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 tabRatio="634" activeTab="1"/>
  </bookViews>
  <sheets>
    <sheet name="甘特图" sheetId="1" r:id="rId1"/>
    <sheet name="项目总览" sheetId="2" r:id="rId2"/>
  </sheets>
  <definedNames>
    <definedName name="_xlnm._FilterDatabase" localSheetId="0" hidden="1">甘特图!$A$3:$O$66</definedName>
  </definedNames>
  <calcPr calcId="144525"/>
</workbook>
</file>

<file path=xl/comments1.xml><?xml version="1.0" encoding="utf-8"?>
<comments xmlns="http://schemas.openxmlformats.org/spreadsheetml/2006/main">
  <authors>
    <author>作者</author>
    <author>dell</author>
  </authors>
  <commentList>
    <comment ref="C12" authorId="0">
      <text>
        <r>
          <rPr>
            <b/>
            <sz val="8"/>
            <rFont val="微软雅黑"/>
            <charset val="134"/>
          </rPr>
          <t>制订项目计划，并为项目的顺利开展做好准备。</t>
        </r>
      </text>
    </comment>
    <comment ref="C16" authorId="0">
      <text>
        <r>
          <rPr>
            <b/>
            <sz val="8"/>
            <rFont val="微软雅黑"/>
            <charset val="134"/>
          </rPr>
          <t>搜集并分析项目需求。</t>
        </r>
      </text>
    </comment>
    <comment ref="C31" authorId="1">
      <text>
        <r>
          <rPr>
            <b/>
            <sz val="8"/>
            <rFont val="微软雅黑"/>
            <charset val="134"/>
          </rPr>
          <t xml:space="preserve">完成Tinder即时通信系统0.1版本并测试。
</t>
        </r>
      </text>
    </comment>
    <comment ref="C44" authorId="1">
      <text>
        <r>
          <rPr>
            <b/>
            <sz val="8"/>
            <rFont val="微软雅黑"/>
            <charset val="134"/>
          </rPr>
          <t>完成Tinder即时通信系统0.2版本并测试。</t>
        </r>
        <r>
          <rPr>
            <b/>
            <sz val="9"/>
            <rFont val="微软雅黑"/>
            <charset val="134"/>
          </rPr>
          <t xml:space="preserve">
</t>
        </r>
      </text>
    </comment>
    <comment ref="C57" authorId="1">
      <text>
        <r>
          <rPr>
            <b/>
            <sz val="8"/>
            <rFont val="微软雅黑"/>
            <charset val="134"/>
          </rPr>
          <t xml:space="preserve">完成Tinder即时通信系统0.3版本并测试。
</t>
        </r>
      </text>
    </comment>
    <comment ref="C58" authorId="0">
      <text>
        <r>
          <rPr>
            <b/>
            <sz val="8"/>
            <rFont val="微软雅黑"/>
            <charset val="134"/>
          </rPr>
          <t>完成项目的开发与测试。</t>
        </r>
      </text>
    </comment>
    <comment ref="C65" authorId="1">
      <text>
        <r>
          <rPr>
            <b/>
            <sz val="8"/>
            <rFont val="微软雅黑"/>
            <charset val="134"/>
          </rPr>
          <t>总结项目，并通过验收。</t>
        </r>
      </text>
    </comment>
    <comment ref="C66" authorId="0">
      <text>
        <r>
          <rPr>
            <b/>
            <sz val="8"/>
            <rFont val="微软雅黑"/>
            <charset val="134"/>
          </rPr>
          <t xml:space="preserve">项目取得成功。
</t>
        </r>
      </text>
    </comment>
  </commentList>
</comments>
</file>

<file path=xl/comments2.xml><?xml version="1.0" encoding="utf-8"?>
<comments xmlns="http://schemas.openxmlformats.org/spreadsheetml/2006/main">
  <authors>
    <author>作者</author>
    <author>dell</author>
  </authors>
  <commentList>
    <comment ref="C11" authorId="0">
      <text>
        <r>
          <rPr>
            <b/>
            <sz val="8"/>
            <rFont val="微软雅黑"/>
            <charset val="134"/>
          </rPr>
          <t>制订项目计划，并为项目的顺利开展做好准备。</t>
        </r>
      </text>
    </comment>
    <comment ref="C15" authorId="0">
      <text>
        <r>
          <rPr>
            <b/>
            <sz val="8"/>
            <rFont val="微软雅黑"/>
            <charset val="134"/>
          </rPr>
          <t>搜集并分析项目需求。</t>
        </r>
      </text>
    </comment>
    <comment ref="C30" authorId="1">
      <text>
        <r>
          <rPr>
            <b/>
            <sz val="8"/>
            <rFont val="微软雅黑"/>
            <charset val="134"/>
          </rPr>
          <t xml:space="preserve">完成Tinder即时通信系统0.1版本并测试。
</t>
        </r>
      </text>
    </comment>
    <comment ref="C43" authorId="1">
      <text>
        <r>
          <rPr>
            <b/>
            <sz val="8"/>
            <rFont val="微软雅黑"/>
            <charset val="134"/>
          </rPr>
          <t>完成Tinder即时通信系统0.2版本并测试。</t>
        </r>
        <r>
          <rPr>
            <b/>
            <sz val="9"/>
            <rFont val="微软雅黑"/>
            <charset val="134"/>
          </rPr>
          <t xml:space="preserve">
</t>
        </r>
      </text>
    </comment>
    <comment ref="C56" authorId="1">
      <text>
        <r>
          <rPr>
            <b/>
            <sz val="8"/>
            <rFont val="微软雅黑"/>
            <charset val="134"/>
          </rPr>
          <t xml:space="preserve">完成Tinder即时通信系统0.3版本并测试。
</t>
        </r>
      </text>
    </comment>
    <comment ref="C57" authorId="0">
      <text>
        <r>
          <rPr>
            <b/>
            <sz val="8"/>
            <rFont val="微软雅黑"/>
            <charset val="134"/>
          </rPr>
          <t>完成项目的开发与测试。</t>
        </r>
      </text>
    </comment>
    <comment ref="C64" authorId="1">
      <text>
        <r>
          <rPr>
            <b/>
            <sz val="8"/>
            <rFont val="微软雅黑"/>
            <charset val="134"/>
          </rPr>
          <t>总结项目，并通过验收。</t>
        </r>
      </text>
    </comment>
    <comment ref="C65" authorId="0">
      <text>
        <r>
          <rPr>
            <b/>
            <sz val="8"/>
            <rFont val="微软雅黑"/>
            <charset val="134"/>
          </rPr>
          <t xml:space="preserve">项目取得成功。
</t>
        </r>
      </text>
    </comment>
  </commentList>
</comments>
</file>

<file path=xl/sharedStrings.xml><?xml version="1.0" encoding="utf-8"?>
<sst xmlns="http://schemas.openxmlformats.org/spreadsheetml/2006/main" count="349" uniqueCount="149">
  <si>
    <t>任务
序号</t>
  </si>
  <si>
    <t>任务
编号</t>
  </si>
  <si>
    <t>任务名称</t>
  </si>
  <si>
    <t>Tinder即时通信系统软件设计与开发项目过程</t>
  </si>
  <si>
    <t xml:space="preserve">        项目计划研究阶段</t>
  </si>
  <si>
    <t xml:space="preserve">                编写《文档编号规则》v1.0版本</t>
  </si>
  <si>
    <t xml:space="preserve">                        徐传旭</t>
  </si>
  <si>
    <t>徐传旭</t>
  </si>
  <si>
    <t xml:space="preserve">                编写《软件文档规范》v1.0版本</t>
  </si>
  <si>
    <r>
      <rPr>
        <sz val="8"/>
        <color theme="1"/>
        <rFont val="微软雅黑"/>
        <charset val="134"/>
      </rPr>
      <t xml:space="preserve">      </t>
    </r>
    <r>
      <rPr>
        <sz val="8"/>
        <color theme="4" tint="-0.249977111117893"/>
        <rFont val="微软雅黑"/>
        <charset val="134"/>
      </rPr>
      <t xml:space="preserve">                   刘文佳</t>
    </r>
  </si>
  <si>
    <t xml:space="preserve">                编写《软件开发计划》v1.0版本</t>
  </si>
  <si>
    <r>
      <rPr>
        <sz val="8"/>
        <color theme="1"/>
        <rFont val="微软雅黑"/>
        <charset val="134"/>
      </rPr>
      <t xml:space="preserve">   </t>
    </r>
    <r>
      <rPr>
        <sz val="8"/>
        <color theme="4" tint="-0.249977111117893"/>
        <rFont val="微软雅黑"/>
        <charset val="134"/>
      </rPr>
      <t xml:space="preserve">            张涵</t>
    </r>
  </si>
  <si>
    <t xml:space="preserve">                编写《软件配置管理计划》v1.0版本</t>
  </si>
  <si>
    <t>张莹</t>
  </si>
  <si>
    <t xml:space="preserve">                编写《软件测试说明》v1.0版本</t>
  </si>
  <si>
    <t xml:space="preserve">                编写《项目进度报告》v0.1版本</t>
  </si>
  <si>
    <t xml:space="preserve">                项目计划研究阶段里程碑</t>
  </si>
  <si>
    <t xml:space="preserve">        需求分析阶段</t>
  </si>
  <si>
    <t xml:space="preserve">                编写《软件需求规格说明书》v1.0版本</t>
  </si>
  <si>
    <t xml:space="preserve">                刘文佳</t>
  </si>
  <si>
    <t xml:space="preserve">                编写《项目进度报告》v0.2版本</t>
  </si>
  <si>
    <t xml:space="preserve">                需求分析阶段里程碑</t>
  </si>
  <si>
    <t xml:space="preserve">        软件迭代阶段</t>
  </si>
  <si>
    <t xml:space="preserve">                Product Backlog</t>
  </si>
  <si>
    <t>陈子源</t>
  </si>
  <si>
    <r>
      <rPr>
        <sz val="8"/>
        <rFont val="微软雅黑"/>
        <charset val="134"/>
      </rPr>
      <t xml:space="preserve">                </t>
    </r>
    <r>
      <rPr>
        <b/>
        <sz val="8"/>
        <rFont val="微软雅黑"/>
        <charset val="134"/>
      </rPr>
      <t>软件第一次迭代(v0.1)</t>
    </r>
  </si>
  <si>
    <t>3.2.1</t>
  </si>
  <si>
    <t xml:space="preserve">                       Sprint Backlogs v0.1</t>
  </si>
  <si>
    <t>3.2.2</t>
  </si>
  <si>
    <r>
      <rPr>
        <sz val="8"/>
        <rFont val="微软雅黑"/>
        <charset val="134"/>
      </rPr>
      <t xml:space="preserve">                    </t>
    </r>
    <r>
      <rPr>
        <b/>
        <sz val="8"/>
        <rFont val="微软雅黑"/>
        <charset val="134"/>
      </rPr>
      <t xml:space="preserve">   设计阶段</t>
    </r>
  </si>
  <si>
    <t>董哲</t>
  </si>
  <si>
    <t>3.2.2.1</t>
  </si>
  <si>
    <t xml:space="preserve">                              编写《软件(结构)设计说明》v0.1版本 </t>
  </si>
  <si>
    <t xml:space="preserve">  </t>
  </si>
  <si>
    <t xml:space="preserve"> </t>
  </si>
  <si>
    <t>3.2.2.2</t>
  </si>
  <si>
    <t xml:space="preserve">                              编写《软件功能列表》v0.1版本</t>
  </si>
  <si>
    <t>3.2.2.3</t>
  </si>
  <si>
    <t xml:space="preserve">                              编写《数据库(顶层)设计说明》v0.1版本</t>
  </si>
  <si>
    <t xml:space="preserve">                 第三小组、徐传旭</t>
  </si>
  <si>
    <t>3.2.2.4</t>
  </si>
  <si>
    <t xml:space="preserve">                              开发软件v0.1版本     </t>
  </si>
  <si>
    <t xml:space="preserve"> 胡品爵，董哲，杜少恒，王智超，张建鹏</t>
  </si>
  <si>
    <t>3.2.2.5</t>
  </si>
  <si>
    <t xml:space="preserve">                              编写《软件版本说明》v0.1版本</t>
  </si>
  <si>
    <t xml:space="preserve"> 张涵</t>
  </si>
  <si>
    <t>3.2.3</t>
  </si>
  <si>
    <t xml:space="preserve">                       测试阶段</t>
  </si>
  <si>
    <t>3.2.3.1</t>
  </si>
  <si>
    <t xml:space="preserve">                              软件v0.1版本系统测试</t>
  </si>
  <si>
    <t>3.2.3.2</t>
  </si>
  <si>
    <t xml:space="preserve">                              编写《软件测试报告》v0.1版本</t>
  </si>
  <si>
    <t>3.2.4</t>
  </si>
  <si>
    <r>
      <rPr>
        <sz val="8"/>
        <rFont val="微软雅黑"/>
        <charset val="134"/>
      </rPr>
      <t xml:space="preserve">                     </t>
    </r>
    <r>
      <rPr>
        <b/>
        <sz val="8"/>
        <rFont val="微软雅黑"/>
        <charset val="134"/>
      </rPr>
      <t xml:space="preserve">  编写《项目进度报告》v0.3版本</t>
    </r>
  </si>
  <si>
    <t>3.2.5</t>
  </si>
  <si>
    <t xml:space="preserve">                       软件第一次迭代(v0.1)里程碑</t>
  </si>
  <si>
    <r>
      <rPr>
        <sz val="8"/>
        <rFont val="微软雅黑"/>
        <charset val="134"/>
      </rPr>
      <t xml:space="preserve">                </t>
    </r>
    <r>
      <rPr>
        <b/>
        <sz val="8"/>
        <rFont val="微软雅黑"/>
        <charset val="134"/>
      </rPr>
      <t>软件第二次迭代(v0.2)</t>
    </r>
  </si>
  <si>
    <t>3.3.1</t>
  </si>
  <si>
    <t xml:space="preserve">                      Sprint Backlogs v0.2</t>
  </si>
  <si>
    <t>3.3.2</t>
  </si>
  <si>
    <r>
      <rPr>
        <sz val="8"/>
        <rFont val="微软雅黑"/>
        <charset val="134"/>
      </rPr>
      <t xml:space="preserve">                      </t>
    </r>
    <r>
      <rPr>
        <b/>
        <sz val="8"/>
        <rFont val="微软雅黑"/>
        <charset val="134"/>
      </rPr>
      <t>设计阶段</t>
    </r>
  </si>
  <si>
    <t>3.3.2.1</t>
  </si>
  <si>
    <t xml:space="preserve">                              编写《软件(结构)设计说明》v0.2版本 </t>
  </si>
  <si>
    <t>3.3.2.2</t>
  </si>
  <si>
    <t xml:space="preserve">                              编写《软件功能列表》v0.2版本</t>
  </si>
  <si>
    <t>3.3.2.3</t>
  </si>
  <si>
    <t xml:space="preserve">                              编写《数据库(顶层)设计说明》v0.2版本</t>
  </si>
  <si>
    <t>3.3.2.4</t>
  </si>
  <si>
    <t xml:space="preserve">                              开发软件v0.2版本</t>
  </si>
  <si>
    <t>3.3.2.5</t>
  </si>
  <si>
    <t xml:space="preserve">                              编写《软件版本说明》v0.2版本</t>
  </si>
  <si>
    <t>3.3.3</t>
  </si>
  <si>
    <t>3.3.3.1</t>
  </si>
  <si>
    <t xml:space="preserve">                              软件v0.2版本系统测试</t>
  </si>
  <si>
    <t>3.3.3.2</t>
  </si>
  <si>
    <t xml:space="preserve">                              编写《软件测试报告》v0.2版本</t>
  </si>
  <si>
    <t>3.3.4</t>
  </si>
  <si>
    <r>
      <rPr>
        <sz val="8"/>
        <rFont val="微软雅黑"/>
        <charset val="134"/>
      </rPr>
      <t xml:space="preserve">                       </t>
    </r>
    <r>
      <rPr>
        <b/>
        <sz val="8"/>
        <rFont val="微软雅黑"/>
        <charset val="134"/>
      </rPr>
      <t>编写《项目进度报告》v0.4版本</t>
    </r>
  </si>
  <si>
    <t>3.3.5</t>
  </si>
  <si>
    <t xml:space="preserve">                       软件第一次迭代(v0.2)里程碑</t>
  </si>
  <si>
    <r>
      <rPr>
        <sz val="8"/>
        <rFont val="微软雅黑"/>
        <charset val="134"/>
      </rPr>
      <t xml:space="preserve">                </t>
    </r>
    <r>
      <rPr>
        <b/>
        <sz val="8"/>
        <rFont val="微软雅黑"/>
        <charset val="134"/>
      </rPr>
      <t>软件第三次迭代(v0.3)</t>
    </r>
  </si>
  <si>
    <t>3.4.1</t>
  </si>
  <si>
    <r>
      <rPr>
        <sz val="8"/>
        <rFont val="微软雅黑"/>
        <charset val="134"/>
      </rPr>
      <t xml:space="preserve"> </t>
    </r>
    <r>
      <rPr>
        <b/>
        <sz val="8"/>
        <rFont val="微软雅黑"/>
        <charset val="134"/>
      </rPr>
      <t xml:space="preserve">                      Sprint Backlogs v0.3</t>
    </r>
  </si>
  <si>
    <t>3.4.2</t>
  </si>
  <si>
    <r>
      <rPr>
        <sz val="8"/>
        <rFont val="微软雅黑"/>
        <charset val="134"/>
      </rPr>
      <t xml:space="preserve">                      </t>
    </r>
    <r>
      <rPr>
        <b/>
        <sz val="8"/>
        <rFont val="微软雅黑"/>
        <charset val="134"/>
      </rPr>
      <t xml:space="preserve"> 设计阶段</t>
    </r>
  </si>
  <si>
    <t>3.4.2.1</t>
  </si>
  <si>
    <t xml:space="preserve">                              编写《软件(结构)设计说明》v0.3版本 </t>
  </si>
  <si>
    <t>3.4.2.2</t>
  </si>
  <si>
    <t xml:space="preserve">                              编写《软件功能列表》v0.3版本</t>
  </si>
  <si>
    <t>3.4.2.3</t>
  </si>
  <si>
    <t xml:space="preserve">                              编写《数据库(顶层)设计说明》v0.3版本</t>
  </si>
  <si>
    <t>3.4.2.4</t>
  </si>
  <si>
    <t xml:space="preserve">                              开发软件v0.3版本</t>
  </si>
  <si>
    <t xml:space="preserve">   胡品爵，董哲，杜少恒，王智超，张建鹏</t>
  </si>
  <si>
    <t>3.4.2.5</t>
  </si>
  <si>
    <t xml:space="preserve">                              编写《软件版本说明》v0.3版本</t>
  </si>
  <si>
    <t>3.4.3</t>
  </si>
  <si>
    <t>3.4.3.1</t>
  </si>
  <si>
    <t xml:space="preserve">                              软件v0.3版本系统测试</t>
  </si>
  <si>
    <t>3.4.3.2</t>
  </si>
  <si>
    <t xml:space="preserve">                              编写《软件测试报告》v0.3版本</t>
  </si>
  <si>
    <t>3.4.4</t>
  </si>
  <si>
    <r>
      <rPr>
        <sz val="8"/>
        <rFont val="微软雅黑"/>
        <charset val="134"/>
      </rPr>
      <t xml:space="preserve">                       </t>
    </r>
    <r>
      <rPr>
        <b/>
        <sz val="8"/>
        <rFont val="微软雅黑"/>
        <charset val="134"/>
      </rPr>
      <t>编写《项目进度报告》v0.5版本</t>
    </r>
  </si>
  <si>
    <t>3.4.5</t>
  </si>
  <si>
    <t xml:space="preserve">                       软件第一次迭代(v0.3)里程碑</t>
  </si>
  <si>
    <t xml:space="preserve">                软件迭代阶段里程碑</t>
  </si>
  <si>
    <t xml:space="preserve">        项目总结与验收阶段</t>
  </si>
  <si>
    <t xml:space="preserve">                编写《项目开发总结报告》v1.0版本</t>
  </si>
  <si>
    <t xml:space="preserve">                编写《软件用户手册》v1.0版本</t>
  </si>
  <si>
    <t xml:space="preserve">                编写《项目进度报告》v1.0版本</t>
  </si>
  <si>
    <t xml:space="preserve">                汇总《开发日度报告》</t>
  </si>
  <si>
    <t xml:space="preserve">                验收项目</t>
  </si>
  <si>
    <t xml:space="preserve">                项目总结与验收阶段阶段里程碑</t>
  </si>
  <si>
    <t xml:space="preserve">         项目成功里程碑</t>
  </si>
  <si>
    <t>计划</t>
  </si>
  <si>
    <t>开始日期</t>
  </si>
  <si>
    <t>结束日期</t>
  </si>
  <si>
    <t>负责人</t>
  </si>
  <si>
    <t>审核人</t>
  </si>
  <si>
    <t>工期</t>
  </si>
  <si>
    <t>工作量</t>
  </si>
  <si>
    <t>陈子源，胡品爵，董哲，杜少恒，王智超，徐传旭，张涵，张建鹏，张莹，刘文佳</t>
  </si>
  <si>
    <t>120人日</t>
  </si>
  <si>
    <t>陈子源，胡品爵，董哲，杜少恒，徐传旭，张涵，张莹，刘文佳</t>
  </si>
  <si>
    <t>5人日</t>
  </si>
  <si>
    <t>刘文佳</t>
  </si>
  <si>
    <t>张涵，董哲</t>
  </si>
  <si>
    <t>张莹，胡品爵，杜少恒</t>
  </si>
  <si>
    <t>张莹，徐传旭</t>
  </si>
  <si>
    <t>1人日</t>
  </si>
  <si>
    <t>董哲，刘文佳，王智超，陈子源，杜少恒</t>
  </si>
  <si>
    <t>2人日</t>
  </si>
  <si>
    <t>刘文佳，王智超，董哲，杜少恒</t>
  </si>
  <si>
    <t>80人日</t>
  </si>
  <si>
    <t>8人日</t>
  </si>
  <si>
    <t>胡品爵，董哲，杜少恒，王智超，徐传旭，张涵，张建鹏，张莹，刘文佳</t>
  </si>
  <si>
    <t>胡品爵，董哲，杜少恒，王智超，张建鹏</t>
  </si>
  <si>
    <t>20197/2</t>
  </si>
  <si>
    <t>张涵</t>
  </si>
  <si>
    <t>2工作日</t>
  </si>
  <si>
    <t>?</t>
  </si>
  <si>
    <t>张涵，陈子源，张莹</t>
  </si>
  <si>
    <t>陈子源，张莹</t>
  </si>
  <si>
    <t>张涵，徐传旭</t>
  </si>
  <si>
    <t>3人日</t>
  </si>
  <si>
    <t>20人日</t>
  </si>
  <si>
    <t>18人日</t>
  </si>
  <si>
    <t>4人日</t>
  </si>
  <si>
    <t>30人日</t>
  </si>
</sst>
</file>

<file path=xl/styles.xml><?xml version="1.0" encoding="utf-8"?>
<styleSheet xmlns="http://schemas.openxmlformats.org/spreadsheetml/2006/main">
  <numFmts count="10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;@"/>
    <numFmt numFmtId="177" formatCode="0&quot; 人日&quot;"/>
    <numFmt numFmtId="178" formatCode="0&quot; 工作日&quot;"/>
    <numFmt numFmtId="179" formatCode="yyyy&quot;年&quot;m&quot;月&quot;;@"/>
    <numFmt numFmtId="180" formatCode="d"/>
    <numFmt numFmtId="181" formatCode="[$-804]aaa;@"/>
  </numFmts>
  <fonts count="29">
    <font>
      <sz val="11"/>
      <color theme="1"/>
      <name val="宋体"/>
      <charset val="134"/>
      <scheme val="minor"/>
    </font>
    <font>
      <sz val="8"/>
      <color theme="1"/>
      <name val="微软雅黑"/>
      <charset val="134"/>
    </font>
    <font>
      <b/>
      <sz val="8"/>
      <color theme="1"/>
      <name val="微软雅黑"/>
      <charset val="134"/>
    </font>
    <font>
      <sz val="8"/>
      <name val="微软雅黑"/>
      <charset val="134"/>
    </font>
    <font>
      <b/>
      <sz val="8"/>
      <name val="微软雅黑"/>
      <charset val="134"/>
    </font>
    <font>
      <b/>
      <sz val="8"/>
      <color rgb="FFFF0000"/>
      <name val="微软雅黑"/>
      <charset val="134"/>
    </font>
    <font>
      <sz val="8"/>
      <color theme="4" tint="-0.249977111117893"/>
      <name val="微软雅黑"/>
      <charset val="134"/>
    </font>
    <font>
      <sz val="8"/>
      <color rgb="FFC00000"/>
      <name val="微软雅黑"/>
      <charset val="134"/>
    </font>
    <font>
      <sz val="8"/>
      <color theme="4" tint="-0.25"/>
      <name val="微软雅黑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9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 tint="0.399945066682943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4" fillId="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18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25" fillId="18" borderId="20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left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8" fontId="2" fillId="3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8" fontId="1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176" fontId="5" fillId="3" borderId="2" xfId="0" applyNumberFormat="1" applyFont="1" applyFill="1" applyBorder="1" applyAlignment="1">
      <alignment horizontal="center" vertical="center"/>
    </xf>
    <xf numFmtId="176" fontId="5" fillId="3" borderId="3" xfId="0" applyNumberFormat="1" applyFont="1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center"/>
    </xf>
    <xf numFmtId="177" fontId="1" fillId="3" borderId="1" xfId="0" applyNumberFormat="1" applyFont="1" applyFill="1" applyBorder="1" applyAlignment="1">
      <alignment horizontal="center" vertical="center"/>
    </xf>
    <xf numFmtId="176" fontId="5" fillId="3" borderId="4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79" fontId="4" fillId="2" borderId="2" xfId="0" applyNumberFormat="1" applyFont="1" applyFill="1" applyBorder="1" applyAlignment="1">
      <alignment horizontal="center" vertical="center"/>
    </xf>
    <xf numFmtId="179" fontId="4" fillId="2" borderId="3" xfId="0" applyNumberFormat="1" applyFont="1" applyFill="1" applyBorder="1" applyAlignment="1">
      <alignment horizontal="center" vertical="center"/>
    </xf>
    <xf numFmtId="181" fontId="2" fillId="0" borderId="1" xfId="0" applyNumberFormat="1" applyFont="1" applyBorder="1" applyAlignment="1">
      <alignment horizontal="center" vertical="center"/>
    </xf>
    <xf numFmtId="180" fontId="2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685800</xdr:colOff>
      <xdr:row>13</xdr:row>
      <xdr:rowOff>60960</xdr:rowOff>
    </xdr:from>
    <xdr:to>
      <xdr:col>4</xdr:col>
      <xdr:colOff>441325</xdr:colOff>
      <xdr:row>13</xdr:row>
      <xdr:rowOff>161290</xdr:rowOff>
    </xdr:to>
    <xdr:sp>
      <xdr:nvSpPr>
        <xdr:cNvPr id="4" name="圆角矩形 3"/>
        <xdr:cNvSpPr/>
      </xdr:nvSpPr>
      <xdr:spPr>
        <a:xfrm>
          <a:off x="4091940" y="2240280"/>
          <a:ext cx="509905" cy="10033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15240</xdr:colOff>
      <xdr:row>5</xdr:row>
      <xdr:rowOff>45720</xdr:rowOff>
    </xdr:from>
    <xdr:to>
      <xdr:col>3</xdr:col>
      <xdr:colOff>231240</xdr:colOff>
      <xdr:row>5</xdr:row>
      <xdr:rowOff>153720</xdr:rowOff>
    </xdr:to>
    <xdr:sp>
      <xdr:nvSpPr>
        <xdr:cNvPr id="6" name="圆角矩形 5"/>
        <xdr:cNvSpPr/>
      </xdr:nvSpPr>
      <xdr:spPr>
        <a:xfrm>
          <a:off x="3421380" y="883920"/>
          <a:ext cx="215900" cy="1079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15240</xdr:colOff>
      <xdr:row>6</xdr:row>
      <xdr:rowOff>45720</xdr:rowOff>
    </xdr:from>
    <xdr:to>
      <xdr:col>3</xdr:col>
      <xdr:colOff>238760</xdr:colOff>
      <xdr:row>6</xdr:row>
      <xdr:rowOff>153670</xdr:rowOff>
    </xdr:to>
    <xdr:sp>
      <xdr:nvSpPr>
        <xdr:cNvPr id="7" name="圆角矩形 6"/>
        <xdr:cNvSpPr/>
      </xdr:nvSpPr>
      <xdr:spPr>
        <a:xfrm>
          <a:off x="3421380" y="1051560"/>
          <a:ext cx="223520" cy="1079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220980</xdr:colOff>
      <xdr:row>8</xdr:row>
      <xdr:rowOff>37465</xdr:rowOff>
    </xdr:from>
    <xdr:to>
      <xdr:col>3</xdr:col>
      <xdr:colOff>506095</xdr:colOff>
      <xdr:row>8</xdr:row>
      <xdr:rowOff>139700</xdr:rowOff>
    </xdr:to>
    <xdr:sp>
      <xdr:nvSpPr>
        <xdr:cNvPr id="10" name="圆角矩形 9"/>
        <xdr:cNvSpPr/>
      </xdr:nvSpPr>
      <xdr:spPr>
        <a:xfrm>
          <a:off x="3627120" y="1378585"/>
          <a:ext cx="285115" cy="10223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101600</xdr:colOff>
      <xdr:row>23</xdr:row>
      <xdr:rowOff>93980</xdr:rowOff>
    </xdr:from>
    <xdr:to>
      <xdr:col>5</xdr:col>
      <xdr:colOff>231775</xdr:colOff>
      <xdr:row>24</xdr:row>
      <xdr:rowOff>93345</xdr:rowOff>
    </xdr:to>
    <xdr:cxnSp>
      <xdr:nvCxnSpPr>
        <xdr:cNvPr id="13" name="肘形连接符 12"/>
        <xdr:cNvCxnSpPr>
          <a:stCxn id="3" idx="3"/>
          <a:endCxn id="2" idx="1"/>
        </xdr:cNvCxnSpPr>
      </xdr:nvCxnSpPr>
      <xdr:spPr>
        <a:xfrm flipH="1">
          <a:off x="5016500" y="3949700"/>
          <a:ext cx="130175" cy="167005"/>
        </a:xfrm>
        <a:prstGeom prst="bentConnector5">
          <a:avLst>
            <a:gd name="adj1" fmla="val -182927"/>
            <a:gd name="adj2" fmla="val 46388"/>
            <a:gd name="adj3" fmla="val 282927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441325</xdr:colOff>
      <xdr:row>13</xdr:row>
      <xdr:rowOff>111125</xdr:rowOff>
    </xdr:from>
    <xdr:to>
      <xdr:col>4</xdr:col>
      <xdr:colOff>491490</xdr:colOff>
      <xdr:row>15</xdr:row>
      <xdr:rowOff>24130</xdr:rowOff>
    </xdr:to>
    <xdr:cxnSp>
      <xdr:nvCxnSpPr>
        <xdr:cNvPr id="16" name="肘形连接符 15"/>
        <xdr:cNvCxnSpPr>
          <a:stCxn id="4" idx="3"/>
          <a:endCxn id="73" idx="0"/>
        </xdr:cNvCxnSpPr>
      </xdr:nvCxnSpPr>
      <xdr:spPr>
        <a:xfrm>
          <a:off x="4601845" y="2290445"/>
          <a:ext cx="50165" cy="248285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220980</xdr:colOff>
      <xdr:row>7</xdr:row>
      <xdr:rowOff>112395</xdr:rowOff>
    </xdr:from>
    <xdr:to>
      <xdr:col>3</xdr:col>
      <xdr:colOff>236220</xdr:colOff>
      <xdr:row>8</xdr:row>
      <xdr:rowOff>88900</xdr:rowOff>
    </xdr:to>
    <xdr:cxnSp>
      <xdr:nvCxnSpPr>
        <xdr:cNvPr id="28" name="肘形连接符 27"/>
        <xdr:cNvCxnSpPr>
          <a:stCxn id="17" idx="3"/>
          <a:endCxn id="10" idx="1"/>
        </xdr:cNvCxnSpPr>
      </xdr:nvCxnSpPr>
      <xdr:spPr>
        <a:xfrm flipH="1">
          <a:off x="3627120" y="1285875"/>
          <a:ext cx="15240" cy="144145"/>
        </a:xfrm>
        <a:prstGeom prst="bentConnector5">
          <a:avLst>
            <a:gd name="adj1" fmla="val -1562500"/>
            <a:gd name="adj2" fmla="val 51101"/>
            <a:gd name="adj3" fmla="val 1662500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575310</xdr:colOff>
      <xdr:row>11</xdr:row>
      <xdr:rowOff>49530</xdr:rowOff>
    </xdr:from>
    <xdr:to>
      <xdr:col>4</xdr:col>
      <xdr:colOff>54610</xdr:colOff>
      <xdr:row>12</xdr:row>
      <xdr:rowOff>19050</xdr:rowOff>
    </xdr:to>
    <xdr:sp>
      <xdr:nvSpPr>
        <xdr:cNvPr id="43" name="菱形 42"/>
        <xdr:cNvSpPr/>
      </xdr:nvSpPr>
      <xdr:spPr>
        <a:xfrm>
          <a:off x="3981450" y="1893570"/>
          <a:ext cx="233680" cy="137160"/>
        </a:xfrm>
        <a:prstGeom prst="diamond">
          <a:avLst/>
        </a:prstGeom>
        <a:solidFill>
          <a:srgbClr val="FF0000"/>
        </a:solidFill>
        <a:ln w="1270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629285</xdr:colOff>
      <xdr:row>10</xdr:row>
      <xdr:rowOff>86360</xdr:rowOff>
    </xdr:from>
    <xdr:to>
      <xdr:col>3</xdr:col>
      <xdr:colOff>692150</xdr:colOff>
      <xdr:row>11</xdr:row>
      <xdr:rowOff>49530</xdr:rowOff>
    </xdr:to>
    <xdr:cxnSp>
      <xdr:nvCxnSpPr>
        <xdr:cNvPr id="45" name="肘形连接符 44"/>
        <xdr:cNvCxnSpPr>
          <a:stCxn id="15" idx="3"/>
          <a:endCxn id="43" idx="0"/>
        </xdr:cNvCxnSpPr>
      </xdr:nvCxnSpPr>
      <xdr:spPr>
        <a:xfrm>
          <a:off x="4035425" y="1762760"/>
          <a:ext cx="62865" cy="130810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679450</xdr:colOff>
      <xdr:row>12</xdr:row>
      <xdr:rowOff>53340</xdr:rowOff>
    </xdr:from>
    <xdr:to>
      <xdr:col>4</xdr:col>
      <xdr:colOff>532765</xdr:colOff>
      <xdr:row>12</xdr:row>
      <xdr:rowOff>160020</xdr:rowOff>
    </xdr:to>
    <xdr:sp>
      <xdr:nvSpPr>
        <xdr:cNvPr id="30" name="剪去同侧角的矩形 29"/>
        <xdr:cNvSpPr/>
      </xdr:nvSpPr>
      <xdr:spPr>
        <a:xfrm>
          <a:off x="4085590" y="2065020"/>
          <a:ext cx="607695" cy="106680"/>
        </a:xfrm>
        <a:prstGeom prst="snip2Same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artDeco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9525</xdr:colOff>
      <xdr:row>4</xdr:row>
      <xdr:rowOff>38100</xdr:rowOff>
    </xdr:from>
    <xdr:to>
      <xdr:col>3</xdr:col>
      <xdr:colOff>718820</xdr:colOff>
      <xdr:row>4</xdr:row>
      <xdr:rowOff>160020</xdr:rowOff>
    </xdr:to>
    <xdr:sp>
      <xdr:nvSpPr>
        <xdr:cNvPr id="32" name="剪去同侧角的矩形 31"/>
        <xdr:cNvSpPr/>
      </xdr:nvSpPr>
      <xdr:spPr>
        <a:xfrm>
          <a:off x="3415665" y="708660"/>
          <a:ext cx="709295" cy="121920"/>
        </a:xfrm>
        <a:prstGeom prst="snip2Same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artDeco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5715</xdr:colOff>
      <xdr:row>3</xdr:row>
      <xdr:rowOff>9525</xdr:rowOff>
    </xdr:from>
    <xdr:to>
      <xdr:col>14</xdr:col>
      <xdr:colOff>533400</xdr:colOff>
      <xdr:row>3</xdr:row>
      <xdr:rowOff>123825</xdr:rowOff>
    </xdr:to>
    <xdr:sp>
      <xdr:nvSpPr>
        <xdr:cNvPr id="84" name="剪去同侧角的矩形 83"/>
        <xdr:cNvSpPr/>
      </xdr:nvSpPr>
      <xdr:spPr>
        <a:xfrm flipV="1">
          <a:off x="3411855" y="512445"/>
          <a:ext cx="8825865" cy="114300"/>
        </a:xfrm>
        <a:prstGeom prst="snip2SameRect">
          <a:avLst>
            <a:gd name="adj1" fmla="val 50000"/>
            <a:gd name="adj2" fmla="val 0"/>
          </a:avLst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artDeco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8890</xdr:colOff>
      <xdr:row>10</xdr:row>
      <xdr:rowOff>35560</xdr:rowOff>
    </xdr:from>
    <xdr:to>
      <xdr:col>3</xdr:col>
      <xdr:colOff>629285</xdr:colOff>
      <xdr:row>10</xdr:row>
      <xdr:rowOff>137160</xdr:rowOff>
    </xdr:to>
    <xdr:sp>
      <xdr:nvSpPr>
        <xdr:cNvPr id="15" name="圆角矩形 14"/>
        <xdr:cNvSpPr/>
      </xdr:nvSpPr>
      <xdr:spPr>
        <a:xfrm>
          <a:off x="3415030" y="1711960"/>
          <a:ext cx="620395" cy="101600"/>
        </a:xfrm>
        <a:prstGeom prst="roundRect">
          <a:avLst>
            <a:gd name="adj" fmla="val 2906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474980</xdr:colOff>
      <xdr:row>16</xdr:row>
      <xdr:rowOff>43815</xdr:rowOff>
    </xdr:from>
    <xdr:to>
      <xdr:col>12</xdr:col>
      <xdr:colOff>17780</xdr:colOff>
      <xdr:row>16</xdr:row>
      <xdr:rowOff>158115</xdr:rowOff>
    </xdr:to>
    <xdr:sp>
      <xdr:nvSpPr>
        <xdr:cNvPr id="18" name="剪去同侧角的矩形 17"/>
        <xdr:cNvSpPr/>
      </xdr:nvSpPr>
      <xdr:spPr>
        <a:xfrm>
          <a:off x="4635500" y="2726055"/>
          <a:ext cx="5577840" cy="114300"/>
        </a:xfrm>
        <a:prstGeom prst="snip2SameRect">
          <a:avLst>
            <a:gd name="adj1" fmla="val 16667"/>
            <a:gd name="adj2" fmla="val 40000"/>
          </a:avLst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artDeco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473075</xdr:colOff>
      <xdr:row>18</xdr:row>
      <xdr:rowOff>50800</xdr:rowOff>
    </xdr:from>
    <xdr:to>
      <xdr:col>7</xdr:col>
      <xdr:colOff>32385</xdr:colOff>
      <xdr:row>18</xdr:row>
      <xdr:rowOff>165100</xdr:rowOff>
    </xdr:to>
    <xdr:sp>
      <xdr:nvSpPr>
        <xdr:cNvPr id="20" name="剪去同侧角的矩形 19"/>
        <xdr:cNvSpPr/>
      </xdr:nvSpPr>
      <xdr:spPr>
        <a:xfrm>
          <a:off x="4633595" y="3068320"/>
          <a:ext cx="1822450" cy="114300"/>
        </a:xfrm>
        <a:prstGeom prst="snip2SameRect">
          <a:avLst>
            <a:gd name="adj1" fmla="val 35384"/>
            <a:gd name="adj2" fmla="val 0"/>
          </a:avLst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artDeco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101600</xdr:colOff>
      <xdr:row>24</xdr:row>
      <xdr:rowOff>35560</xdr:rowOff>
    </xdr:from>
    <xdr:to>
      <xdr:col>6</xdr:col>
      <xdr:colOff>485140</xdr:colOff>
      <xdr:row>24</xdr:row>
      <xdr:rowOff>151130</xdr:rowOff>
    </xdr:to>
    <xdr:sp>
      <xdr:nvSpPr>
        <xdr:cNvPr id="2" name="圆角矩形 1"/>
        <xdr:cNvSpPr/>
      </xdr:nvSpPr>
      <xdr:spPr>
        <a:xfrm>
          <a:off x="5016500" y="4058920"/>
          <a:ext cx="1137920" cy="11557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709930</xdr:colOff>
      <xdr:row>23</xdr:row>
      <xdr:rowOff>48260</xdr:rowOff>
    </xdr:from>
    <xdr:to>
      <xdr:col>5</xdr:col>
      <xdr:colOff>231775</xdr:colOff>
      <xdr:row>23</xdr:row>
      <xdr:rowOff>139700</xdr:rowOff>
    </xdr:to>
    <xdr:sp>
      <xdr:nvSpPr>
        <xdr:cNvPr id="3" name="圆角矩形 2"/>
        <xdr:cNvSpPr/>
      </xdr:nvSpPr>
      <xdr:spPr>
        <a:xfrm>
          <a:off x="4870450" y="3903980"/>
          <a:ext cx="276225" cy="9144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506095</xdr:colOff>
      <xdr:row>21</xdr:row>
      <xdr:rowOff>30480</xdr:rowOff>
    </xdr:from>
    <xdr:to>
      <xdr:col>5</xdr:col>
      <xdr:colOff>5080</xdr:colOff>
      <xdr:row>21</xdr:row>
      <xdr:rowOff>123825</xdr:rowOff>
    </xdr:to>
    <xdr:sp>
      <xdr:nvSpPr>
        <xdr:cNvPr id="5" name="圆角矩形 4"/>
        <xdr:cNvSpPr/>
      </xdr:nvSpPr>
      <xdr:spPr>
        <a:xfrm>
          <a:off x="4666615" y="3550920"/>
          <a:ext cx="253365" cy="9334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511175</xdr:colOff>
      <xdr:row>22</xdr:row>
      <xdr:rowOff>35560</xdr:rowOff>
    </xdr:from>
    <xdr:to>
      <xdr:col>5</xdr:col>
      <xdr:colOff>85090</xdr:colOff>
      <xdr:row>22</xdr:row>
      <xdr:rowOff>127635</xdr:rowOff>
    </xdr:to>
    <xdr:sp>
      <xdr:nvSpPr>
        <xdr:cNvPr id="9" name="圆角矩形 8"/>
        <xdr:cNvSpPr/>
      </xdr:nvSpPr>
      <xdr:spPr>
        <a:xfrm>
          <a:off x="4671695" y="3723640"/>
          <a:ext cx="328295" cy="920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66675</xdr:colOff>
      <xdr:row>26</xdr:row>
      <xdr:rowOff>163195</xdr:rowOff>
    </xdr:from>
    <xdr:to>
      <xdr:col>6</xdr:col>
      <xdr:colOff>631825</xdr:colOff>
      <xdr:row>27</xdr:row>
      <xdr:rowOff>94615</xdr:rowOff>
    </xdr:to>
    <xdr:sp>
      <xdr:nvSpPr>
        <xdr:cNvPr id="12" name="圆角矩形 11"/>
        <xdr:cNvSpPr/>
      </xdr:nvSpPr>
      <xdr:spPr>
        <a:xfrm>
          <a:off x="4981575" y="4521835"/>
          <a:ext cx="1319530" cy="9906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536575</xdr:colOff>
      <xdr:row>29</xdr:row>
      <xdr:rowOff>45085</xdr:rowOff>
    </xdr:from>
    <xdr:to>
      <xdr:col>6</xdr:col>
      <xdr:colOff>661670</xdr:colOff>
      <xdr:row>29</xdr:row>
      <xdr:rowOff>153670</xdr:rowOff>
    </xdr:to>
    <xdr:sp>
      <xdr:nvSpPr>
        <xdr:cNvPr id="14" name="圆角矩形 13"/>
        <xdr:cNvSpPr/>
      </xdr:nvSpPr>
      <xdr:spPr>
        <a:xfrm>
          <a:off x="4697095" y="4906645"/>
          <a:ext cx="1633855" cy="10858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53340</xdr:colOff>
      <xdr:row>28</xdr:row>
      <xdr:rowOff>34925</xdr:rowOff>
    </xdr:from>
    <xdr:to>
      <xdr:col>6</xdr:col>
      <xdr:colOff>656590</xdr:colOff>
      <xdr:row>28</xdr:row>
      <xdr:rowOff>137160</xdr:rowOff>
    </xdr:to>
    <xdr:sp>
      <xdr:nvSpPr>
        <xdr:cNvPr id="21" name="圆角矩形 20"/>
        <xdr:cNvSpPr/>
      </xdr:nvSpPr>
      <xdr:spPr>
        <a:xfrm>
          <a:off x="4968240" y="4728845"/>
          <a:ext cx="1357630" cy="10223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53340</xdr:colOff>
      <xdr:row>27</xdr:row>
      <xdr:rowOff>45085</xdr:rowOff>
    </xdr:from>
    <xdr:to>
      <xdr:col>6</xdr:col>
      <xdr:colOff>631825</xdr:colOff>
      <xdr:row>28</xdr:row>
      <xdr:rowOff>86360</xdr:rowOff>
    </xdr:to>
    <xdr:cxnSp>
      <xdr:nvCxnSpPr>
        <xdr:cNvPr id="23" name="肘形连接符 22"/>
        <xdr:cNvCxnSpPr>
          <a:stCxn id="12" idx="3"/>
          <a:endCxn id="21" idx="1"/>
        </xdr:cNvCxnSpPr>
      </xdr:nvCxnSpPr>
      <xdr:spPr>
        <a:xfrm flipH="1">
          <a:off x="4968240" y="4571365"/>
          <a:ext cx="1332865" cy="208915"/>
        </a:xfrm>
        <a:prstGeom prst="bentConnector5">
          <a:avLst>
            <a:gd name="adj1" fmla="val -17866"/>
            <a:gd name="adj2" fmla="val 49544"/>
            <a:gd name="adj3" fmla="val 117866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751840</xdr:colOff>
      <xdr:row>21</xdr:row>
      <xdr:rowOff>77470</xdr:rowOff>
    </xdr:from>
    <xdr:to>
      <xdr:col>7</xdr:col>
      <xdr:colOff>8890</xdr:colOff>
      <xdr:row>30</xdr:row>
      <xdr:rowOff>59690</xdr:rowOff>
    </xdr:to>
    <xdr:cxnSp>
      <xdr:nvCxnSpPr>
        <xdr:cNvPr id="34" name="肘形连接符 33"/>
        <xdr:cNvCxnSpPr>
          <a:endCxn id="80" idx="0"/>
        </xdr:cNvCxnSpPr>
      </xdr:nvCxnSpPr>
      <xdr:spPr>
        <a:xfrm>
          <a:off x="4912360" y="3597910"/>
          <a:ext cx="1520190" cy="1490980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661670</xdr:colOff>
      <xdr:row>29</xdr:row>
      <xdr:rowOff>99695</xdr:rowOff>
    </xdr:from>
    <xdr:to>
      <xdr:col>7</xdr:col>
      <xdr:colOff>8890</xdr:colOff>
      <xdr:row>30</xdr:row>
      <xdr:rowOff>59690</xdr:rowOff>
    </xdr:to>
    <xdr:cxnSp>
      <xdr:nvCxnSpPr>
        <xdr:cNvPr id="35" name="肘形连接符 34"/>
        <xdr:cNvCxnSpPr>
          <a:stCxn id="14" idx="3"/>
          <a:endCxn id="80" idx="0"/>
        </xdr:cNvCxnSpPr>
      </xdr:nvCxnSpPr>
      <xdr:spPr>
        <a:xfrm>
          <a:off x="6330950" y="4961255"/>
          <a:ext cx="101600" cy="127635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656590</xdr:colOff>
      <xdr:row>28</xdr:row>
      <xdr:rowOff>86360</xdr:rowOff>
    </xdr:from>
    <xdr:to>
      <xdr:col>7</xdr:col>
      <xdr:colOff>8890</xdr:colOff>
      <xdr:row>30</xdr:row>
      <xdr:rowOff>59690</xdr:rowOff>
    </xdr:to>
    <xdr:cxnSp>
      <xdr:nvCxnSpPr>
        <xdr:cNvPr id="36" name="肘形连接符 35"/>
        <xdr:cNvCxnSpPr>
          <a:stCxn id="21" idx="3"/>
          <a:endCxn id="80" idx="0"/>
        </xdr:cNvCxnSpPr>
      </xdr:nvCxnSpPr>
      <xdr:spPr>
        <a:xfrm>
          <a:off x="6325870" y="4780280"/>
          <a:ext cx="106680" cy="308610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709930</xdr:colOff>
      <xdr:row>22</xdr:row>
      <xdr:rowOff>81915</xdr:rowOff>
    </xdr:from>
    <xdr:to>
      <xdr:col>5</xdr:col>
      <xdr:colOff>85090</xdr:colOff>
      <xdr:row>23</xdr:row>
      <xdr:rowOff>93980</xdr:rowOff>
    </xdr:to>
    <xdr:cxnSp>
      <xdr:nvCxnSpPr>
        <xdr:cNvPr id="37" name="肘形连接符 36"/>
        <xdr:cNvCxnSpPr>
          <a:stCxn id="9" idx="3"/>
          <a:endCxn id="3" idx="1"/>
        </xdr:cNvCxnSpPr>
      </xdr:nvCxnSpPr>
      <xdr:spPr>
        <a:xfrm flipH="1">
          <a:off x="4870450" y="3769995"/>
          <a:ext cx="129540" cy="179705"/>
        </a:xfrm>
        <a:prstGeom prst="bentConnector5">
          <a:avLst>
            <a:gd name="adj1" fmla="val -183824"/>
            <a:gd name="adj2" fmla="val 50177"/>
            <a:gd name="adj3" fmla="val 283824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725170</xdr:colOff>
      <xdr:row>31</xdr:row>
      <xdr:rowOff>55880</xdr:rowOff>
    </xdr:from>
    <xdr:to>
      <xdr:col>10</xdr:col>
      <xdr:colOff>11430</xdr:colOff>
      <xdr:row>32</xdr:row>
      <xdr:rowOff>2540</xdr:rowOff>
    </xdr:to>
    <xdr:sp>
      <xdr:nvSpPr>
        <xdr:cNvPr id="38" name="剪去同侧角的矩形 37"/>
        <xdr:cNvSpPr/>
      </xdr:nvSpPr>
      <xdr:spPr>
        <a:xfrm>
          <a:off x="6394450" y="5252720"/>
          <a:ext cx="2303780" cy="114300"/>
        </a:xfrm>
        <a:prstGeom prst="snip2SameRect">
          <a:avLst>
            <a:gd name="adj1" fmla="val 35384"/>
            <a:gd name="adj2" fmla="val 0"/>
          </a:avLst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artDeco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648970</xdr:colOff>
      <xdr:row>37</xdr:row>
      <xdr:rowOff>64135</xdr:rowOff>
    </xdr:from>
    <xdr:to>
      <xdr:col>9</xdr:col>
      <xdr:colOff>420370</xdr:colOff>
      <xdr:row>38</xdr:row>
      <xdr:rowOff>11430</xdr:rowOff>
    </xdr:to>
    <xdr:sp>
      <xdr:nvSpPr>
        <xdr:cNvPr id="39" name="圆角矩形 38"/>
        <xdr:cNvSpPr/>
      </xdr:nvSpPr>
      <xdr:spPr>
        <a:xfrm>
          <a:off x="7072630" y="6266815"/>
          <a:ext cx="1280160" cy="11493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6985</xdr:colOff>
      <xdr:row>35</xdr:row>
      <xdr:rowOff>53340</xdr:rowOff>
    </xdr:from>
    <xdr:to>
      <xdr:col>7</xdr:col>
      <xdr:colOff>427990</xdr:colOff>
      <xdr:row>35</xdr:row>
      <xdr:rowOff>152400</xdr:rowOff>
    </xdr:to>
    <xdr:sp>
      <xdr:nvSpPr>
        <xdr:cNvPr id="41" name="圆角矩形 40"/>
        <xdr:cNvSpPr/>
      </xdr:nvSpPr>
      <xdr:spPr>
        <a:xfrm>
          <a:off x="6430645" y="5920740"/>
          <a:ext cx="421005" cy="9906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14605</xdr:colOff>
      <xdr:row>40</xdr:row>
      <xdr:rowOff>45720</xdr:rowOff>
    </xdr:from>
    <xdr:to>
      <xdr:col>9</xdr:col>
      <xdr:colOff>632460</xdr:colOff>
      <xdr:row>40</xdr:row>
      <xdr:rowOff>144780</xdr:rowOff>
    </xdr:to>
    <xdr:sp>
      <xdr:nvSpPr>
        <xdr:cNvPr id="44" name="圆角矩形 43"/>
        <xdr:cNvSpPr/>
      </xdr:nvSpPr>
      <xdr:spPr>
        <a:xfrm>
          <a:off x="7192645" y="6751320"/>
          <a:ext cx="1372235" cy="9906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750570</xdr:colOff>
      <xdr:row>41</xdr:row>
      <xdr:rowOff>58420</xdr:rowOff>
    </xdr:from>
    <xdr:to>
      <xdr:col>9</xdr:col>
      <xdr:colOff>651510</xdr:colOff>
      <xdr:row>41</xdr:row>
      <xdr:rowOff>165100</xdr:rowOff>
    </xdr:to>
    <xdr:sp>
      <xdr:nvSpPr>
        <xdr:cNvPr id="46" name="圆角矩形 45"/>
        <xdr:cNvSpPr/>
      </xdr:nvSpPr>
      <xdr:spPr>
        <a:xfrm>
          <a:off x="7174230" y="6931660"/>
          <a:ext cx="1409700" cy="10668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3810</xdr:colOff>
      <xdr:row>34</xdr:row>
      <xdr:rowOff>59055</xdr:rowOff>
    </xdr:from>
    <xdr:to>
      <xdr:col>7</xdr:col>
      <xdr:colOff>408940</xdr:colOff>
      <xdr:row>34</xdr:row>
      <xdr:rowOff>158750</xdr:rowOff>
    </xdr:to>
    <xdr:sp>
      <xdr:nvSpPr>
        <xdr:cNvPr id="47" name="圆角矩形 46"/>
        <xdr:cNvSpPr/>
      </xdr:nvSpPr>
      <xdr:spPr>
        <a:xfrm>
          <a:off x="6427470" y="5758815"/>
          <a:ext cx="405130" cy="9969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371475</xdr:colOff>
      <xdr:row>36</xdr:row>
      <xdr:rowOff>64135</xdr:rowOff>
    </xdr:from>
    <xdr:to>
      <xdr:col>8</xdr:col>
      <xdr:colOff>15875</xdr:colOff>
      <xdr:row>36</xdr:row>
      <xdr:rowOff>163830</xdr:rowOff>
    </xdr:to>
    <xdr:sp>
      <xdr:nvSpPr>
        <xdr:cNvPr id="48" name="圆角矩形 47"/>
        <xdr:cNvSpPr/>
      </xdr:nvSpPr>
      <xdr:spPr>
        <a:xfrm>
          <a:off x="6795135" y="6099175"/>
          <a:ext cx="398780" cy="9969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371475</xdr:colOff>
      <xdr:row>35</xdr:row>
      <xdr:rowOff>102870</xdr:rowOff>
    </xdr:from>
    <xdr:to>
      <xdr:col>7</xdr:col>
      <xdr:colOff>427990</xdr:colOff>
      <xdr:row>36</xdr:row>
      <xdr:rowOff>114300</xdr:rowOff>
    </xdr:to>
    <xdr:cxnSp>
      <xdr:nvCxnSpPr>
        <xdr:cNvPr id="50" name="肘形连接符 49"/>
        <xdr:cNvCxnSpPr>
          <a:stCxn id="41" idx="3"/>
          <a:endCxn id="48" idx="1"/>
        </xdr:cNvCxnSpPr>
      </xdr:nvCxnSpPr>
      <xdr:spPr>
        <a:xfrm flipH="1">
          <a:off x="6795135" y="5970270"/>
          <a:ext cx="56515" cy="179070"/>
        </a:xfrm>
        <a:prstGeom prst="bentConnector5">
          <a:avLst>
            <a:gd name="adj1" fmla="val -421348"/>
            <a:gd name="adj2" fmla="val 50000"/>
            <a:gd name="adj3" fmla="val 521348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648970</xdr:colOff>
      <xdr:row>36</xdr:row>
      <xdr:rowOff>114300</xdr:rowOff>
    </xdr:from>
    <xdr:to>
      <xdr:col>8</xdr:col>
      <xdr:colOff>15875</xdr:colOff>
      <xdr:row>37</xdr:row>
      <xdr:rowOff>121920</xdr:rowOff>
    </xdr:to>
    <xdr:cxnSp>
      <xdr:nvCxnSpPr>
        <xdr:cNvPr id="51" name="肘形连接符 50"/>
        <xdr:cNvCxnSpPr>
          <a:stCxn id="48" idx="3"/>
          <a:endCxn id="39" idx="1"/>
        </xdr:cNvCxnSpPr>
      </xdr:nvCxnSpPr>
      <xdr:spPr>
        <a:xfrm flipH="1">
          <a:off x="7072630" y="6149340"/>
          <a:ext cx="121285" cy="175260"/>
        </a:xfrm>
        <a:prstGeom prst="bentConnector5">
          <a:avLst>
            <a:gd name="adj1" fmla="val -196335"/>
            <a:gd name="adj2" fmla="val 47826"/>
            <a:gd name="adj3" fmla="val 296335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153670</xdr:colOff>
      <xdr:row>37</xdr:row>
      <xdr:rowOff>121920</xdr:rowOff>
    </xdr:from>
    <xdr:to>
      <xdr:col>9</xdr:col>
      <xdr:colOff>420370</xdr:colOff>
      <xdr:row>38</xdr:row>
      <xdr:rowOff>114300</xdr:rowOff>
    </xdr:to>
    <xdr:cxnSp>
      <xdr:nvCxnSpPr>
        <xdr:cNvPr id="52" name="肘形连接符 51"/>
        <xdr:cNvCxnSpPr>
          <a:stCxn id="39" idx="3"/>
          <a:endCxn id="118" idx="1"/>
        </xdr:cNvCxnSpPr>
      </xdr:nvCxnSpPr>
      <xdr:spPr>
        <a:xfrm flipH="1">
          <a:off x="8086090" y="6324600"/>
          <a:ext cx="266700" cy="160020"/>
        </a:xfrm>
        <a:prstGeom prst="bentConnector5">
          <a:avLst>
            <a:gd name="adj1" fmla="val -89286"/>
            <a:gd name="adj2" fmla="val 52381"/>
            <a:gd name="adj3" fmla="val 189286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750570</xdr:colOff>
      <xdr:row>40</xdr:row>
      <xdr:rowOff>95250</xdr:rowOff>
    </xdr:from>
    <xdr:to>
      <xdr:col>9</xdr:col>
      <xdr:colOff>632460</xdr:colOff>
      <xdr:row>41</xdr:row>
      <xdr:rowOff>111760</xdr:rowOff>
    </xdr:to>
    <xdr:cxnSp>
      <xdr:nvCxnSpPr>
        <xdr:cNvPr id="53" name="肘形连接符 52"/>
        <xdr:cNvCxnSpPr>
          <a:stCxn id="44" idx="3"/>
          <a:endCxn id="46" idx="1"/>
        </xdr:cNvCxnSpPr>
      </xdr:nvCxnSpPr>
      <xdr:spPr>
        <a:xfrm flipH="1">
          <a:off x="7174230" y="6800850"/>
          <a:ext cx="1390650" cy="184150"/>
        </a:xfrm>
        <a:prstGeom prst="bentConnector5">
          <a:avLst>
            <a:gd name="adj1" fmla="val -17123"/>
            <a:gd name="adj2" fmla="val 48966"/>
            <a:gd name="adj3" fmla="val 117123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16510</xdr:colOff>
      <xdr:row>42</xdr:row>
      <xdr:rowOff>71120</xdr:rowOff>
    </xdr:from>
    <xdr:to>
      <xdr:col>9</xdr:col>
      <xdr:colOff>679450</xdr:colOff>
      <xdr:row>42</xdr:row>
      <xdr:rowOff>163195</xdr:rowOff>
    </xdr:to>
    <xdr:sp>
      <xdr:nvSpPr>
        <xdr:cNvPr id="54" name="圆角矩形 53"/>
        <xdr:cNvSpPr/>
      </xdr:nvSpPr>
      <xdr:spPr>
        <a:xfrm>
          <a:off x="6440170" y="7112000"/>
          <a:ext cx="2171700" cy="920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679450</xdr:colOff>
      <xdr:row>42</xdr:row>
      <xdr:rowOff>117475</xdr:rowOff>
    </xdr:from>
    <xdr:to>
      <xdr:col>9</xdr:col>
      <xdr:colOff>753110</xdr:colOff>
      <xdr:row>43</xdr:row>
      <xdr:rowOff>41910</xdr:rowOff>
    </xdr:to>
    <xdr:cxnSp>
      <xdr:nvCxnSpPr>
        <xdr:cNvPr id="58" name="肘形连接符 57"/>
        <xdr:cNvCxnSpPr>
          <a:stCxn id="54" idx="3"/>
          <a:endCxn id="100" idx="0"/>
        </xdr:cNvCxnSpPr>
      </xdr:nvCxnSpPr>
      <xdr:spPr>
        <a:xfrm>
          <a:off x="8611870" y="7158355"/>
          <a:ext cx="73660" cy="92075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651510</xdr:colOff>
      <xdr:row>41</xdr:row>
      <xdr:rowOff>111760</xdr:rowOff>
    </xdr:from>
    <xdr:to>
      <xdr:col>9</xdr:col>
      <xdr:colOff>753110</xdr:colOff>
      <xdr:row>43</xdr:row>
      <xdr:rowOff>41910</xdr:rowOff>
    </xdr:to>
    <xdr:cxnSp>
      <xdr:nvCxnSpPr>
        <xdr:cNvPr id="59" name="肘形连接符 58"/>
        <xdr:cNvCxnSpPr>
          <a:stCxn id="46" idx="3"/>
          <a:endCxn id="100" idx="0"/>
        </xdr:cNvCxnSpPr>
      </xdr:nvCxnSpPr>
      <xdr:spPr>
        <a:xfrm>
          <a:off x="8583930" y="6985000"/>
          <a:ext cx="101600" cy="265430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744220</xdr:colOff>
      <xdr:row>44</xdr:row>
      <xdr:rowOff>53340</xdr:rowOff>
    </xdr:from>
    <xdr:to>
      <xdr:col>12</xdr:col>
      <xdr:colOff>16510</xdr:colOff>
      <xdr:row>44</xdr:row>
      <xdr:rowOff>152400</xdr:rowOff>
    </xdr:to>
    <xdr:sp>
      <xdr:nvSpPr>
        <xdr:cNvPr id="60" name="剪去同侧角的矩形 59"/>
        <xdr:cNvSpPr/>
      </xdr:nvSpPr>
      <xdr:spPr>
        <a:xfrm>
          <a:off x="8676640" y="7429500"/>
          <a:ext cx="1535430" cy="99060"/>
        </a:xfrm>
        <a:prstGeom prst="snip2SameRect">
          <a:avLst>
            <a:gd name="adj1" fmla="val 35384"/>
            <a:gd name="adj2" fmla="val 0"/>
          </a:avLst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artDeco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8890</xdr:colOff>
      <xdr:row>47</xdr:row>
      <xdr:rowOff>48895</xdr:rowOff>
    </xdr:from>
    <xdr:to>
      <xdr:col>10</xdr:col>
      <xdr:colOff>154305</xdr:colOff>
      <xdr:row>47</xdr:row>
      <xdr:rowOff>148590</xdr:rowOff>
    </xdr:to>
    <xdr:sp>
      <xdr:nvSpPr>
        <xdr:cNvPr id="61" name="圆角矩形 60"/>
        <xdr:cNvSpPr/>
      </xdr:nvSpPr>
      <xdr:spPr>
        <a:xfrm>
          <a:off x="8695690" y="7927975"/>
          <a:ext cx="145415" cy="9969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74930</xdr:colOff>
      <xdr:row>48</xdr:row>
      <xdr:rowOff>61595</xdr:rowOff>
    </xdr:from>
    <xdr:to>
      <xdr:col>10</xdr:col>
      <xdr:colOff>242570</xdr:colOff>
      <xdr:row>48</xdr:row>
      <xdr:rowOff>145415</xdr:rowOff>
    </xdr:to>
    <xdr:sp>
      <xdr:nvSpPr>
        <xdr:cNvPr id="62" name="圆角矩形 61"/>
        <xdr:cNvSpPr/>
      </xdr:nvSpPr>
      <xdr:spPr>
        <a:xfrm>
          <a:off x="8761730" y="8108315"/>
          <a:ext cx="167640" cy="8382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179070</xdr:colOff>
      <xdr:row>49</xdr:row>
      <xdr:rowOff>74930</xdr:rowOff>
    </xdr:from>
    <xdr:to>
      <xdr:col>10</xdr:col>
      <xdr:colOff>439420</xdr:colOff>
      <xdr:row>49</xdr:row>
      <xdr:rowOff>166370</xdr:rowOff>
    </xdr:to>
    <xdr:sp>
      <xdr:nvSpPr>
        <xdr:cNvPr id="63" name="圆角矩形 62"/>
        <xdr:cNvSpPr/>
      </xdr:nvSpPr>
      <xdr:spPr>
        <a:xfrm>
          <a:off x="8865870" y="8289290"/>
          <a:ext cx="260350" cy="9144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436245</xdr:colOff>
      <xdr:row>50</xdr:row>
      <xdr:rowOff>56515</xdr:rowOff>
    </xdr:from>
    <xdr:to>
      <xdr:col>11</xdr:col>
      <xdr:colOff>542925</xdr:colOff>
      <xdr:row>50</xdr:row>
      <xdr:rowOff>156210</xdr:rowOff>
    </xdr:to>
    <xdr:sp>
      <xdr:nvSpPr>
        <xdr:cNvPr id="64" name="圆角矩形 63"/>
        <xdr:cNvSpPr/>
      </xdr:nvSpPr>
      <xdr:spPr>
        <a:xfrm>
          <a:off x="9123045" y="8438515"/>
          <a:ext cx="861060" cy="9969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6350</xdr:colOff>
      <xdr:row>55</xdr:row>
      <xdr:rowOff>62230</xdr:rowOff>
    </xdr:from>
    <xdr:to>
      <xdr:col>11</xdr:col>
      <xdr:colOff>721995</xdr:colOff>
      <xdr:row>55</xdr:row>
      <xdr:rowOff>153670</xdr:rowOff>
    </xdr:to>
    <xdr:sp>
      <xdr:nvSpPr>
        <xdr:cNvPr id="65" name="圆角矩形 64"/>
        <xdr:cNvSpPr/>
      </xdr:nvSpPr>
      <xdr:spPr>
        <a:xfrm>
          <a:off x="8693150" y="9282430"/>
          <a:ext cx="1470025" cy="9144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179070</xdr:colOff>
      <xdr:row>48</xdr:row>
      <xdr:rowOff>103505</xdr:rowOff>
    </xdr:from>
    <xdr:to>
      <xdr:col>10</xdr:col>
      <xdr:colOff>242570</xdr:colOff>
      <xdr:row>49</xdr:row>
      <xdr:rowOff>120650</xdr:rowOff>
    </xdr:to>
    <xdr:cxnSp>
      <xdr:nvCxnSpPr>
        <xdr:cNvPr id="68" name="肘形连接符 67"/>
        <xdr:cNvCxnSpPr>
          <a:stCxn id="62" idx="3"/>
          <a:endCxn id="63" idx="1"/>
        </xdr:cNvCxnSpPr>
      </xdr:nvCxnSpPr>
      <xdr:spPr>
        <a:xfrm flipH="1">
          <a:off x="8865870" y="8150225"/>
          <a:ext cx="63500" cy="184785"/>
        </a:xfrm>
        <a:prstGeom prst="bentConnector5">
          <a:avLst>
            <a:gd name="adj1" fmla="val -375000"/>
            <a:gd name="adj2" fmla="val 49141"/>
            <a:gd name="adj3" fmla="val 475000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436245</xdr:colOff>
      <xdr:row>49</xdr:row>
      <xdr:rowOff>120650</xdr:rowOff>
    </xdr:from>
    <xdr:to>
      <xdr:col>10</xdr:col>
      <xdr:colOff>439420</xdr:colOff>
      <xdr:row>50</xdr:row>
      <xdr:rowOff>106680</xdr:rowOff>
    </xdr:to>
    <xdr:cxnSp>
      <xdr:nvCxnSpPr>
        <xdr:cNvPr id="69" name="肘形连接符 68"/>
        <xdr:cNvCxnSpPr>
          <a:stCxn id="63" idx="3"/>
          <a:endCxn id="64" idx="1"/>
        </xdr:cNvCxnSpPr>
      </xdr:nvCxnSpPr>
      <xdr:spPr>
        <a:xfrm flipH="1">
          <a:off x="9123045" y="8335010"/>
          <a:ext cx="3175" cy="153670"/>
        </a:xfrm>
        <a:prstGeom prst="bentConnector5">
          <a:avLst>
            <a:gd name="adj1" fmla="val -7500000"/>
            <a:gd name="adj2" fmla="val 48760"/>
            <a:gd name="adj3" fmla="val 7600000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426085</xdr:colOff>
      <xdr:row>53</xdr:row>
      <xdr:rowOff>46355</xdr:rowOff>
    </xdr:from>
    <xdr:to>
      <xdr:col>11</xdr:col>
      <xdr:colOff>617220</xdr:colOff>
      <xdr:row>53</xdr:row>
      <xdr:rowOff>139065</xdr:rowOff>
    </xdr:to>
    <xdr:sp>
      <xdr:nvSpPr>
        <xdr:cNvPr id="70" name="圆角矩形 69"/>
        <xdr:cNvSpPr/>
      </xdr:nvSpPr>
      <xdr:spPr>
        <a:xfrm>
          <a:off x="9112885" y="8931275"/>
          <a:ext cx="945515" cy="9271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431165</xdr:colOff>
      <xdr:row>54</xdr:row>
      <xdr:rowOff>51435</xdr:rowOff>
    </xdr:from>
    <xdr:to>
      <xdr:col>11</xdr:col>
      <xdr:colOff>636270</xdr:colOff>
      <xdr:row>54</xdr:row>
      <xdr:rowOff>150495</xdr:rowOff>
    </xdr:to>
    <xdr:sp>
      <xdr:nvSpPr>
        <xdr:cNvPr id="71" name="圆角矩形 70"/>
        <xdr:cNvSpPr/>
      </xdr:nvSpPr>
      <xdr:spPr>
        <a:xfrm>
          <a:off x="9117965" y="9103995"/>
          <a:ext cx="959485" cy="9906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75565</xdr:colOff>
      <xdr:row>50</xdr:row>
      <xdr:rowOff>106680</xdr:rowOff>
    </xdr:from>
    <xdr:to>
      <xdr:col>11</xdr:col>
      <xdr:colOff>542925</xdr:colOff>
      <xdr:row>51</xdr:row>
      <xdr:rowOff>107315</xdr:rowOff>
    </xdr:to>
    <xdr:cxnSp>
      <xdr:nvCxnSpPr>
        <xdr:cNvPr id="74" name="肘形连接符 73"/>
        <xdr:cNvCxnSpPr>
          <a:stCxn id="64" idx="3"/>
          <a:endCxn id="120" idx="1"/>
        </xdr:cNvCxnSpPr>
      </xdr:nvCxnSpPr>
      <xdr:spPr>
        <a:xfrm flipH="1">
          <a:off x="9516745" y="8488680"/>
          <a:ext cx="467360" cy="168275"/>
        </a:xfrm>
        <a:prstGeom prst="bentConnector5">
          <a:avLst>
            <a:gd name="adj1" fmla="val -50951"/>
            <a:gd name="adj2" fmla="val 48679"/>
            <a:gd name="adj3" fmla="val 150951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431165</xdr:colOff>
      <xdr:row>53</xdr:row>
      <xdr:rowOff>92710</xdr:rowOff>
    </xdr:from>
    <xdr:to>
      <xdr:col>11</xdr:col>
      <xdr:colOff>617220</xdr:colOff>
      <xdr:row>54</xdr:row>
      <xdr:rowOff>100965</xdr:rowOff>
    </xdr:to>
    <xdr:cxnSp>
      <xdr:nvCxnSpPr>
        <xdr:cNvPr id="75" name="肘形连接符 74"/>
        <xdr:cNvCxnSpPr>
          <a:stCxn id="70" idx="3"/>
          <a:endCxn id="71" idx="1"/>
        </xdr:cNvCxnSpPr>
      </xdr:nvCxnSpPr>
      <xdr:spPr>
        <a:xfrm flipH="1">
          <a:off x="9117965" y="8977630"/>
          <a:ext cx="940435" cy="175895"/>
        </a:xfrm>
        <a:prstGeom prst="bentConnector5">
          <a:avLst>
            <a:gd name="adj1" fmla="val -25321"/>
            <a:gd name="adj2" fmla="val 49097"/>
            <a:gd name="adj3" fmla="val 125321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636270</xdr:colOff>
      <xdr:row>54</xdr:row>
      <xdr:rowOff>100965</xdr:rowOff>
    </xdr:from>
    <xdr:to>
      <xdr:col>12</xdr:col>
      <xdr:colOff>3810</xdr:colOff>
      <xdr:row>56</xdr:row>
      <xdr:rowOff>31750</xdr:rowOff>
    </xdr:to>
    <xdr:cxnSp>
      <xdr:nvCxnSpPr>
        <xdr:cNvPr id="76" name="肘形连接符 75"/>
        <xdr:cNvCxnSpPr>
          <a:stCxn id="71" idx="3"/>
          <a:endCxn id="104" idx="0"/>
        </xdr:cNvCxnSpPr>
      </xdr:nvCxnSpPr>
      <xdr:spPr>
        <a:xfrm>
          <a:off x="10077450" y="9153525"/>
          <a:ext cx="121920" cy="266065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721995</xdr:colOff>
      <xdr:row>55</xdr:row>
      <xdr:rowOff>107950</xdr:rowOff>
    </xdr:from>
    <xdr:to>
      <xdr:col>12</xdr:col>
      <xdr:colOff>3810</xdr:colOff>
      <xdr:row>56</xdr:row>
      <xdr:rowOff>31750</xdr:rowOff>
    </xdr:to>
    <xdr:cxnSp>
      <xdr:nvCxnSpPr>
        <xdr:cNvPr id="77" name="肘形连接符 76"/>
        <xdr:cNvCxnSpPr>
          <a:stCxn id="65" idx="3"/>
          <a:endCxn id="104" idx="0"/>
        </xdr:cNvCxnSpPr>
      </xdr:nvCxnSpPr>
      <xdr:spPr>
        <a:xfrm>
          <a:off x="10163175" y="9328150"/>
          <a:ext cx="36195" cy="91440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2540</xdr:colOff>
      <xdr:row>58</xdr:row>
      <xdr:rowOff>58420</xdr:rowOff>
    </xdr:from>
    <xdr:to>
      <xdr:col>14</xdr:col>
      <xdr:colOff>751840</xdr:colOff>
      <xdr:row>58</xdr:row>
      <xdr:rowOff>165100</xdr:rowOff>
    </xdr:to>
    <xdr:sp>
      <xdr:nvSpPr>
        <xdr:cNvPr id="82" name="剪去同侧角的矩形 81"/>
        <xdr:cNvSpPr/>
      </xdr:nvSpPr>
      <xdr:spPr>
        <a:xfrm>
          <a:off x="10198100" y="9781540"/>
          <a:ext cx="2258060" cy="106680"/>
        </a:xfrm>
        <a:prstGeom prst="snip2SameRect">
          <a:avLst>
            <a:gd name="adj1" fmla="val 35384"/>
            <a:gd name="adj2" fmla="val 0"/>
          </a:avLst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artDeco"/>
        </a:sp3d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8890</xdr:colOff>
      <xdr:row>59</xdr:row>
      <xdr:rowOff>71755</xdr:rowOff>
    </xdr:from>
    <xdr:to>
      <xdr:col>13</xdr:col>
      <xdr:colOff>16510</xdr:colOff>
      <xdr:row>60</xdr:row>
      <xdr:rowOff>10795</xdr:rowOff>
    </xdr:to>
    <xdr:sp>
      <xdr:nvSpPr>
        <xdr:cNvPr id="85" name="圆角矩形 84"/>
        <xdr:cNvSpPr/>
      </xdr:nvSpPr>
      <xdr:spPr>
        <a:xfrm>
          <a:off x="10204450" y="9962515"/>
          <a:ext cx="762000" cy="10668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6350</xdr:colOff>
      <xdr:row>60</xdr:row>
      <xdr:rowOff>61595</xdr:rowOff>
    </xdr:from>
    <xdr:to>
      <xdr:col>13</xdr:col>
      <xdr:colOff>620395</xdr:colOff>
      <xdr:row>61</xdr:row>
      <xdr:rowOff>1270</xdr:rowOff>
    </xdr:to>
    <xdr:sp>
      <xdr:nvSpPr>
        <xdr:cNvPr id="86" name="圆角矩形 85"/>
        <xdr:cNvSpPr/>
      </xdr:nvSpPr>
      <xdr:spPr>
        <a:xfrm>
          <a:off x="10201910" y="10119995"/>
          <a:ext cx="1368425" cy="107315"/>
        </a:xfrm>
        <a:prstGeom prst="roundRect">
          <a:avLst>
            <a:gd name="adj" fmla="val 8333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26670</xdr:colOff>
      <xdr:row>61</xdr:row>
      <xdr:rowOff>59055</xdr:rowOff>
    </xdr:from>
    <xdr:to>
      <xdr:col>13</xdr:col>
      <xdr:colOff>278130</xdr:colOff>
      <xdr:row>61</xdr:row>
      <xdr:rowOff>158115</xdr:rowOff>
    </xdr:to>
    <xdr:sp>
      <xdr:nvSpPr>
        <xdr:cNvPr id="87" name="圆角矩形 86"/>
        <xdr:cNvSpPr/>
      </xdr:nvSpPr>
      <xdr:spPr>
        <a:xfrm>
          <a:off x="10222230" y="10285095"/>
          <a:ext cx="1005840" cy="9906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16510</xdr:colOff>
      <xdr:row>59</xdr:row>
      <xdr:rowOff>125095</xdr:rowOff>
    </xdr:from>
    <xdr:to>
      <xdr:col>14</xdr:col>
      <xdr:colOff>745490</xdr:colOff>
      <xdr:row>64</xdr:row>
      <xdr:rowOff>19050</xdr:rowOff>
    </xdr:to>
    <xdr:cxnSp>
      <xdr:nvCxnSpPr>
        <xdr:cNvPr id="88" name="肘形连接符 87"/>
        <xdr:cNvCxnSpPr>
          <a:stCxn id="85" idx="3"/>
          <a:endCxn id="108" idx="0"/>
        </xdr:cNvCxnSpPr>
      </xdr:nvCxnSpPr>
      <xdr:spPr>
        <a:xfrm>
          <a:off x="10966450" y="10015855"/>
          <a:ext cx="1483360" cy="732155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620395</xdr:colOff>
      <xdr:row>60</xdr:row>
      <xdr:rowOff>115570</xdr:rowOff>
    </xdr:from>
    <xdr:to>
      <xdr:col>14</xdr:col>
      <xdr:colOff>745490</xdr:colOff>
      <xdr:row>64</xdr:row>
      <xdr:rowOff>19050</xdr:rowOff>
    </xdr:to>
    <xdr:cxnSp>
      <xdr:nvCxnSpPr>
        <xdr:cNvPr id="89" name="肘形连接符 88"/>
        <xdr:cNvCxnSpPr>
          <a:stCxn id="86" idx="3"/>
          <a:endCxn id="108" idx="0"/>
        </xdr:cNvCxnSpPr>
      </xdr:nvCxnSpPr>
      <xdr:spPr>
        <a:xfrm>
          <a:off x="11570335" y="10173970"/>
          <a:ext cx="879475" cy="574040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481330</xdr:colOff>
      <xdr:row>17</xdr:row>
      <xdr:rowOff>51435</xdr:rowOff>
    </xdr:from>
    <xdr:to>
      <xdr:col>11</xdr:col>
      <xdr:colOff>612775</xdr:colOff>
      <xdr:row>17</xdr:row>
      <xdr:rowOff>158115</xdr:rowOff>
    </xdr:to>
    <xdr:sp>
      <xdr:nvSpPr>
        <xdr:cNvPr id="24" name="圆角矩形 23"/>
        <xdr:cNvSpPr/>
      </xdr:nvSpPr>
      <xdr:spPr>
        <a:xfrm>
          <a:off x="4641850" y="2901315"/>
          <a:ext cx="5412105" cy="10668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641350</xdr:colOff>
      <xdr:row>56</xdr:row>
      <xdr:rowOff>100330</xdr:rowOff>
    </xdr:from>
    <xdr:to>
      <xdr:col>12</xdr:col>
      <xdr:colOff>31750</xdr:colOff>
      <xdr:row>57</xdr:row>
      <xdr:rowOff>52070</xdr:rowOff>
    </xdr:to>
    <xdr:cxnSp>
      <xdr:nvCxnSpPr>
        <xdr:cNvPr id="94" name="肘形连接符 93"/>
        <xdr:cNvCxnSpPr>
          <a:stCxn id="104" idx="1"/>
          <a:endCxn id="106" idx="0"/>
        </xdr:cNvCxnSpPr>
      </xdr:nvCxnSpPr>
      <xdr:spPr>
        <a:xfrm rot="10800000" flipH="1" flipV="1">
          <a:off x="10082530" y="9488170"/>
          <a:ext cx="144780" cy="119380"/>
        </a:xfrm>
        <a:prstGeom prst="bentConnector4">
          <a:avLst>
            <a:gd name="adj1" fmla="val -164474"/>
            <a:gd name="adj2" fmla="val 78723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612775</xdr:colOff>
      <xdr:row>17</xdr:row>
      <xdr:rowOff>104775</xdr:rowOff>
    </xdr:from>
    <xdr:to>
      <xdr:col>12</xdr:col>
      <xdr:colOff>3810</xdr:colOff>
      <xdr:row>56</xdr:row>
      <xdr:rowOff>31750</xdr:rowOff>
    </xdr:to>
    <xdr:cxnSp>
      <xdr:nvCxnSpPr>
        <xdr:cNvPr id="95" name="肘形连接符 94"/>
        <xdr:cNvCxnSpPr>
          <a:stCxn id="24" idx="3"/>
          <a:endCxn id="104" idx="0"/>
        </xdr:cNvCxnSpPr>
      </xdr:nvCxnSpPr>
      <xdr:spPr>
        <a:xfrm>
          <a:off x="10053955" y="2954655"/>
          <a:ext cx="145415" cy="6464935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97790</xdr:colOff>
      <xdr:row>62</xdr:row>
      <xdr:rowOff>61595</xdr:rowOff>
    </xdr:from>
    <xdr:to>
      <xdr:col>13</xdr:col>
      <xdr:colOff>599440</xdr:colOff>
      <xdr:row>63</xdr:row>
      <xdr:rowOff>0</xdr:rowOff>
    </xdr:to>
    <xdr:sp>
      <xdr:nvSpPr>
        <xdr:cNvPr id="96" name="圆角矩形 95"/>
        <xdr:cNvSpPr/>
      </xdr:nvSpPr>
      <xdr:spPr>
        <a:xfrm>
          <a:off x="10293350" y="10455275"/>
          <a:ext cx="1256030" cy="10604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278130</xdr:colOff>
      <xdr:row>61</xdr:row>
      <xdr:rowOff>108585</xdr:rowOff>
    </xdr:from>
    <xdr:to>
      <xdr:col>14</xdr:col>
      <xdr:colOff>745490</xdr:colOff>
      <xdr:row>64</xdr:row>
      <xdr:rowOff>19050</xdr:rowOff>
    </xdr:to>
    <xdr:cxnSp>
      <xdr:nvCxnSpPr>
        <xdr:cNvPr id="98" name="肘形连接符 97"/>
        <xdr:cNvCxnSpPr>
          <a:stCxn id="87" idx="3"/>
          <a:endCxn id="108" idx="0"/>
        </xdr:cNvCxnSpPr>
      </xdr:nvCxnSpPr>
      <xdr:spPr>
        <a:xfrm>
          <a:off x="11228070" y="10334625"/>
          <a:ext cx="1221740" cy="413385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599440</xdr:colOff>
      <xdr:row>62</xdr:row>
      <xdr:rowOff>114935</xdr:rowOff>
    </xdr:from>
    <xdr:to>
      <xdr:col>14</xdr:col>
      <xdr:colOff>745490</xdr:colOff>
      <xdr:row>64</xdr:row>
      <xdr:rowOff>19050</xdr:rowOff>
    </xdr:to>
    <xdr:cxnSp>
      <xdr:nvCxnSpPr>
        <xdr:cNvPr id="99" name="肘形连接符 98"/>
        <xdr:cNvCxnSpPr>
          <a:stCxn id="96" idx="3"/>
          <a:endCxn id="108" idx="0"/>
        </xdr:cNvCxnSpPr>
      </xdr:nvCxnSpPr>
      <xdr:spPr>
        <a:xfrm>
          <a:off x="11549380" y="10508615"/>
          <a:ext cx="900430" cy="239395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</xdr:colOff>
      <xdr:row>7</xdr:row>
      <xdr:rowOff>58420</xdr:rowOff>
    </xdr:from>
    <xdr:to>
      <xdr:col>3</xdr:col>
      <xdr:colOff>236220</xdr:colOff>
      <xdr:row>7</xdr:row>
      <xdr:rowOff>166370</xdr:rowOff>
    </xdr:to>
    <xdr:sp>
      <xdr:nvSpPr>
        <xdr:cNvPr id="17" name="圆角矩形 16"/>
        <xdr:cNvSpPr/>
      </xdr:nvSpPr>
      <xdr:spPr>
        <a:xfrm>
          <a:off x="3418840" y="1231900"/>
          <a:ext cx="223520" cy="1079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226060</xdr:colOff>
      <xdr:row>9</xdr:row>
      <xdr:rowOff>42545</xdr:rowOff>
    </xdr:from>
    <xdr:to>
      <xdr:col>3</xdr:col>
      <xdr:colOff>511175</xdr:colOff>
      <xdr:row>9</xdr:row>
      <xdr:rowOff>144780</xdr:rowOff>
    </xdr:to>
    <xdr:sp>
      <xdr:nvSpPr>
        <xdr:cNvPr id="19" name="圆角矩形 18"/>
        <xdr:cNvSpPr/>
      </xdr:nvSpPr>
      <xdr:spPr>
        <a:xfrm>
          <a:off x="3632200" y="1551305"/>
          <a:ext cx="285115" cy="10223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231140</xdr:colOff>
      <xdr:row>5</xdr:row>
      <xdr:rowOff>99695</xdr:rowOff>
    </xdr:from>
    <xdr:to>
      <xdr:col>3</xdr:col>
      <xdr:colOff>692150</xdr:colOff>
      <xdr:row>11</xdr:row>
      <xdr:rowOff>49530</xdr:rowOff>
    </xdr:to>
    <xdr:cxnSp>
      <xdr:nvCxnSpPr>
        <xdr:cNvPr id="31" name="肘形连接符 30"/>
        <xdr:cNvCxnSpPr>
          <a:stCxn id="6" idx="3"/>
          <a:endCxn id="43" idx="0"/>
        </xdr:cNvCxnSpPr>
      </xdr:nvCxnSpPr>
      <xdr:spPr>
        <a:xfrm>
          <a:off x="3637280" y="937895"/>
          <a:ext cx="461010" cy="955675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238760</xdr:colOff>
      <xdr:row>6</xdr:row>
      <xdr:rowOff>99695</xdr:rowOff>
    </xdr:from>
    <xdr:to>
      <xdr:col>3</xdr:col>
      <xdr:colOff>692150</xdr:colOff>
      <xdr:row>11</xdr:row>
      <xdr:rowOff>49530</xdr:rowOff>
    </xdr:to>
    <xdr:cxnSp>
      <xdr:nvCxnSpPr>
        <xdr:cNvPr id="33" name="肘形连接符 32"/>
        <xdr:cNvCxnSpPr>
          <a:stCxn id="7" idx="3"/>
          <a:endCxn id="43" idx="0"/>
        </xdr:cNvCxnSpPr>
      </xdr:nvCxnSpPr>
      <xdr:spPr>
        <a:xfrm>
          <a:off x="3644900" y="1105535"/>
          <a:ext cx="453390" cy="788035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511175</xdr:colOff>
      <xdr:row>9</xdr:row>
      <xdr:rowOff>93980</xdr:rowOff>
    </xdr:from>
    <xdr:to>
      <xdr:col>3</xdr:col>
      <xdr:colOff>692150</xdr:colOff>
      <xdr:row>11</xdr:row>
      <xdr:rowOff>49530</xdr:rowOff>
    </xdr:to>
    <xdr:cxnSp>
      <xdr:nvCxnSpPr>
        <xdr:cNvPr id="42" name="肘形连接符 41"/>
        <xdr:cNvCxnSpPr>
          <a:stCxn id="19" idx="3"/>
          <a:endCxn id="43" idx="0"/>
        </xdr:cNvCxnSpPr>
      </xdr:nvCxnSpPr>
      <xdr:spPr>
        <a:xfrm>
          <a:off x="3917315" y="1602740"/>
          <a:ext cx="180975" cy="290830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683260</xdr:colOff>
      <xdr:row>14</xdr:row>
      <xdr:rowOff>43180</xdr:rowOff>
    </xdr:from>
    <xdr:to>
      <xdr:col>4</xdr:col>
      <xdr:colOff>438785</xdr:colOff>
      <xdr:row>14</xdr:row>
      <xdr:rowOff>143510</xdr:rowOff>
    </xdr:to>
    <xdr:sp>
      <xdr:nvSpPr>
        <xdr:cNvPr id="56" name="圆角矩形 55"/>
        <xdr:cNvSpPr/>
      </xdr:nvSpPr>
      <xdr:spPr>
        <a:xfrm>
          <a:off x="4089400" y="2390140"/>
          <a:ext cx="509905" cy="10033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374650</xdr:colOff>
      <xdr:row>15</xdr:row>
      <xdr:rowOff>24130</xdr:rowOff>
    </xdr:from>
    <xdr:to>
      <xdr:col>4</xdr:col>
      <xdr:colOff>608330</xdr:colOff>
      <xdr:row>15</xdr:row>
      <xdr:rowOff>161290</xdr:rowOff>
    </xdr:to>
    <xdr:sp>
      <xdr:nvSpPr>
        <xdr:cNvPr id="73" name="菱形 72"/>
        <xdr:cNvSpPr/>
      </xdr:nvSpPr>
      <xdr:spPr>
        <a:xfrm>
          <a:off x="4535170" y="2538730"/>
          <a:ext cx="233680" cy="137160"/>
        </a:xfrm>
        <a:prstGeom prst="diamond">
          <a:avLst/>
        </a:prstGeom>
        <a:solidFill>
          <a:srgbClr val="FF0000"/>
        </a:solidFill>
        <a:ln w="1270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438785</xdr:colOff>
      <xdr:row>14</xdr:row>
      <xdr:rowOff>93345</xdr:rowOff>
    </xdr:from>
    <xdr:to>
      <xdr:col>4</xdr:col>
      <xdr:colOff>491490</xdr:colOff>
      <xdr:row>15</xdr:row>
      <xdr:rowOff>24130</xdr:rowOff>
    </xdr:to>
    <xdr:cxnSp>
      <xdr:nvCxnSpPr>
        <xdr:cNvPr id="79" name="肘形连接符 78"/>
        <xdr:cNvCxnSpPr>
          <a:stCxn id="56" idx="3"/>
          <a:endCxn id="73" idx="0"/>
        </xdr:cNvCxnSpPr>
      </xdr:nvCxnSpPr>
      <xdr:spPr>
        <a:xfrm>
          <a:off x="4599305" y="2440305"/>
          <a:ext cx="52705" cy="98425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646430</xdr:colOff>
      <xdr:row>30</xdr:row>
      <xdr:rowOff>59690</xdr:rowOff>
    </xdr:from>
    <xdr:to>
      <xdr:col>7</xdr:col>
      <xdr:colOff>125730</xdr:colOff>
      <xdr:row>31</xdr:row>
      <xdr:rowOff>29210</xdr:rowOff>
    </xdr:to>
    <xdr:sp>
      <xdr:nvSpPr>
        <xdr:cNvPr id="80" name="菱形 79"/>
        <xdr:cNvSpPr/>
      </xdr:nvSpPr>
      <xdr:spPr>
        <a:xfrm>
          <a:off x="6315710" y="5088890"/>
          <a:ext cx="233680" cy="137160"/>
        </a:xfrm>
        <a:prstGeom prst="diamond">
          <a:avLst/>
        </a:prstGeom>
        <a:solidFill>
          <a:srgbClr val="FF0000"/>
        </a:solidFill>
        <a:ln w="1270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488315</xdr:colOff>
      <xdr:row>19</xdr:row>
      <xdr:rowOff>66040</xdr:rowOff>
    </xdr:from>
    <xdr:to>
      <xdr:col>6</xdr:col>
      <xdr:colOff>634365</xdr:colOff>
      <xdr:row>19</xdr:row>
      <xdr:rowOff>166370</xdr:rowOff>
    </xdr:to>
    <xdr:sp>
      <xdr:nvSpPr>
        <xdr:cNvPr id="81" name="圆角矩形 80"/>
        <xdr:cNvSpPr/>
      </xdr:nvSpPr>
      <xdr:spPr>
        <a:xfrm>
          <a:off x="4648835" y="3251200"/>
          <a:ext cx="1654810" cy="10033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634365</xdr:colOff>
      <xdr:row>19</xdr:row>
      <xdr:rowOff>116205</xdr:rowOff>
    </xdr:from>
    <xdr:to>
      <xdr:col>7</xdr:col>
      <xdr:colOff>8890</xdr:colOff>
      <xdr:row>30</xdr:row>
      <xdr:rowOff>59690</xdr:rowOff>
    </xdr:to>
    <xdr:cxnSp>
      <xdr:nvCxnSpPr>
        <xdr:cNvPr id="83" name="肘形连接符 82"/>
        <xdr:cNvCxnSpPr>
          <a:stCxn id="81" idx="3"/>
          <a:endCxn id="80" idx="0"/>
        </xdr:cNvCxnSpPr>
      </xdr:nvCxnSpPr>
      <xdr:spPr>
        <a:xfrm>
          <a:off x="6303645" y="3301365"/>
          <a:ext cx="128905" cy="1787525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32</xdr:row>
      <xdr:rowOff>71120</xdr:rowOff>
    </xdr:from>
    <xdr:to>
      <xdr:col>9</xdr:col>
      <xdr:colOff>646430</xdr:colOff>
      <xdr:row>32</xdr:row>
      <xdr:rowOff>164465</xdr:rowOff>
    </xdr:to>
    <xdr:sp>
      <xdr:nvSpPr>
        <xdr:cNvPr id="90" name="圆角矩形 89"/>
        <xdr:cNvSpPr/>
      </xdr:nvSpPr>
      <xdr:spPr>
        <a:xfrm>
          <a:off x="6421755" y="5435600"/>
          <a:ext cx="2157095" cy="9334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636270</xdr:colOff>
      <xdr:row>43</xdr:row>
      <xdr:rowOff>41910</xdr:rowOff>
    </xdr:from>
    <xdr:to>
      <xdr:col>10</xdr:col>
      <xdr:colOff>115570</xdr:colOff>
      <xdr:row>44</xdr:row>
      <xdr:rowOff>11430</xdr:rowOff>
    </xdr:to>
    <xdr:sp>
      <xdr:nvSpPr>
        <xdr:cNvPr id="100" name="菱形 99"/>
        <xdr:cNvSpPr/>
      </xdr:nvSpPr>
      <xdr:spPr>
        <a:xfrm>
          <a:off x="8568690" y="7250430"/>
          <a:ext cx="233680" cy="137160"/>
        </a:xfrm>
        <a:prstGeom prst="diamond">
          <a:avLst/>
        </a:prstGeom>
        <a:solidFill>
          <a:srgbClr val="FF0000"/>
        </a:solidFill>
        <a:ln w="1270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646430</xdr:colOff>
      <xdr:row>32</xdr:row>
      <xdr:rowOff>118110</xdr:rowOff>
    </xdr:from>
    <xdr:to>
      <xdr:col>9</xdr:col>
      <xdr:colOff>753110</xdr:colOff>
      <xdr:row>43</xdr:row>
      <xdr:rowOff>41910</xdr:rowOff>
    </xdr:to>
    <xdr:cxnSp>
      <xdr:nvCxnSpPr>
        <xdr:cNvPr id="101" name="肘形连接符 100"/>
        <xdr:cNvCxnSpPr>
          <a:stCxn id="90" idx="3"/>
          <a:endCxn id="100" idx="0"/>
        </xdr:cNvCxnSpPr>
      </xdr:nvCxnSpPr>
      <xdr:spPr>
        <a:xfrm>
          <a:off x="8578850" y="5482590"/>
          <a:ext cx="106680" cy="1767840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408940</xdr:colOff>
      <xdr:row>34</xdr:row>
      <xdr:rowOff>109220</xdr:rowOff>
    </xdr:from>
    <xdr:to>
      <xdr:col>9</xdr:col>
      <xdr:colOff>753110</xdr:colOff>
      <xdr:row>43</xdr:row>
      <xdr:rowOff>41910</xdr:rowOff>
    </xdr:to>
    <xdr:cxnSp>
      <xdr:nvCxnSpPr>
        <xdr:cNvPr id="102" name="肘形连接符 101"/>
        <xdr:cNvCxnSpPr>
          <a:stCxn id="47" idx="3"/>
          <a:endCxn id="100" idx="0"/>
        </xdr:cNvCxnSpPr>
      </xdr:nvCxnSpPr>
      <xdr:spPr>
        <a:xfrm>
          <a:off x="6832600" y="5808980"/>
          <a:ext cx="1852930" cy="1441450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3175</xdr:colOff>
      <xdr:row>45</xdr:row>
      <xdr:rowOff>53340</xdr:rowOff>
    </xdr:from>
    <xdr:to>
      <xdr:col>11</xdr:col>
      <xdr:colOff>675005</xdr:colOff>
      <xdr:row>45</xdr:row>
      <xdr:rowOff>160020</xdr:rowOff>
    </xdr:to>
    <xdr:sp>
      <xdr:nvSpPr>
        <xdr:cNvPr id="103" name="圆角矩形 102"/>
        <xdr:cNvSpPr/>
      </xdr:nvSpPr>
      <xdr:spPr>
        <a:xfrm>
          <a:off x="8689975" y="7597140"/>
          <a:ext cx="1426210" cy="10668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641350</xdr:colOff>
      <xdr:row>56</xdr:row>
      <xdr:rowOff>31750</xdr:rowOff>
    </xdr:from>
    <xdr:to>
      <xdr:col>12</xdr:col>
      <xdr:colOff>120650</xdr:colOff>
      <xdr:row>57</xdr:row>
      <xdr:rowOff>1270</xdr:rowOff>
    </xdr:to>
    <xdr:sp>
      <xdr:nvSpPr>
        <xdr:cNvPr id="104" name="菱形 103"/>
        <xdr:cNvSpPr/>
      </xdr:nvSpPr>
      <xdr:spPr>
        <a:xfrm>
          <a:off x="10082530" y="9419590"/>
          <a:ext cx="233680" cy="137160"/>
        </a:xfrm>
        <a:prstGeom prst="diamond">
          <a:avLst/>
        </a:prstGeom>
        <a:solidFill>
          <a:srgbClr val="FF0000"/>
        </a:solidFill>
        <a:ln w="1270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154305</xdr:colOff>
      <xdr:row>47</xdr:row>
      <xdr:rowOff>99060</xdr:rowOff>
    </xdr:from>
    <xdr:to>
      <xdr:col>12</xdr:col>
      <xdr:colOff>3810</xdr:colOff>
      <xdr:row>56</xdr:row>
      <xdr:rowOff>31750</xdr:rowOff>
    </xdr:to>
    <xdr:cxnSp>
      <xdr:nvCxnSpPr>
        <xdr:cNvPr id="105" name="肘形连接符 104"/>
        <xdr:cNvCxnSpPr>
          <a:stCxn id="61" idx="3"/>
          <a:endCxn id="104" idx="0"/>
        </xdr:cNvCxnSpPr>
      </xdr:nvCxnSpPr>
      <xdr:spPr>
        <a:xfrm>
          <a:off x="8841105" y="7978140"/>
          <a:ext cx="1358265" cy="1441450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669290</xdr:colOff>
      <xdr:row>57</xdr:row>
      <xdr:rowOff>52070</xdr:rowOff>
    </xdr:from>
    <xdr:to>
      <xdr:col>12</xdr:col>
      <xdr:colOff>148590</xdr:colOff>
      <xdr:row>58</xdr:row>
      <xdr:rowOff>21590</xdr:rowOff>
    </xdr:to>
    <xdr:sp>
      <xdr:nvSpPr>
        <xdr:cNvPr id="106" name="菱形 105"/>
        <xdr:cNvSpPr/>
      </xdr:nvSpPr>
      <xdr:spPr>
        <a:xfrm>
          <a:off x="10110470" y="9607550"/>
          <a:ext cx="233680" cy="137160"/>
        </a:xfrm>
        <a:prstGeom prst="diamond">
          <a:avLst/>
        </a:prstGeom>
        <a:solidFill>
          <a:srgbClr val="FF0000"/>
        </a:solidFill>
        <a:ln w="1270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675005</xdr:colOff>
      <xdr:row>45</xdr:row>
      <xdr:rowOff>106680</xdr:rowOff>
    </xdr:from>
    <xdr:to>
      <xdr:col>12</xdr:col>
      <xdr:colOff>3810</xdr:colOff>
      <xdr:row>56</xdr:row>
      <xdr:rowOff>31750</xdr:rowOff>
    </xdr:to>
    <xdr:cxnSp>
      <xdr:nvCxnSpPr>
        <xdr:cNvPr id="107" name="肘形连接符 106"/>
        <xdr:cNvCxnSpPr>
          <a:stCxn id="103" idx="3"/>
          <a:endCxn id="104" idx="0"/>
        </xdr:cNvCxnSpPr>
      </xdr:nvCxnSpPr>
      <xdr:spPr>
        <a:xfrm>
          <a:off x="10116185" y="7650480"/>
          <a:ext cx="83185" cy="1769110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628650</xdr:colOff>
      <xdr:row>64</xdr:row>
      <xdr:rowOff>19050</xdr:rowOff>
    </xdr:from>
    <xdr:to>
      <xdr:col>15</xdr:col>
      <xdr:colOff>107950</xdr:colOff>
      <xdr:row>64</xdr:row>
      <xdr:rowOff>156210</xdr:rowOff>
    </xdr:to>
    <xdr:sp>
      <xdr:nvSpPr>
        <xdr:cNvPr id="108" name="菱形 107"/>
        <xdr:cNvSpPr/>
      </xdr:nvSpPr>
      <xdr:spPr>
        <a:xfrm>
          <a:off x="12332970" y="10748010"/>
          <a:ext cx="233680" cy="137160"/>
        </a:xfrm>
        <a:prstGeom prst="diamond">
          <a:avLst/>
        </a:prstGeom>
        <a:solidFill>
          <a:srgbClr val="FF0000"/>
        </a:solidFill>
        <a:ln w="1270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651510</xdr:colOff>
      <xdr:row>63</xdr:row>
      <xdr:rowOff>51435</xdr:rowOff>
    </xdr:from>
    <xdr:to>
      <xdr:col>14</xdr:col>
      <xdr:colOff>452120</xdr:colOff>
      <xdr:row>63</xdr:row>
      <xdr:rowOff>149860</xdr:rowOff>
    </xdr:to>
    <xdr:sp>
      <xdr:nvSpPr>
        <xdr:cNvPr id="109" name="圆角矩形 108"/>
        <xdr:cNvSpPr/>
      </xdr:nvSpPr>
      <xdr:spPr>
        <a:xfrm>
          <a:off x="11601450" y="10612755"/>
          <a:ext cx="554990" cy="9842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452120</xdr:colOff>
      <xdr:row>63</xdr:row>
      <xdr:rowOff>100965</xdr:rowOff>
    </xdr:from>
    <xdr:to>
      <xdr:col>14</xdr:col>
      <xdr:colOff>745490</xdr:colOff>
      <xdr:row>64</xdr:row>
      <xdr:rowOff>19050</xdr:rowOff>
    </xdr:to>
    <xdr:cxnSp>
      <xdr:nvCxnSpPr>
        <xdr:cNvPr id="110" name="肘形连接符 109"/>
        <xdr:cNvCxnSpPr>
          <a:stCxn id="109" idx="3"/>
          <a:endCxn id="108" idx="0"/>
        </xdr:cNvCxnSpPr>
      </xdr:nvCxnSpPr>
      <xdr:spPr>
        <a:xfrm>
          <a:off x="12156440" y="10662285"/>
          <a:ext cx="293370" cy="85725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648970</xdr:colOff>
      <xdr:row>65</xdr:row>
      <xdr:rowOff>39370</xdr:rowOff>
    </xdr:from>
    <xdr:to>
      <xdr:col>15</xdr:col>
      <xdr:colOff>128270</xdr:colOff>
      <xdr:row>65</xdr:row>
      <xdr:rowOff>39370</xdr:rowOff>
    </xdr:to>
    <xdr:sp>
      <xdr:nvSpPr>
        <xdr:cNvPr id="111" name="菱形 110"/>
        <xdr:cNvSpPr/>
      </xdr:nvSpPr>
      <xdr:spPr>
        <a:xfrm>
          <a:off x="12353290" y="10935970"/>
          <a:ext cx="233680" cy="0"/>
        </a:xfrm>
        <a:prstGeom prst="diamond">
          <a:avLst/>
        </a:prstGeom>
        <a:solidFill>
          <a:srgbClr val="FF0000"/>
        </a:solidFill>
        <a:ln w="1270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628650</xdr:colOff>
      <xdr:row>64</xdr:row>
      <xdr:rowOff>87630</xdr:rowOff>
    </xdr:from>
    <xdr:to>
      <xdr:col>15</xdr:col>
      <xdr:colOff>11430</xdr:colOff>
      <xdr:row>65</xdr:row>
      <xdr:rowOff>39370</xdr:rowOff>
    </xdr:to>
    <xdr:cxnSp>
      <xdr:nvCxnSpPr>
        <xdr:cNvPr id="112" name="肘形连接符 111"/>
        <xdr:cNvCxnSpPr>
          <a:stCxn id="108" idx="1"/>
          <a:endCxn id="111" idx="0"/>
        </xdr:cNvCxnSpPr>
      </xdr:nvCxnSpPr>
      <xdr:spPr>
        <a:xfrm rot="10800000" flipH="1" flipV="1">
          <a:off x="12332970" y="10816590"/>
          <a:ext cx="137160" cy="119380"/>
        </a:xfrm>
        <a:prstGeom prst="bentConnector4">
          <a:avLst>
            <a:gd name="adj1" fmla="val -173611"/>
            <a:gd name="adj2" fmla="val 78723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506095</xdr:colOff>
      <xdr:row>8</xdr:row>
      <xdr:rowOff>88900</xdr:rowOff>
    </xdr:from>
    <xdr:to>
      <xdr:col>3</xdr:col>
      <xdr:colOff>692150</xdr:colOff>
      <xdr:row>11</xdr:row>
      <xdr:rowOff>49530</xdr:rowOff>
    </xdr:to>
    <xdr:cxnSp>
      <xdr:nvCxnSpPr>
        <xdr:cNvPr id="114" name="肘形连接符 113"/>
        <xdr:cNvCxnSpPr>
          <a:stCxn id="10" idx="3"/>
          <a:endCxn id="43" idx="0"/>
        </xdr:cNvCxnSpPr>
      </xdr:nvCxnSpPr>
      <xdr:spPr>
        <a:xfrm>
          <a:off x="3912235" y="1430020"/>
          <a:ext cx="186055" cy="463550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334645</xdr:colOff>
      <xdr:row>25</xdr:row>
      <xdr:rowOff>40640</xdr:rowOff>
    </xdr:from>
    <xdr:to>
      <xdr:col>6</xdr:col>
      <xdr:colOff>650240</xdr:colOff>
      <xdr:row>25</xdr:row>
      <xdr:rowOff>148590</xdr:rowOff>
    </xdr:to>
    <xdr:sp>
      <xdr:nvSpPr>
        <xdr:cNvPr id="115" name="圆角矩形 114"/>
        <xdr:cNvSpPr/>
      </xdr:nvSpPr>
      <xdr:spPr>
        <a:xfrm>
          <a:off x="6003925" y="4231640"/>
          <a:ext cx="315595" cy="1079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334645</xdr:colOff>
      <xdr:row>24</xdr:row>
      <xdr:rowOff>93345</xdr:rowOff>
    </xdr:from>
    <xdr:to>
      <xdr:col>6</xdr:col>
      <xdr:colOff>485140</xdr:colOff>
      <xdr:row>25</xdr:row>
      <xdr:rowOff>94615</xdr:rowOff>
    </xdr:to>
    <xdr:cxnSp>
      <xdr:nvCxnSpPr>
        <xdr:cNvPr id="116" name="肘形连接符 115"/>
        <xdr:cNvCxnSpPr>
          <a:stCxn id="2" idx="3"/>
          <a:endCxn id="115" idx="1"/>
        </xdr:cNvCxnSpPr>
      </xdr:nvCxnSpPr>
      <xdr:spPr>
        <a:xfrm flipH="1">
          <a:off x="6003925" y="4116705"/>
          <a:ext cx="150495" cy="168910"/>
        </a:xfrm>
        <a:prstGeom prst="bentConnector5">
          <a:avLst>
            <a:gd name="adj1" fmla="val -158228"/>
            <a:gd name="adj2" fmla="val 51128"/>
            <a:gd name="adj3" fmla="val 258228"/>
          </a:avLst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650240</xdr:colOff>
      <xdr:row>25</xdr:row>
      <xdr:rowOff>94615</xdr:rowOff>
    </xdr:from>
    <xdr:to>
      <xdr:col>7</xdr:col>
      <xdr:colOff>8890</xdr:colOff>
      <xdr:row>30</xdr:row>
      <xdr:rowOff>59690</xdr:rowOff>
    </xdr:to>
    <xdr:cxnSp>
      <xdr:nvCxnSpPr>
        <xdr:cNvPr id="117" name="肘形连接符 116"/>
        <xdr:cNvCxnSpPr>
          <a:stCxn id="115" idx="3"/>
          <a:endCxn id="80" idx="0"/>
        </xdr:cNvCxnSpPr>
      </xdr:nvCxnSpPr>
      <xdr:spPr>
        <a:xfrm>
          <a:off x="6319520" y="4285615"/>
          <a:ext cx="113030" cy="803275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153670</xdr:colOff>
      <xdr:row>38</xdr:row>
      <xdr:rowOff>64135</xdr:rowOff>
    </xdr:from>
    <xdr:to>
      <xdr:col>9</xdr:col>
      <xdr:colOff>558800</xdr:colOff>
      <xdr:row>38</xdr:row>
      <xdr:rowOff>163830</xdr:rowOff>
    </xdr:to>
    <xdr:sp>
      <xdr:nvSpPr>
        <xdr:cNvPr id="118" name="圆角矩形 117"/>
        <xdr:cNvSpPr/>
      </xdr:nvSpPr>
      <xdr:spPr>
        <a:xfrm>
          <a:off x="8086090" y="6434455"/>
          <a:ext cx="405130" cy="9969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558800</xdr:colOff>
      <xdr:row>38</xdr:row>
      <xdr:rowOff>114300</xdr:rowOff>
    </xdr:from>
    <xdr:to>
      <xdr:col>9</xdr:col>
      <xdr:colOff>753110</xdr:colOff>
      <xdr:row>43</xdr:row>
      <xdr:rowOff>41910</xdr:rowOff>
    </xdr:to>
    <xdr:cxnSp>
      <xdr:nvCxnSpPr>
        <xdr:cNvPr id="119" name="肘形连接符 118"/>
        <xdr:cNvCxnSpPr>
          <a:stCxn id="118" idx="3"/>
          <a:endCxn id="100" idx="0"/>
        </xdr:cNvCxnSpPr>
      </xdr:nvCxnSpPr>
      <xdr:spPr>
        <a:xfrm>
          <a:off x="8491220" y="6484620"/>
          <a:ext cx="194310" cy="765810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75565</xdr:colOff>
      <xdr:row>51</xdr:row>
      <xdr:rowOff>53340</xdr:rowOff>
    </xdr:from>
    <xdr:to>
      <xdr:col>11</xdr:col>
      <xdr:colOff>647065</xdr:colOff>
      <xdr:row>51</xdr:row>
      <xdr:rowOff>161290</xdr:rowOff>
    </xdr:to>
    <xdr:sp>
      <xdr:nvSpPr>
        <xdr:cNvPr id="120" name="圆角矩形 119"/>
        <xdr:cNvSpPr/>
      </xdr:nvSpPr>
      <xdr:spPr>
        <a:xfrm>
          <a:off x="9516745" y="8602980"/>
          <a:ext cx="571500" cy="10795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647065</xdr:colOff>
      <xdr:row>51</xdr:row>
      <xdr:rowOff>107315</xdr:rowOff>
    </xdr:from>
    <xdr:to>
      <xdr:col>12</xdr:col>
      <xdr:colOff>3810</xdr:colOff>
      <xdr:row>56</xdr:row>
      <xdr:rowOff>31750</xdr:rowOff>
    </xdr:to>
    <xdr:cxnSp>
      <xdr:nvCxnSpPr>
        <xdr:cNvPr id="121" name="肘形连接符 120"/>
        <xdr:cNvCxnSpPr>
          <a:stCxn id="120" idx="3"/>
          <a:endCxn id="104" idx="0"/>
        </xdr:cNvCxnSpPr>
      </xdr:nvCxnSpPr>
      <xdr:spPr>
        <a:xfrm>
          <a:off x="10088245" y="8656955"/>
          <a:ext cx="111125" cy="762635"/>
        </a:xfrm>
        <a:prstGeom prst="bentConnector2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a:style>
    </a:sp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6"/>
  <sheetViews>
    <sheetView workbookViewId="0">
      <pane xSplit="3" ySplit="3" topLeftCell="D19" activePane="bottomRight" state="frozen"/>
      <selection/>
      <selection pane="topRight"/>
      <selection pane="bottomLeft"/>
      <selection pane="bottomRight" activeCell="E10" sqref="E10"/>
    </sheetView>
  </sheetViews>
  <sheetFormatPr defaultColWidth="9" defaultRowHeight="13.2"/>
  <cols>
    <col min="1" max="1" width="4.11111111111111" style="1" customWidth="1"/>
    <col min="2" max="2" width="5.11111111111111" style="23" customWidth="1"/>
    <col min="3" max="3" width="40.4444444444444" style="24" customWidth="1"/>
    <col min="4" max="15" width="11" style="1" customWidth="1"/>
    <col min="16" max="16384" width="9" style="1"/>
  </cols>
  <sheetData>
    <row r="1" s="22" customFormat="1" spans="1:15">
      <c r="A1" s="25" t="s">
        <v>0</v>
      </c>
      <c r="B1" s="25" t="s">
        <v>1</v>
      </c>
      <c r="C1" s="26" t="s">
        <v>2</v>
      </c>
      <c r="D1" s="27">
        <v>43647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="22" customFormat="1" spans="1:15">
      <c r="A2" s="26"/>
      <c r="B2" s="26"/>
      <c r="C2" s="26"/>
      <c r="D2" s="29">
        <f>D3</f>
        <v>43647</v>
      </c>
      <c r="E2" s="29">
        <f t="shared" ref="E2:K2" si="0">E3</f>
        <v>43648</v>
      </c>
      <c r="F2" s="29">
        <f t="shared" si="0"/>
        <v>43649</v>
      </c>
      <c r="G2" s="29">
        <f t="shared" si="0"/>
        <v>43650</v>
      </c>
      <c r="H2" s="29">
        <f t="shared" si="0"/>
        <v>43651</v>
      </c>
      <c r="I2" s="29">
        <f t="shared" si="0"/>
        <v>43652</v>
      </c>
      <c r="J2" s="29">
        <f t="shared" si="0"/>
        <v>43653</v>
      </c>
      <c r="K2" s="29">
        <f t="shared" si="0"/>
        <v>43654</v>
      </c>
      <c r="L2" s="29">
        <f t="shared" ref="L2" si="1">L3</f>
        <v>43655</v>
      </c>
      <c r="M2" s="29">
        <f t="shared" ref="M2" si="2">M3</f>
        <v>43656</v>
      </c>
      <c r="N2" s="29">
        <f t="shared" ref="N2" si="3">N3</f>
        <v>43657</v>
      </c>
      <c r="O2" s="29">
        <f t="shared" ref="O2" si="4">O3</f>
        <v>43658</v>
      </c>
    </row>
    <row r="3" s="22" customFormat="1" spans="1:15">
      <c r="A3" s="26"/>
      <c r="B3" s="26"/>
      <c r="C3" s="26"/>
      <c r="D3" s="30">
        <v>43647</v>
      </c>
      <c r="E3" s="30">
        <v>43648</v>
      </c>
      <c r="F3" s="30">
        <v>43649</v>
      </c>
      <c r="G3" s="30">
        <v>43650</v>
      </c>
      <c r="H3" s="30">
        <v>43651</v>
      </c>
      <c r="I3" s="30">
        <v>43652</v>
      </c>
      <c r="J3" s="30">
        <v>43653</v>
      </c>
      <c r="K3" s="30">
        <v>43654</v>
      </c>
      <c r="L3" s="30">
        <v>43655</v>
      </c>
      <c r="M3" s="30">
        <v>43656</v>
      </c>
      <c r="N3" s="30">
        <v>43657</v>
      </c>
      <c r="O3" s="30">
        <v>43658</v>
      </c>
    </row>
    <row r="4" spans="1:15">
      <c r="A4" s="6">
        <v>1</v>
      </c>
      <c r="B4" s="7">
        <v>0</v>
      </c>
      <c r="C4" s="8" t="s">
        <v>3</v>
      </c>
      <c r="D4" s="31"/>
      <c r="E4" s="32"/>
      <c r="F4" s="32"/>
      <c r="G4" s="32"/>
      <c r="H4" s="32"/>
      <c r="I4" s="32"/>
      <c r="J4" s="39"/>
      <c r="K4" s="32"/>
      <c r="L4" s="32"/>
      <c r="M4" s="32"/>
      <c r="N4" s="32"/>
      <c r="O4" s="32"/>
    </row>
    <row r="5" spans="1:15">
      <c r="A5" s="6">
        <v>2</v>
      </c>
      <c r="B5" s="7">
        <v>1</v>
      </c>
      <c r="C5" s="8" t="s">
        <v>4</v>
      </c>
      <c r="D5" s="33"/>
      <c r="E5" s="34"/>
      <c r="F5" s="34"/>
      <c r="G5" s="34"/>
      <c r="H5" s="34"/>
      <c r="I5" s="34"/>
      <c r="J5" s="40"/>
      <c r="K5" s="34"/>
      <c r="L5" s="34"/>
      <c r="M5" s="34"/>
      <c r="N5" s="34"/>
      <c r="O5" s="34"/>
    </row>
    <row r="6" spans="1:15">
      <c r="A6" s="6">
        <v>3</v>
      </c>
      <c r="B6" s="7">
        <v>1.1</v>
      </c>
      <c r="C6" s="12" t="s">
        <v>5</v>
      </c>
      <c r="D6" s="35" t="s">
        <v>6</v>
      </c>
      <c r="E6" s="36" t="s">
        <v>7</v>
      </c>
      <c r="F6" s="37"/>
      <c r="G6" s="34"/>
      <c r="H6" s="34"/>
      <c r="I6" s="34"/>
      <c r="J6" s="40"/>
      <c r="K6" s="34"/>
      <c r="L6" s="34"/>
      <c r="M6" s="34"/>
      <c r="N6" s="34"/>
      <c r="O6" s="34"/>
    </row>
    <row r="7" spans="1:15">
      <c r="A7" s="6">
        <v>4</v>
      </c>
      <c r="B7" s="7">
        <v>1.2</v>
      </c>
      <c r="C7" s="12" t="s">
        <v>8</v>
      </c>
      <c r="D7" s="33" t="s">
        <v>9</v>
      </c>
      <c r="E7" s="36"/>
      <c r="F7" s="36"/>
      <c r="G7" s="37"/>
      <c r="H7" s="34"/>
      <c r="I7" s="34"/>
      <c r="J7" s="40"/>
      <c r="K7" s="34"/>
      <c r="L7" s="34"/>
      <c r="M7" s="34"/>
      <c r="N7" s="34"/>
      <c r="O7" s="34"/>
    </row>
    <row r="8" spans="1:15">
      <c r="A8" s="6">
        <v>5</v>
      </c>
      <c r="B8" s="7">
        <v>1.3</v>
      </c>
      <c r="C8" s="12" t="s">
        <v>10</v>
      </c>
      <c r="D8" s="33" t="s">
        <v>11</v>
      </c>
      <c r="E8" s="34"/>
      <c r="F8" s="34"/>
      <c r="G8" s="36"/>
      <c r="H8" s="34"/>
      <c r="I8" s="34"/>
      <c r="J8" s="41"/>
      <c r="K8" s="34"/>
      <c r="L8" s="37"/>
      <c r="M8" s="34"/>
      <c r="N8" s="34"/>
      <c r="O8" s="34"/>
    </row>
    <row r="9" spans="1:15">
      <c r="A9" s="6">
        <v>6</v>
      </c>
      <c r="B9" s="7">
        <v>1.4</v>
      </c>
      <c r="C9" s="12" t="s">
        <v>12</v>
      </c>
      <c r="D9" s="33"/>
      <c r="E9" s="36" t="s">
        <v>13</v>
      </c>
      <c r="F9" s="34"/>
      <c r="G9" s="36"/>
      <c r="H9" s="34"/>
      <c r="I9" s="34"/>
      <c r="J9" s="40"/>
      <c r="K9" s="36"/>
      <c r="L9" s="37"/>
      <c r="M9" s="37"/>
      <c r="N9" s="34"/>
      <c r="O9" s="34"/>
    </row>
    <row r="10" spans="1:15">
      <c r="A10" s="6">
        <v>7</v>
      </c>
      <c r="B10" s="7">
        <v>1.5</v>
      </c>
      <c r="C10" s="12" t="s">
        <v>14</v>
      </c>
      <c r="D10" s="33"/>
      <c r="E10" s="36" t="s">
        <v>13</v>
      </c>
      <c r="F10" s="34"/>
      <c r="G10" s="34"/>
      <c r="H10" s="36"/>
      <c r="I10" s="34"/>
      <c r="J10" s="40"/>
      <c r="K10" s="36"/>
      <c r="L10" s="37"/>
      <c r="M10" s="37"/>
      <c r="N10" s="34"/>
      <c r="O10" s="34"/>
    </row>
    <row r="11" spans="1:15">
      <c r="A11" s="6">
        <v>8</v>
      </c>
      <c r="B11" s="7">
        <v>1.6</v>
      </c>
      <c r="C11" s="12" t="s">
        <v>15</v>
      </c>
      <c r="D11" s="33"/>
      <c r="E11" s="38"/>
      <c r="F11" s="34"/>
      <c r="G11" s="34"/>
      <c r="H11" s="36"/>
      <c r="I11" s="34"/>
      <c r="J11" s="40"/>
      <c r="K11" s="36"/>
      <c r="L11" s="37"/>
      <c r="M11" s="37"/>
      <c r="N11" s="34"/>
      <c r="O11" s="34"/>
    </row>
    <row r="12" spans="1:15">
      <c r="A12" s="6">
        <v>9</v>
      </c>
      <c r="B12" s="7">
        <v>1.7</v>
      </c>
      <c r="C12" s="16" t="s">
        <v>16</v>
      </c>
      <c r="D12" s="33"/>
      <c r="E12" s="34"/>
      <c r="F12" s="34"/>
      <c r="G12" s="34"/>
      <c r="H12" s="34"/>
      <c r="I12" s="34"/>
      <c r="J12" s="40"/>
      <c r="K12" s="34"/>
      <c r="L12" s="34"/>
      <c r="M12" s="42"/>
      <c r="N12" s="34"/>
      <c r="O12" s="34"/>
    </row>
    <row r="13" spans="1:15">
      <c r="A13" s="6">
        <v>10</v>
      </c>
      <c r="B13" s="7">
        <v>2</v>
      </c>
      <c r="C13" s="8" t="s">
        <v>17</v>
      </c>
      <c r="D13" s="33"/>
      <c r="E13" s="34"/>
      <c r="F13" s="34"/>
      <c r="G13" s="34"/>
      <c r="H13" s="34"/>
      <c r="I13" s="34"/>
      <c r="J13" s="40"/>
      <c r="K13" s="34"/>
      <c r="L13" s="34"/>
      <c r="M13" s="34"/>
      <c r="N13" s="34"/>
      <c r="O13" s="34"/>
    </row>
    <row r="14" spans="1:15">
      <c r="A14" s="6">
        <v>11</v>
      </c>
      <c r="B14" s="7">
        <v>2.1</v>
      </c>
      <c r="C14" s="12" t="s">
        <v>18</v>
      </c>
      <c r="D14" s="33"/>
      <c r="E14" s="36" t="s">
        <v>19</v>
      </c>
      <c r="F14" s="34"/>
      <c r="G14" s="34"/>
      <c r="H14" s="36"/>
      <c r="I14" s="34"/>
      <c r="J14" s="40"/>
      <c r="K14" s="34"/>
      <c r="L14" s="34"/>
      <c r="M14" s="36"/>
      <c r="N14" s="37"/>
      <c r="O14" s="34"/>
    </row>
    <row r="15" spans="1:15">
      <c r="A15" s="6">
        <v>12</v>
      </c>
      <c r="B15" s="7">
        <v>2.2</v>
      </c>
      <c r="C15" s="12" t="s">
        <v>20</v>
      </c>
      <c r="D15" s="33"/>
      <c r="E15" s="34"/>
      <c r="F15" s="34"/>
      <c r="G15" s="34"/>
      <c r="H15" s="36"/>
      <c r="I15" s="34"/>
      <c r="J15" s="40"/>
      <c r="K15" s="34"/>
      <c r="L15" s="34"/>
      <c r="M15" s="36"/>
      <c r="N15" s="37"/>
      <c r="O15" s="34"/>
    </row>
    <row r="16" spans="1:15">
      <c r="A16" s="6">
        <v>13</v>
      </c>
      <c r="B16" s="7">
        <v>2.3</v>
      </c>
      <c r="C16" s="16" t="s">
        <v>21</v>
      </c>
      <c r="D16" s="33"/>
      <c r="E16" s="34"/>
      <c r="F16" s="34"/>
      <c r="G16" s="34"/>
      <c r="H16" s="34"/>
      <c r="I16" s="34"/>
      <c r="J16" s="40"/>
      <c r="K16" s="34"/>
      <c r="L16" s="34"/>
      <c r="M16" s="34"/>
      <c r="N16" s="34"/>
      <c r="O16" s="34"/>
    </row>
    <row r="17" spans="1:15">
      <c r="A17" s="6">
        <v>14</v>
      </c>
      <c r="B17" s="7">
        <v>3</v>
      </c>
      <c r="C17" s="8" t="s">
        <v>22</v>
      </c>
      <c r="D17" s="33"/>
      <c r="E17" s="34"/>
      <c r="F17" s="34"/>
      <c r="G17" s="34"/>
      <c r="H17" s="34"/>
      <c r="I17" s="34"/>
      <c r="J17" s="40"/>
      <c r="K17" s="34"/>
      <c r="L17" s="34"/>
      <c r="M17" s="34"/>
      <c r="N17" s="34"/>
      <c r="O17" s="34"/>
    </row>
    <row r="18" spans="1:15">
      <c r="A18" s="6">
        <v>15</v>
      </c>
      <c r="B18" s="7">
        <v>3.1</v>
      </c>
      <c r="C18" s="8" t="s">
        <v>23</v>
      </c>
      <c r="D18" s="33"/>
      <c r="E18" s="34"/>
      <c r="F18" s="34"/>
      <c r="G18" s="34"/>
      <c r="H18" s="34"/>
      <c r="I18" s="34"/>
      <c r="J18" s="40"/>
      <c r="K18" s="34"/>
      <c r="L18" s="34"/>
      <c r="M18" s="38" t="s">
        <v>24</v>
      </c>
      <c r="N18" s="24"/>
      <c r="O18" s="34"/>
    </row>
    <row r="19" spans="1:15">
      <c r="A19" s="6">
        <v>16</v>
      </c>
      <c r="B19" s="7">
        <v>3.2</v>
      </c>
      <c r="C19" s="12" t="s">
        <v>25</v>
      </c>
      <c r="D19" s="33"/>
      <c r="E19" s="34"/>
      <c r="F19" s="34"/>
      <c r="G19" s="34"/>
      <c r="H19" s="34"/>
      <c r="I19" s="34"/>
      <c r="J19" s="40"/>
      <c r="K19" s="34"/>
      <c r="L19" s="34"/>
      <c r="M19" s="34"/>
      <c r="O19" s="34"/>
    </row>
    <row r="20" spans="1:15">
      <c r="A20" s="6">
        <v>17</v>
      </c>
      <c r="B20" s="7" t="s">
        <v>26</v>
      </c>
      <c r="C20" s="8" t="s">
        <v>27</v>
      </c>
      <c r="D20" s="33"/>
      <c r="E20" s="34"/>
      <c r="F20" s="34"/>
      <c r="G20" s="34"/>
      <c r="H20" s="34"/>
      <c r="I20" s="34"/>
      <c r="J20" s="40"/>
      <c r="K20" s="34"/>
      <c r="L20" s="34"/>
      <c r="M20" s="34"/>
      <c r="O20" s="34"/>
    </row>
    <row r="21" spans="1:15">
      <c r="A21" s="6">
        <v>18</v>
      </c>
      <c r="B21" s="7" t="s">
        <v>28</v>
      </c>
      <c r="C21" s="12" t="s">
        <v>29</v>
      </c>
      <c r="D21" s="33"/>
      <c r="E21" s="34"/>
      <c r="F21" s="36" t="s">
        <v>30</v>
      </c>
      <c r="G21" s="34"/>
      <c r="H21" s="34"/>
      <c r="I21" s="34"/>
      <c r="J21" s="40"/>
      <c r="K21" s="34"/>
      <c r="L21" s="34"/>
      <c r="M21" s="34"/>
      <c r="N21" s="34"/>
      <c r="O21" s="34"/>
    </row>
    <row r="22" spans="1:15">
      <c r="A22" s="6">
        <v>19</v>
      </c>
      <c r="B22" s="7" t="s">
        <v>31</v>
      </c>
      <c r="C22" s="12" t="s">
        <v>32</v>
      </c>
      <c r="D22" s="33"/>
      <c r="E22" s="36" t="s">
        <v>33</v>
      </c>
      <c r="F22" s="36" t="s">
        <v>34</v>
      </c>
      <c r="G22" s="34"/>
      <c r="H22" s="34"/>
      <c r="I22" s="34"/>
      <c r="J22" s="40"/>
      <c r="K22" s="34"/>
      <c r="L22" s="34"/>
      <c r="M22" s="34"/>
      <c r="N22" s="34"/>
      <c r="O22" s="34"/>
    </row>
    <row r="23" spans="1:15">
      <c r="A23" s="6">
        <v>20</v>
      </c>
      <c r="B23" s="7" t="s">
        <v>35</v>
      </c>
      <c r="C23" s="12" t="s">
        <v>36</v>
      </c>
      <c r="D23" s="33"/>
      <c r="E23" s="34"/>
      <c r="F23" s="36"/>
      <c r="G23" s="34"/>
      <c r="H23" s="34"/>
      <c r="I23" s="34"/>
      <c r="J23" s="40"/>
      <c r="K23" s="34"/>
      <c r="L23" s="34"/>
      <c r="M23" s="34"/>
      <c r="N23" s="34"/>
      <c r="O23" s="34"/>
    </row>
    <row r="24" spans="1:15">
      <c r="A24" s="6">
        <v>21</v>
      </c>
      <c r="B24" s="7" t="s">
        <v>37</v>
      </c>
      <c r="C24" s="12" t="s">
        <v>38</v>
      </c>
      <c r="D24" s="33"/>
      <c r="E24" s="34"/>
      <c r="F24" s="36" t="s">
        <v>39</v>
      </c>
      <c r="G24" s="34"/>
      <c r="H24" s="34"/>
      <c r="I24" s="34"/>
      <c r="J24" s="40"/>
      <c r="K24" s="34"/>
      <c r="L24" s="34"/>
      <c r="M24" s="34"/>
      <c r="N24" s="34"/>
      <c r="O24" s="34"/>
    </row>
    <row r="25" spans="1:15">
      <c r="A25" s="6">
        <v>22</v>
      </c>
      <c r="B25" s="7" t="s">
        <v>40</v>
      </c>
      <c r="C25" s="12" t="s">
        <v>41</v>
      </c>
      <c r="D25" s="33"/>
      <c r="E25" s="34"/>
      <c r="F25" s="36"/>
      <c r="G25" s="34"/>
      <c r="H25" s="36" t="s">
        <v>42</v>
      </c>
      <c r="I25" s="34"/>
      <c r="J25" s="40"/>
      <c r="K25" s="34"/>
      <c r="L25" s="34"/>
      <c r="M25" s="34"/>
      <c r="N25" s="34"/>
      <c r="O25" s="34"/>
    </row>
    <row r="26" spans="1:15">
      <c r="A26" s="6">
        <v>23</v>
      </c>
      <c r="B26" s="7" t="s">
        <v>43</v>
      </c>
      <c r="C26" s="12" t="s">
        <v>44</v>
      </c>
      <c r="D26" s="33"/>
      <c r="E26" s="34"/>
      <c r="F26" s="34"/>
      <c r="G26" s="34"/>
      <c r="H26" s="36" t="s">
        <v>45</v>
      </c>
      <c r="I26" s="34"/>
      <c r="J26" s="40"/>
      <c r="K26" s="34"/>
      <c r="L26" s="34"/>
      <c r="M26" s="34"/>
      <c r="N26" s="34"/>
      <c r="O26" s="34"/>
    </row>
    <row r="27" spans="1:15">
      <c r="A27" s="6">
        <v>24</v>
      </c>
      <c r="B27" s="7" t="s">
        <v>46</v>
      </c>
      <c r="C27" s="8" t="s">
        <v>47</v>
      </c>
      <c r="D27" s="33"/>
      <c r="E27" s="34"/>
      <c r="F27" s="34"/>
      <c r="G27" s="34"/>
      <c r="H27" s="34"/>
      <c r="I27" s="34"/>
      <c r="J27" s="40"/>
      <c r="K27" s="34"/>
      <c r="L27" s="34"/>
      <c r="M27" s="34"/>
      <c r="N27" s="34"/>
      <c r="O27" s="34"/>
    </row>
    <row r="28" spans="1:15">
      <c r="A28" s="6">
        <v>25</v>
      </c>
      <c r="B28" s="7" t="s">
        <v>48</v>
      </c>
      <c r="C28" s="12" t="s">
        <v>49</v>
      </c>
      <c r="D28" s="33"/>
      <c r="E28" s="34"/>
      <c r="F28" s="34"/>
      <c r="G28" s="34"/>
      <c r="H28" s="34"/>
      <c r="I28" s="34"/>
      <c r="J28" s="40"/>
      <c r="K28" s="34"/>
      <c r="L28" s="34"/>
      <c r="M28" s="34"/>
      <c r="N28" s="34"/>
      <c r="O28" s="34"/>
    </row>
    <row r="29" spans="1:15">
      <c r="A29" s="6">
        <v>26</v>
      </c>
      <c r="B29" s="7" t="s">
        <v>50</v>
      </c>
      <c r="C29" s="12" t="s">
        <v>51</v>
      </c>
      <c r="D29" s="33"/>
      <c r="E29" s="34"/>
      <c r="F29" s="34"/>
      <c r="G29" s="34"/>
      <c r="H29" s="34"/>
      <c r="I29" s="34"/>
      <c r="J29" s="40"/>
      <c r="K29" s="34"/>
      <c r="L29" s="34"/>
      <c r="M29" s="34"/>
      <c r="N29" s="34"/>
      <c r="O29" s="34"/>
    </row>
    <row r="30" spans="1:15">
      <c r="A30" s="6">
        <v>27</v>
      </c>
      <c r="B30" s="7" t="s">
        <v>52</v>
      </c>
      <c r="C30" s="12" t="s">
        <v>53</v>
      </c>
      <c r="D30" s="33"/>
      <c r="E30" s="34"/>
      <c r="F30" s="34"/>
      <c r="G30" s="34"/>
      <c r="H30" s="34"/>
      <c r="I30" s="34"/>
      <c r="J30" s="40"/>
      <c r="K30" s="34"/>
      <c r="L30" s="34"/>
      <c r="M30" s="34"/>
      <c r="N30" s="34"/>
      <c r="O30" s="34"/>
    </row>
    <row r="31" spans="1:15">
      <c r="A31" s="6">
        <v>28</v>
      </c>
      <c r="B31" s="7" t="s">
        <v>54</v>
      </c>
      <c r="C31" s="16" t="s">
        <v>55</v>
      </c>
      <c r="D31" s="33"/>
      <c r="E31" s="34"/>
      <c r="F31" s="34"/>
      <c r="G31" s="34"/>
      <c r="H31" s="34"/>
      <c r="I31" s="34"/>
      <c r="J31" s="40"/>
      <c r="K31" s="34"/>
      <c r="L31" s="34"/>
      <c r="M31" s="34"/>
      <c r="N31" s="34"/>
      <c r="O31" s="34"/>
    </row>
    <row r="32" spans="1:15">
      <c r="A32" s="6">
        <v>29</v>
      </c>
      <c r="B32" s="7">
        <v>3.3</v>
      </c>
      <c r="C32" s="12" t="s">
        <v>56</v>
      </c>
      <c r="D32" s="33"/>
      <c r="E32" s="34"/>
      <c r="F32" s="34"/>
      <c r="G32" s="34"/>
      <c r="H32" s="34"/>
      <c r="I32" s="34"/>
      <c r="J32" s="40"/>
      <c r="K32" s="34"/>
      <c r="L32" s="34"/>
      <c r="M32" s="34"/>
      <c r="N32" s="34"/>
      <c r="O32" s="34"/>
    </row>
    <row r="33" spans="1:15">
      <c r="A33" s="6">
        <v>30</v>
      </c>
      <c r="B33" s="7" t="s">
        <v>57</v>
      </c>
      <c r="C33" s="8" t="s">
        <v>58</v>
      </c>
      <c r="D33" s="33"/>
      <c r="E33" s="34"/>
      <c r="F33" s="34"/>
      <c r="G33" s="34"/>
      <c r="H33" s="34"/>
      <c r="I33" s="34"/>
      <c r="J33" s="40"/>
      <c r="K33" s="34"/>
      <c r="L33" s="34"/>
      <c r="M33" s="34"/>
      <c r="N33" s="34"/>
      <c r="O33" s="34"/>
    </row>
    <row r="34" spans="1:15">
      <c r="A34" s="6">
        <v>31</v>
      </c>
      <c r="B34" s="7" t="s">
        <v>59</v>
      </c>
      <c r="C34" s="12" t="s">
        <v>60</v>
      </c>
      <c r="D34" s="33"/>
      <c r="E34" s="34"/>
      <c r="F34" s="34"/>
      <c r="G34" s="34"/>
      <c r="H34" s="34"/>
      <c r="I34" s="34"/>
      <c r="J34" s="40"/>
      <c r="K34" s="34"/>
      <c r="L34" s="34"/>
      <c r="M34" s="34"/>
      <c r="N34" s="34"/>
      <c r="O34" s="34"/>
    </row>
    <row r="35" spans="1:15">
      <c r="A35" s="6">
        <v>32</v>
      </c>
      <c r="B35" s="7" t="s">
        <v>61</v>
      </c>
      <c r="C35" s="12" t="s">
        <v>62</v>
      </c>
      <c r="D35" s="33"/>
      <c r="E35" s="34"/>
      <c r="F35" s="34"/>
      <c r="G35" s="34"/>
      <c r="H35" s="34"/>
      <c r="I35" s="34"/>
      <c r="J35" s="40"/>
      <c r="K35" s="34"/>
      <c r="L35" s="34"/>
      <c r="M35" s="34"/>
      <c r="N35" s="34"/>
      <c r="O35" s="34"/>
    </row>
    <row r="36" spans="1:15">
      <c r="A36" s="6">
        <v>33</v>
      </c>
      <c r="B36" s="7" t="s">
        <v>63</v>
      </c>
      <c r="C36" s="12" t="s">
        <v>64</v>
      </c>
      <c r="D36" s="33"/>
      <c r="E36" s="34"/>
      <c r="F36" s="34"/>
      <c r="G36" s="34"/>
      <c r="H36" s="34"/>
      <c r="I36" s="34"/>
      <c r="J36" s="40"/>
      <c r="K36" s="34"/>
      <c r="L36" s="34"/>
      <c r="M36" s="34"/>
      <c r="N36" s="34"/>
      <c r="O36" s="34"/>
    </row>
    <row r="37" spans="1:15">
      <c r="A37" s="6">
        <v>34</v>
      </c>
      <c r="B37" s="7" t="s">
        <v>65</v>
      </c>
      <c r="C37" s="12" t="s">
        <v>66</v>
      </c>
      <c r="D37" s="33"/>
      <c r="E37" s="34"/>
      <c r="F37" s="34"/>
      <c r="G37" s="34"/>
      <c r="H37" s="34"/>
      <c r="I37" s="34"/>
      <c r="J37" s="40"/>
      <c r="K37" s="34"/>
      <c r="L37" s="34"/>
      <c r="M37" s="34"/>
      <c r="N37" s="34"/>
      <c r="O37" s="34"/>
    </row>
    <row r="38" spans="1:15">
      <c r="A38" s="6">
        <v>35</v>
      </c>
      <c r="B38" s="7" t="s">
        <v>67</v>
      </c>
      <c r="C38" s="12" t="s">
        <v>68</v>
      </c>
      <c r="D38" s="33"/>
      <c r="E38" s="34"/>
      <c r="F38" s="34"/>
      <c r="G38" s="34"/>
      <c r="H38" s="34"/>
      <c r="I38" s="34"/>
      <c r="J38" s="40"/>
      <c r="K38" s="36" t="s">
        <v>42</v>
      </c>
      <c r="L38" s="34"/>
      <c r="M38" s="34"/>
      <c r="N38" s="34"/>
      <c r="O38" s="34"/>
    </row>
    <row r="39" spans="1:15">
      <c r="A39" s="6">
        <v>36</v>
      </c>
      <c r="B39" s="7" t="s">
        <v>69</v>
      </c>
      <c r="C39" s="12" t="s">
        <v>70</v>
      </c>
      <c r="D39" s="33"/>
      <c r="E39" s="34"/>
      <c r="F39" s="34"/>
      <c r="G39" s="34"/>
      <c r="H39" s="34"/>
      <c r="I39" s="34"/>
      <c r="J39" s="40"/>
      <c r="K39" s="36"/>
      <c r="L39" s="34"/>
      <c r="M39" s="34"/>
      <c r="N39" s="34"/>
      <c r="O39" s="34"/>
    </row>
    <row r="40" spans="1:15">
      <c r="A40" s="6">
        <v>37</v>
      </c>
      <c r="B40" s="7" t="s">
        <v>71</v>
      </c>
      <c r="C40" s="8" t="s">
        <v>47</v>
      </c>
      <c r="D40" s="33"/>
      <c r="E40" s="34"/>
      <c r="F40" s="34"/>
      <c r="G40" s="34"/>
      <c r="H40" s="34"/>
      <c r="I40" s="34"/>
      <c r="J40" s="40"/>
      <c r="K40" s="34"/>
      <c r="L40" s="34"/>
      <c r="M40" s="34"/>
      <c r="N40" s="34"/>
      <c r="O40" s="34"/>
    </row>
    <row r="41" spans="1:15">
      <c r="A41" s="6">
        <v>38</v>
      </c>
      <c r="B41" s="7" t="s">
        <v>72</v>
      </c>
      <c r="C41" s="12" t="s">
        <v>73</v>
      </c>
      <c r="D41" s="33"/>
      <c r="E41" s="34"/>
      <c r="F41" s="34"/>
      <c r="G41" s="34"/>
      <c r="H41" s="34"/>
      <c r="I41" s="34"/>
      <c r="J41" s="40"/>
      <c r="K41" s="34"/>
      <c r="L41" s="34"/>
      <c r="M41" s="34"/>
      <c r="N41" s="34"/>
      <c r="O41" s="34"/>
    </row>
    <row r="42" spans="1:15">
      <c r="A42" s="6">
        <v>39</v>
      </c>
      <c r="B42" s="7" t="s">
        <v>74</v>
      </c>
      <c r="C42" s="12" t="s">
        <v>75</v>
      </c>
      <c r="D42" s="33"/>
      <c r="E42" s="34"/>
      <c r="F42" s="34"/>
      <c r="G42" s="34"/>
      <c r="H42" s="34"/>
      <c r="I42" s="34"/>
      <c r="J42" s="40"/>
      <c r="K42" s="34"/>
      <c r="L42" s="34"/>
      <c r="M42" s="34"/>
      <c r="N42" s="34"/>
      <c r="O42" s="34"/>
    </row>
    <row r="43" spans="1:15">
      <c r="A43" s="6">
        <v>40</v>
      </c>
      <c r="B43" s="7" t="s">
        <v>76</v>
      </c>
      <c r="C43" s="12" t="s">
        <v>77</v>
      </c>
      <c r="D43" s="33"/>
      <c r="E43" s="34"/>
      <c r="F43" s="34"/>
      <c r="G43" s="34"/>
      <c r="H43" s="34"/>
      <c r="I43" s="34"/>
      <c r="J43" s="40"/>
      <c r="K43" s="34"/>
      <c r="L43" s="34"/>
      <c r="M43" s="34"/>
      <c r="N43" s="34"/>
      <c r="O43" s="34"/>
    </row>
    <row r="44" spans="1:15">
      <c r="A44" s="6">
        <v>41</v>
      </c>
      <c r="B44" s="7" t="s">
        <v>78</v>
      </c>
      <c r="C44" s="16" t="s">
        <v>79</v>
      </c>
      <c r="D44" s="33"/>
      <c r="E44" s="34"/>
      <c r="F44" s="34"/>
      <c r="G44" s="34"/>
      <c r="H44" s="34"/>
      <c r="I44" s="34"/>
      <c r="J44" s="40"/>
      <c r="K44" s="34"/>
      <c r="L44" s="34"/>
      <c r="M44" s="34"/>
      <c r="N44" s="34"/>
      <c r="O44" s="34"/>
    </row>
    <row r="45" spans="1:15">
      <c r="A45" s="6">
        <v>42</v>
      </c>
      <c r="B45" s="7">
        <v>3.4</v>
      </c>
      <c r="C45" s="12" t="s">
        <v>80</v>
      </c>
      <c r="D45" s="33"/>
      <c r="E45" s="34"/>
      <c r="F45" s="34"/>
      <c r="G45" s="34"/>
      <c r="H45" s="34"/>
      <c r="I45" s="34"/>
      <c r="J45" s="40"/>
      <c r="K45" s="34"/>
      <c r="L45" s="34"/>
      <c r="M45" s="34"/>
      <c r="N45" s="34"/>
      <c r="O45" s="34"/>
    </row>
    <row r="46" spans="1:15">
      <c r="A46" s="6">
        <v>43</v>
      </c>
      <c r="B46" s="7" t="s">
        <v>81</v>
      </c>
      <c r="C46" s="12" t="s">
        <v>82</v>
      </c>
      <c r="D46" s="33"/>
      <c r="E46" s="34"/>
      <c r="F46" s="34"/>
      <c r="G46" s="34"/>
      <c r="H46" s="34"/>
      <c r="I46" s="34"/>
      <c r="J46" s="40"/>
      <c r="K46" s="34"/>
      <c r="L46" s="34"/>
      <c r="M46" s="34"/>
      <c r="N46" s="34"/>
      <c r="O46" s="34"/>
    </row>
    <row r="47" spans="1:15">
      <c r="A47" s="6">
        <v>44</v>
      </c>
      <c r="B47" s="7" t="s">
        <v>83</v>
      </c>
      <c r="C47" s="12" t="s">
        <v>84</v>
      </c>
      <c r="D47" s="33"/>
      <c r="E47" s="34"/>
      <c r="F47" s="34"/>
      <c r="G47" s="34"/>
      <c r="H47" s="34"/>
      <c r="I47" s="34"/>
      <c r="J47" s="40"/>
      <c r="K47" s="34"/>
      <c r="L47" s="34"/>
      <c r="M47" s="34"/>
      <c r="N47" s="34"/>
      <c r="O47" s="34"/>
    </row>
    <row r="48" spans="1:15">
      <c r="A48" s="6">
        <v>45</v>
      </c>
      <c r="B48" s="7" t="s">
        <v>85</v>
      </c>
      <c r="C48" s="12" t="s">
        <v>86</v>
      </c>
      <c r="D48" s="33"/>
      <c r="E48" s="34"/>
      <c r="F48" s="34"/>
      <c r="G48" s="34"/>
      <c r="H48" s="34"/>
      <c r="I48" s="34"/>
      <c r="J48" s="40"/>
      <c r="K48" s="34"/>
      <c r="L48" s="34"/>
      <c r="M48" s="34"/>
      <c r="N48" s="34"/>
      <c r="O48" s="34"/>
    </row>
    <row r="49" spans="1:15">
      <c r="A49" s="6">
        <v>46</v>
      </c>
      <c r="B49" s="7" t="s">
        <v>87</v>
      </c>
      <c r="C49" s="12" t="s">
        <v>88</v>
      </c>
      <c r="D49" s="33"/>
      <c r="E49" s="34"/>
      <c r="F49" s="34"/>
      <c r="G49" s="34"/>
      <c r="H49" s="34"/>
      <c r="I49" s="34"/>
      <c r="J49" s="40"/>
      <c r="K49" s="34"/>
      <c r="L49" s="34"/>
      <c r="M49" s="34"/>
      <c r="N49" s="34"/>
      <c r="O49" s="34"/>
    </row>
    <row r="50" spans="1:15">
      <c r="A50" s="6">
        <v>47</v>
      </c>
      <c r="B50" s="7" t="s">
        <v>89</v>
      </c>
      <c r="C50" s="12" t="s">
        <v>90</v>
      </c>
      <c r="D50" s="33"/>
      <c r="E50" s="34"/>
      <c r="F50" s="34"/>
      <c r="G50" s="34"/>
      <c r="H50" s="34"/>
      <c r="I50" s="34"/>
      <c r="J50" s="40"/>
      <c r="K50" s="34"/>
      <c r="L50" s="34"/>
      <c r="M50" s="34"/>
      <c r="N50" s="34"/>
      <c r="O50" s="34"/>
    </row>
    <row r="51" spans="1:15">
      <c r="A51" s="6">
        <v>48</v>
      </c>
      <c r="B51" s="7" t="s">
        <v>91</v>
      </c>
      <c r="C51" s="12" t="s">
        <v>92</v>
      </c>
      <c r="D51" s="33"/>
      <c r="E51" s="34"/>
      <c r="F51" s="34"/>
      <c r="G51" s="34"/>
      <c r="H51" s="34"/>
      <c r="I51" s="34"/>
      <c r="J51" s="40"/>
      <c r="K51" s="34"/>
      <c r="L51" s="34"/>
      <c r="M51" s="36" t="s">
        <v>93</v>
      </c>
      <c r="N51" s="34"/>
      <c r="O51" s="34"/>
    </row>
    <row r="52" spans="1:15">
      <c r="A52" s="6">
        <v>49</v>
      </c>
      <c r="B52" s="7" t="s">
        <v>94</v>
      </c>
      <c r="C52" s="12" t="s">
        <v>95</v>
      </c>
      <c r="D52" s="33"/>
      <c r="E52" s="34"/>
      <c r="F52" s="34"/>
      <c r="G52" s="34"/>
      <c r="H52" s="34"/>
      <c r="I52" s="34"/>
      <c r="J52" s="40"/>
      <c r="K52" s="34"/>
      <c r="L52" s="34"/>
      <c r="M52" s="36"/>
      <c r="N52" s="34"/>
      <c r="O52" s="34"/>
    </row>
    <row r="53" spans="1:15">
      <c r="A53" s="6">
        <v>50</v>
      </c>
      <c r="B53" s="7" t="s">
        <v>96</v>
      </c>
      <c r="C53" s="8" t="s">
        <v>47</v>
      </c>
      <c r="D53" s="33"/>
      <c r="E53" s="34"/>
      <c r="F53" s="34"/>
      <c r="G53" s="34"/>
      <c r="H53" s="34"/>
      <c r="I53" s="34"/>
      <c r="J53" s="40"/>
      <c r="K53" s="34"/>
      <c r="L53" s="34"/>
      <c r="M53" s="34"/>
      <c r="N53" s="34"/>
      <c r="O53" s="34"/>
    </row>
    <row r="54" spans="1:15">
      <c r="A54" s="6">
        <v>51</v>
      </c>
      <c r="B54" s="7" t="s">
        <v>97</v>
      </c>
      <c r="C54" s="12" t="s">
        <v>98</v>
      </c>
      <c r="D54" s="33"/>
      <c r="E54" s="34"/>
      <c r="F54" s="34"/>
      <c r="G54" s="34"/>
      <c r="H54" s="34"/>
      <c r="I54" s="34"/>
      <c r="J54" s="40"/>
      <c r="K54" s="34"/>
      <c r="L54" s="34"/>
      <c r="M54" s="34"/>
      <c r="N54" s="34"/>
      <c r="O54" s="34"/>
    </row>
    <row r="55" spans="1:15">
      <c r="A55" s="6">
        <v>52</v>
      </c>
      <c r="B55" s="7" t="s">
        <v>99</v>
      </c>
      <c r="C55" s="12" t="s">
        <v>100</v>
      </c>
      <c r="D55" s="33"/>
      <c r="E55" s="34"/>
      <c r="F55" s="34"/>
      <c r="G55" s="34"/>
      <c r="H55" s="34"/>
      <c r="I55" s="34"/>
      <c r="J55" s="40"/>
      <c r="K55" s="34"/>
      <c r="L55" s="34"/>
      <c r="M55" s="34"/>
      <c r="N55" s="34"/>
      <c r="O55" s="34"/>
    </row>
    <row r="56" spans="1:15">
      <c r="A56" s="6">
        <v>53</v>
      </c>
      <c r="B56" s="7" t="s">
        <v>101</v>
      </c>
      <c r="C56" s="12" t="s">
        <v>102</v>
      </c>
      <c r="D56" s="33"/>
      <c r="E56" s="34"/>
      <c r="F56" s="34"/>
      <c r="G56" s="34"/>
      <c r="H56" s="34"/>
      <c r="I56" s="34"/>
      <c r="J56" s="40"/>
      <c r="K56" s="34"/>
      <c r="L56" s="34"/>
      <c r="M56" s="34"/>
      <c r="N56" s="34"/>
      <c r="O56" s="34"/>
    </row>
    <row r="57" spans="1:15">
      <c r="A57" s="6">
        <v>54</v>
      </c>
      <c r="B57" s="7" t="s">
        <v>103</v>
      </c>
      <c r="C57" s="16" t="s">
        <v>104</v>
      </c>
      <c r="D57" s="33"/>
      <c r="E57" s="34"/>
      <c r="F57" s="34"/>
      <c r="G57" s="34"/>
      <c r="H57" s="34"/>
      <c r="I57" s="34"/>
      <c r="J57" s="40"/>
      <c r="K57" s="34"/>
      <c r="L57" s="34"/>
      <c r="M57" s="34"/>
      <c r="N57" s="34"/>
      <c r="O57" s="34"/>
    </row>
    <row r="58" spans="1:15">
      <c r="A58" s="6">
        <v>55</v>
      </c>
      <c r="B58" s="7">
        <v>3.5</v>
      </c>
      <c r="C58" s="16" t="s">
        <v>105</v>
      </c>
      <c r="D58" s="33"/>
      <c r="E58" s="34"/>
      <c r="F58" s="34"/>
      <c r="G58" s="34"/>
      <c r="H58" s="34"/>
      <c r="I58" s="34"/>
      <c r="J58" s="40"/>
      <c r="K58" s="34"/>
      <c r="L58" s="34"/>
      <c r="M58" s="34"/>
      <c r="N58" s="34"/>
      <c r="O58" s="34"/>
    </row>
    <row r="59" spans="1:15">
      <c r="A59" s="6">
        <v>56</v>
      </c>
      <c r="B59" s="7">
        <v>4</v>
      </c>
      <c r="C59" s="8" t="s">
        <v>106</v>
      </c>
      <c r="D59" s="33"/>
      <c r="E59" s="34"/>
      <c r="F59" s="34"/>
      <c r="G59" s="34"/>
      <c r="H59" s="34"/>
      <c r="I59" s="34"/>
      <c r="J59" s="40"/>
      <c r="K59" s="34"/>
      <c r="L59" s="34"/>
      <c r="M59" s="34"/>
      <c r="N59" s="34"/>
      <c r="O59" s="34"/>
    </row>
    <row r="60" spans="1:15">
      <c r="A60" s="6">
        <v>57</v>
      </c>
      <c r="B60" s="7">
        <v>4.1</v>
      </c>
      <c r="C60" s="12" t="s">
        <v>107</v>
      </c>
      <c r="D60" s="33"/>
      <c r="E60" s="34"/>
      <c r="F60" s="34"/>
      <c r="G60" s="34"/>
      <c r="H60" s="34"/>
      <c r="I60" s="34"/>
      <c r="J60" s="40"/>
      <c r="K60" s="34"/>
      <c r="L60" s="34"/>
      <c r="M60" s="34"/>
      <c r="N60" s="34"/>
      <c r="O60" s="34"/>
    </row>
    <row r="61" spans="1:15">
      <c r="A61" s="6">
        <v>58</v>
      </c>
      <c r="B61" s="7">
        <v>4.2</v>
      </c>
      <c r="C61" s="12" t="s">
        <v>108</v>
      </c>
      <c r="D61" s="33"/>
      <c r="E61" s="34"/>
      <c r="F61" s="34"/>
      <c r="G61" s="34"/>
      <c r="H61" s="34"/>
      <c r="I61" s="34"/>
      <c r="J61" s="40"/>
      <c r="K61" s="34"/>
      <c r="L61" s="34"/>
      <c r="M61" s="34"/>
      <c r="N61" s="34"/>
      <c r="O61" s="34"/>
    </row>
    <row r="62" spans="1:15">
      <c r="A62" s="6">
        <v>59</v>
      </c>
      <c r="B62" s="7">
        <v>4.3</v>
      </c>
      <c r="C62" s="12" t="s">
        <v>109</v>
      </c>
      <c r="D62" s="33"/>
      <c r="E62" s="34"/>
      <c r="F62" s="34"/>
      <c r="G62" s="34"/>
      <c r="H62" s="34"/>
      <c r="I62" s="34"/>
      <c r="J62" s="40"/>
      <c r="K62" s="34"/>
      <c r="L62" s="34"/>
      <c r="M62" s="34"/>
      <c r="N62" s="34"/>
      <c r="O62" s="34"/>
    </row>
    <row r="63" spans="1:15">
      <c r="A63" s="6">
        <v>60</v>
      </c>
      <c r="B63" s="7">
        <v>4.4</v>
      </c>
      <c r="C63" s="12" t="s">
        <v>110</v>
      </c>
      <c r="D63" s="33"/>
      <c r="E63" s="34"/>
      <c r="F63" s="34"/>
      <c r="G63" s="34"/>
      <c r="H63" s="34"/>
      <c r="I63" s="34"/>
      <c r="J63" s="40"/>
      <c r="K63" s="34"/>
      <c r="L63" s="34"/>
      <c r="M63" s="34"/>
      <c r="N63" s="34"/>
      <c r="O63" s="34"/>
    </row>
    <row r="64" spans="1:15">
      <c r="A64" s="6">
        <v>61</v>
      </c>
      <c r="B64" s="7">
        <v>4.5</v>
      </c>
      <c r="C64" s="12" t="s">
        <v>111</v>
      </c>
      <c r="D64" s="33"/>
      <c r="E64" s="34"/>
      <c r="F64" s="34"/>
      <c r="G64" s="34"/>
      <c r="H64" s="34"/>
      <c r="I64" s="34"/>
      <c r="J64" s="40"/>
      <c r="K64" s="34"/>
      <c r="L64" s="34"/>
      <c r="M64" s="34"/>
      <c r="N64" s="34"/>
      <c r="O64" s="34"/>
    </row>
    <row r="65" spans="1:15">
      <c r="A65" s="6">
        <v>62</v>
      </c>
      <c r="B65" s="7">
        <v>4.6</v>
      </c>
      <c r="C65" s="16" t="s">
        <v>112</v>
      </c>
      <c r="D65" s="33"/>
      <c r="E65" s="34"/>
      <c r="F65" s="34"/>
      <c r="G65" s="34"/>
      <c r="H65" s="34"/>
      <c r="I65" s="34"/>
      <c r="J65" s="40"/>
      <c r="K65" s="34"/>
      <c r="L65" s="34"/>
      <c r="M65" s="34"/>
      <c r="N65" s="34"/>
      <c r="O65" s="34"/>
    </row>
    <row r="66" spans="1:15">
      <c r="A66" s="6">
        <v>63</v>
      </c>
      <c r="B66" s="7">
        <v>6</v>
      </c>
      <c r="C66" s="16" t="s">
        <v>113</v>
      </c>
      <c r="D66" s="43"/>
      <c r="E66" s="44"/>
      <c r="F66" s="44"/>
      <c r="G66" s="44"/>
      <c r="H66" s="44"/>
      <c r="I66" s="44"/>
      <c r="J66" s="45"/>
      <c r="K66" s="44"/>
      <c r="L66" s="44"/>
      <c r="M66" s="44"/>
      <c r="N66" s="44"/>
      <c r="O66" s="44"/>
    </row>
  </sheetData>
  <autoFilter ref="A3:O66">
    <extLst/>
  </autoFilter>
  <mergeCells count="4">
    <mergeCell ref="D1:O1"/>
    <mergeCell ref="A1:A3"/>
    <mergeCell ref="B1:B3"/>
    <mergeCell ref="C1:C3"/>
  </mergeCells>
  <conditionalFormatting sqref="D1">
    <cfRule type="colorScale" priority="1">
      <colorScale>
        <cfvo type="min"/>
        <cfvo type="max"/>
        <color rgb="FF63BE7B"/>
        <color rgb="FFFFEF9C"/>
      </colorScale>
    </cfRule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:J2">
    <cfRule type="colorScale" priority="2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O2"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J3">
    <cfRule type="colorScale" priority="23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38">
      <colorScale>
        <cfvo type="min"/>
        <cfvo type="max"/>
        <color rgb="FF63BE7B"/>
        <color rgb="FFFFEF9C"/>
      </colorScale>
    </cfRule>
  </conditionalFormatting>
  <conditionalFormatting sqref="K3:O3"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0">
      <colorScale>
        <cfvo type="min"/>
        <cfvo type="max"/>
        <color rgb="FF63BE7B"/>
        <color rgb="FFFFEF9C"/>
      </colorScale>
    </cfRule>
  </conditionalFormatting>
  <conditionalFormatting sqref="D2:J3">
    <cfRule type="colorScale" priority="135">
      <colorScale>
        <cfvo type="min"/>
        <cfvo type="max"/>
        <color rgb="FF63BE7B"/>
        <color rgb="FFFFEF9C"/>
      </colorScale>
    </cfRule>
  </conditionalFormatting>
  <conditionalFormatting sqref="K2:O3">
    <cfRule type="colorScale" priority="127">
      <colorScale>
        <cfvo type="min"/>
        <cfvo type="max"/>
        <color rgb="FF63BE7B"/>
        <color rgb="FFFFEF9C"/>
      </colorScale>
    </cfRule>
  </conditionalFormatting>
  <pageMargins left="0.25" right="0.25" top="0.75" bottom="0.75" header="0.3" footer="0.3"/>
  <pageSetup paperSize="9" fitToWidth="0" orientation="landscape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5"/>
  <sheetViews>
    <sheetView tabSelected="1" topLeftCell="A4" workbookViewId="0">
      <selection activeCell="F13" sqref="F13"/>
    </sheetView>
  </sheetViews>
  <sheetFormatPr defaultColWidth="9" defaultRowHeight="13.2"/>
  <cols>
    <col min="1" max="1" width="4.11111111111111" style="1" customWidth="1"/>
    <col min="2" max="2" width="5.11111111111111" style="1" customWidth="1"/>
    <col min="3" max="3" width="40.4444444444444" style="1" customWidth="1"/>
    <col min="4" max="5" width="8.77777777777778" style="2" customWidth="1"/>
    <col min="6" max="6" width="54.3333333333333" style="1" customWidth="1"/>
    <col min="7" max="7" width="5.66666666666667" style="1" customWidth="1"/>
    <col min="8" max="8" width="8.11111111111111" style="1" customWidth="1"/>
    <col min="9" max="9" width="7.11111111111111" style="1" customWidth="1"/>
    <col min="10" max="16384" width="9" style="1"/>
  </cols>
  <sheetData>
    <row r="1" spans="1:9">
      <c r="A1" s="3" t="s">
        <v>0</v>
      </c>
      <c r="B1" s="3" t="s">
        <v>1</v>
      </c>
      <c r="C1" s="4" t="s">
        <v>2</v>
      </c>
      <c r="D1" s="4" t="s">
        <v>114</v>
      </c>
      <c r="E1" s="4"/>
      <c r="F1" s="4"/>
      <c r="G1" s="4"/>
      <c r="H1" s="4"/>
      <c r="I1" s="4"/>
    </row>
    <row r="2" spans="1:9">
      <c r="A2" s="4"/>
      <c r="B2" s="4"/>
      <c r="C2" s="4"/>
      <c r="D2" s="5" t="s">
        <v>115</v>
      </c>
      <c r="E2" s="5" t="s">
        <v>116</v>
      </c>
      <c r="F2" s="4" t="s">
        <v>117</v>
      </c>
      <c r="G2" s="4" t="s">
        <v>118</v>
      </c>
      <c r="H2" s="4" t="s">
        <v>119</v>
      </c>
      <c r="I2" s="4" t="s">
        <v>120</v>
      </c>
    </row>
    <row r="3" spans="1:9">
      <c r="A3" s="6">
        <v>1</v>
      </c>
      <c r="B3" s="7">
        <v>0</v>
      </c>
      <c r="C3" s="8" t="s">
        <v>3</v>
      </c>
      <c r="D3" s="9">
        <f>甘特图!D3</f>
        <v>43647</v>
      </c>
      <c r="E3" s="9">
        <v>43658</v>
      </c>
      <c r="F3" s="10" t="s">
        <v>121</v>
      </c>
      <c r="G3" s="10" t="str">
        <f>TRIM(MID(SUBSTITUTE($F3,"，",REPT(" ",10)),1,10))</f>
        <v>陈子源</v>
      </c>
      <c r="H3" s="11">
        <f t="shared" ref="H3:H10" si="0">NETWORKDAYS.INTL(D3,E3,"0000000")</f>
        <v>12</v>
      </c>
      <c r="I3" s="19" t="s">
        <v>122</v>
      </c>
    </row>
    <row r="4" spans="1:9">
      <c r="A4" s="6">
        <v>2</v>
      </c>
      <c r="B4" s="7">
        <v>1</v>
      </c>
      <c r="C4" s="8" t="s">
        <v>4</v>
      </c>
      <c r="D4" s="9">
        <f>甘特图!D3</f>
        <v>43647</v>
      </c>
      <c r="E4" s="9">
        <v>43647</v>
      </c>
      <c r="F4" s="10" t="s">
        <v>123</v>
      </c>
      <c r="G4" s="10" t="s">
        <v>24</v>
      </c>
      <c r="H4" s="11">
        <f t="shared" si="0"/>
        <v>1</v>
      </c>
      <c r="I4" s="19" t="s">
        <v>124</v>
      </c>
    </row>
    <row r="5" spans="1:9">
      <c r="A5" s="6">
        <v>3</v>
      </c>
      <c r="B5" s="7">
        <v>1.1</v>
      </c>
      <c r="C5" s="12" t="s">
        <v>5</v>
      </c>
      <c r="D5" s="13">
        <f>甘特图!D3</f>
        <v>43647</v>
      </c>
      <c r="E5" s="13">
        <f>甘特图!D3</f>
        <v>43647</v>
      </c>
      <c r="F5" s="14" t="str">
        <f>甘特图!E6</f>
        <v>徐传旭</v>
      </c>
      <c r="G5" s="14" t="s">
        <v>24</v>
      </c>
      <c r="H5" s="15">
        <f t="shared" si="0"/>
        <v>1</v>
      </c>
      <c r="I5" s="20">
        <f t="shared" ref="I5:I8" si="1">H5*(LEN(F5)-LEN(SUBSTITUTE(F5,"，",""))+1)</f>
        <v>1</v>
      </c>
    </row>
    <row r="6" spans="1:9">
      <c r="A6" s="6">
        <v>4</v>
      </c>
      <c r="B6" s="7">
        <v>1.2</v>
      </c>
      <c r="C6" s="12" t="s">
        <v>8</v>
      </c>
      <c r="D6" s="13">
        <v>43647</v>
      </c>
      <c r="E6" s="13">
        <v>43647</v>
      </c>
      <c r="F6" s="14" t="s">
        <v>125</v>
      </c>
      <c r="G6" s="14" t="s">
        <v>24</v>
      </c>
      <c r="H6" s="15">
        <f t="shared" si="0"/>
        <v>1</v>
      </c>
      <c r="I6" s="20">
        <f t="shared" si="1"/>
        <v>1</v>
      </c>
    </row>
    <row r="7" spans="1:9">
      <c r="A7" s="6">
        <v>5</v>
      </c>
      <c r="B7" s="7">
        <v>1.3</v>
      </c>
      <c r="C7" s="12" t="s">
        <v>10</v>
      </c>
      <c r="D7" s="13">
        <v>43647</v>
      </c>
      <c r="E7" s="13">
        <v>43647</v>
      </c>
      <c r="F7" s="14" t="s">
        <v>126</v>
      </c>
      <c r="G7" s="14" t="s">
        <v>24</v>
      </c>
      <c r="H7" s="15">
        <f t="shared" si="0"/>
        <v>1</v>
      </c>
      <c r="I7" s="20">
        <f t="shared" si="1"/>
        <v>2</v>
      </c>
    </row>
    <row r="8" spans="1:9">
      <c r="A8" s="6">
        <v>6</v>
      </c>
      <c r="B8" s="7">
        <v>1.4</v>
      </c>
      <c r="C8" s="12" t="s">
        <v>12</v>
      </c>
      <c r="D8" s="13">
        <v>43647</v>
      </c>
      <c r="E8" s="13">
        <v>43647</v>
      </c>
      <c r="F8" s="14" t="s">
        <v>127</v>
      </c>
      <c r="G8" s="14" t="s">
        <v>24</v>
      </c>
      <c r="H8" s="15">
        <f t="shared" si="0"/>
        <v>1</v>
      </c>
      <c r="I8" s="20">
        <f t="shared" si="1"/>
        <v>3</v>
      </c>
    </row>
    <row r="9" spans="1:9">
      <c r="A9" s="6">
        <v>7</v>
      </c>
      <c r="B9" s="7">
        <v>1.5</v>
      </c>
      <c r="C9" s="12" t="s">
        <v>14</v>
      </c>
      <c r="D9" s="13">
        <v>43647</v>
      </c>
      <c r="E9" s="13">
        <v>43647</v>
      </c>
      <c r="F9" s="14" t="s">
        <v>128</v>
      </c>
      <c r="G9" s="14" t="s">
        <v>24</v>
      </c>
      <c r="H9" s="15">
        <f t="shared" si="0"/>
        <v>1</v>
      </c>
      <c r="I9" s="20" t="s">
        <v>129</v>
      </c>
    </row>
    <row r="10" spans="1:9">
      <c r="A10" s="6">
        <v>8</v>
      </c>
      <c r="B10" s="7">
        <v>1.6</v>
      </c>
      <c r="C10" s="12" t="s">
        <v>15</v>
      </c>
      <c r="D10" s="13">
        <v>43647</v>
      </c>
      <c r="E10" s="13">
        <v>43647</v>
      </c>
      <c r="F10" s="14" t="s">
        <v>125</v>
      </c>
      <c r="G10" s="14" t="s">
        <v>24</v>
      </c>
      <c r="H10" s="15">
        <f t="shared" si="0"/>
        <v>1</v>
      </c>
      <c r="I10" s="20" t="s">
        <v>129</v>
      </c>
    </row>
    <row r="11" spans="1:9">
      <c r="A11" s="6">
        <v>9</v>
      </c>
      <c r="B11" s="7">
        <v>1.7</v>
      </c>
      <c r="C11" s="16" t="s">
        <v>16</v>
      </c>
      <c r="D11" s="17">
        <v>43647</v>
      </c>
      <c r="E11" s="18"/>
      <c r="F11" s="18"/>
      <c r="G11" s="18"/>
      <c r="H11" s="18"/>
      <c r="I11" s="21"/>
    </row>
    <row r="12" spans="1:9">
      <c r="A12" s="6">
        <v>10</v>
      </c>
      <c r="B12" s="7">
        <v>2</v>
      </c>
      <c r="C12" s="8" t="s">
        <v>17</v>
      </c>
      <c r="D12" s="9">
        <v>43648</v>
      </c>
      <c r="E12" s="9">
        <v>43648</v>
      </c>
      <c r="F12" s="10" t="s">
        <v>130</v>
      </c>
      <c r="G12" s="10" t="s">
        <v>24</v>
      </c>
      <c r="H12" s="11">
        <f>NETWORKDAYS.INTL(D12,E12,"0000000")</f>
        <v>1</v>
      </c>
      <c r="I12" s="19" t="s">
        <v>131</v>
      </c>
    </row>
    <row r="13" spans="1:9">
      <c r="A13" s="6">
        <v>11</v>
      </c>
      <c r="B13" s="7">
        <v>2.1</v>
      </c>
      <c r="C13" s="12" t="s">
        <v>18</v>
      </c>
      <c r="D13" s="13">
        <v>43648</v>
      </c>
      <c r="E13" s="13">
        <v>43648</v>
      </c>
      <c r="F13" s="14" t="s">
        <v>132</v>
      </c>
      <c r="G13" s="14" t="s">
        <v>24</v>
      </c>
      <c r="H13" s="15">
        <f>NETWORKDAYS.INTL(D13,E13,"0000000")</f>
        <v>1</v>
      </c>
      <c r="I13" s="20">
        <f>H13*(LEN(F13)-LEN(SUBSTITUTE(F13,"，",""))+1)</f>
        <v>4</v>
      </c>
    </row>
    <row r="14" spans="1:9">
      <c r="A14" s="6">
        <v>12</v>
      </c>
      <c r="B14" s="7">
        <v>2.2</v>
      </c>
      <c r="C14" s="12" t="s">
        <v>20</v>
      </c>
      <c r="D14" s="13">
        <v>43648</v>
      </c>
      <c r="E14" s="13">
        <v>43648</v>
      </c>
      <c r="F14" s="14" t="s">
        <v>125</v>
      </c>
      <c r="G14" s="14" t="s">
        <v>24</v>
      </c>
      <c r="H14" s="15">
        <f t="shared" ref="H14:H21" si="2">NETWORKDAYS.INTL(D14,E14,"0000000")</f>
        <v>1</v>
      </c>
      <c r="I14" s="20">
        <v>1</v>
      </c>
    </row>
    <row r="15" spans="1:9">
      <c r="A15" s="6">
        <v>13</v>
      </c>
      <c r="B15" s="7">
        <v>2.3</v>
      </c>
      <c r="C15" s="16" t="s">
        <v>21</v>
      </c>
      <c r="D15" s="17">
        <v>43648</v>
      </c>
      <c r="E15" s="18"/>
      <c r="F15" s="18"/>
      <c r="G15" s="18"/>
      <c r="H15" s="18"/>
      <c r="I15" s="21"/>
    </row>
    <row r="16" spans="1:9">
      <c r="A16" s="6">
        <v>14</v>
      </c>
      <c r="B16" s="7">
        <v>3</v>
      </c>
      <c r="C16" s="8" t="s">
        <v>22</v>
      </c>
      <c r="D16" s="9">
        <v>43648</v>
      </c>
      <c r="E16" s="9">
        <v>43655</v>
      </c>
      <c r="F16" s="10" t="s">
        <v>121</v>
      </c>
      <c r="G16" s="10" t="str">
        <f>TRIM(MID(SUBSTITUTE($F16,"，",REPT(" ",10)),1,10))</f>
        <v>陈子源</v>
      </c>
      <c r="H16" s="11">
        <f t="shared" si="2"/>
        <v>8</v>
      </c>
      <c r="I16" s="19" t="s">
        <v>133</v>
      </c>
    </row>
    <row r="17" spans="1:9">
      <c r="A17" s="6">
        <v>15</v>
      </c>
      <c r="B17" s="7">
        <v>3.1</v>
      </c>
      <c r="C17" s="8" t="s">
        <v>23</v>
      </c>
      <c r="D17" s="13">
        <v>43648</v>
      </c>
      <c r="E17" s="13">
        <v>43655</v>
      </c>
      <c r="F17" s="14" t="s">
        <v>24</v>
      </c>
      <c r="G17" s="14" t="s">
        <v>24</v>
      </c>
      <c r="H17" s="15">
        <f t="shared" si="2"/>
        <v>8</v>
      </c>
      <c r="I17" s="20" t="s">
        <v>134</v>
      </c>
    </row>
    <row r="18" spans="1:9">
      <c r="A18" s="6">
        <v>16</v>
      </c>
      <c r="B18" s="7">
        <v>3.2</v>
      </c>
      <c r="C18" s="12" t="s">
        <v>25</v>
      </c>
      <c r="D18" s="9">
        <v>43648</v>
      </c>
      <c r="E18" s="9">
        <v>43650</v>
      </c>
      <c r="F18" s="10" t="s">
        <v>121</v>
      </c>
      <c r="G18" s="10" t="s">
        <v>24</v>
      </c>
      <c r="H18" s="11">
        <f t="shared" si="2"/>
        <v>3</v>
      </c>
      <c r="I18" s="19">
        <v>30</v>
      </c>
    </row>
    <row r="19" spans="1:9">
      <c r="A19" s="6">
        <v>17</v>
      </c>
      <c r="B19" s="7" t="s">
        <v>26</v>
      </c>
      <c r="C19" s="8" t="s">
        <v>27</v>
      </c>
      <c r="D19" s="13">
        <v>43648</v>
      </c>
      <c r="E19" s="13">
        <v>43650</v>
      </c>
      <c r="F19" s="14" t="e">
        <f>甘特图!#REF!</f>
        <v>#REF!</v>
      </c>
      <c r="G19" s="14" t="s">
        <v>24</v>
      </c>
      <c r="H19" s="15">
        <f t="shared" si="2"/>
        <v>3</v>
      </c>
      <c r="I19" s="20">
        <v>3</v>
      </c>
    </row>
    <row r="20" spans="1:9">
      <c r="A20" s="6">
        <v>18</v>
      </c>
      <c r="B20" s="7" t="s">
        <v>28</v>
      </c>
      <c r="C20" s="12" t="s">
        <v>29</v>
      </c>
      <c r="D20" s="9">
        <v>43648</v>
      </c>
      <c r="E20" s="9">
        <v>43650</v>
      </c>
      <c r="F20" s="10" t="s">
        <v>135</v>
      </c>
      <c r="G20" s="10" t="s">
        <v>24</v>
      </c>
      <c r="H20" s="11">
        <f t="shared" si="2"/>
        <v>3</v>
      </c>
      <c r="I20" s="19">
        <v>27</v>
      </c>
    </row>
    <row r="21" spans="1:9">
      <c r="A21" s="6">
        <v>19</v>
      </c>
      <c r="B21" s="7" t="s">
        <v>31</v>
      </c>
      <c r="C21" s="12" t="s">
        <v>32</v>
      </c>
      <c r="D21" s="13">
        <v>43648</v>
      </c>
      <c r="E21" s="13">
        <v>43648</v>
      </c>
      <c r="F21" s="14" t="s">
        <v>136</v>
      </c>
      <c r="G21" s="14" t="s">
        <v>24</v>
      </c>
      <c r="H21" s="15">
        <f t="shared" si="2"/>
        <v>1</v>
      </c>
      <c r="I21" s="20">
        <v>1</v>
      </c>
    </row>
    <row r="22" spans="1:9">
      <c r="A22" s="6">
        <v>20</v>
      </c>
      <c r="B22" s="7" t="s">
        <v>35</v>
      </c>
      <c r="C22" s="12" t="s">
        <v>36</v>
      </c>
      <c r="D22" s="13" t="s">
        <v>137</v>
      </c>
      <c r="E22" s="13">
        <v>43649</v>
      </c>
      <c r="F22" s="14" t="s">
        <v>138</v>
      </c>
      <c r="G22" s="14" t="s">
        <v>24</v>
      </c>
      <c r="H22" s="15" t="s">
        <v>139</v>
      </c>
      <c r="I22" s="20">
        <v>2</v>
      </c>
    </row>
    <row r="23" spans="1:9">
      <c r="A23" s="6">
        <v>21</v>
      </c>
      <c r="B23" s="7" t="s">
        <v>37</v>
      </c>
      <c r="C23" s="12" t="s">
        <v>38</v>
      </c>
      <c r="D23" s="13">
        <v>43649</v>
      </c>
      <c r="E23" s="13">
        <v>43649</v>
      </c>
      <c r="F23" s="14" t="s">
        <v>7</v>
      </c>
      <c r="G23" s="14" t="s">
        <v>24</v>
      </c>
      <c r="H23" s="15">
        <f t="shared" ref="H23:H36" si="3">NETWORKDAYS.INTL(D23,E23,"0000000")</f>
        <v>1</v>
      </c>
      <c r="I23" s="20">
        <v>1</v>
      </c>
    </row>
    <row r="24" spans="1:9">
      <c r="A24" s="6">
        <v>22</v>
      </c>
      <c r="B24" s="7" t="s">
        <v>40</v>
      </c>
      <c r="C24" s="12" t="s">
        <v>41</v>
      </c>
      <c r="D24" s="13">
        <v>43649</v>
      </c>
      <c r="E24" s="13">
        <v>43650</v>
      </c>
      <c r="F24" s="14" t="s">
        <v>136</v>
      </c>
      <c r="G24" s="14" t="s">
        <v>24</v>
      </c>
      <c r="H24" s="15">
        <f t="shared" si="3"/>
        <v>2</v>
      </c>
      <c r="I24" s="20">
        <v>10</v>
      </c>
    </row>
    <row r="25" spans="1:9">
      <c r="A25" s="6">
        <v>23</v>
      </c>
      <c r="B25" s="7" t="s">
        <v>43</v>
      </c>
      <c r="C25" s="12" t="s">
        <v>44</v>
      </c>
      <c r="D25" s="13">
        <v>43650</v>
      </c>
      <c r="E25" s="13">
        <v>43650</v>
      </c>
      <c r="F25" s="14" t="s">
        <v>13</v>
      </c>
      <c r="G25" s="14" t="s">
        <v>24</v>
      </c>
      <c r="H25" s="15">
        <f t="shared" si="3"/>
        <v>1</v>
      </c>
      <c r="I25" s="20">
        <v>1</v>
      </c>
    </row>
    <row r="26" spans="1:9">
      <c r="A26" s="6">
        <v>24</v>
      </c>
      <c r="B26" s="7" t="s">
        <v>46</v>
      </c>
      <c r="C26" s="8" t="s">
        <v>47</v>
      </c>
      <c r="D26" s="9">
        <v>43649</v>
      </c>
      <c r="E26" s="9">
        <v>43650</v>
      </c>
      <c r="F26" s="10" t="s">
        <v>140</v>
      </c>
      <c r="G26" s="10" t="s">
        <v>24</v>
      </c>
      <c r="H26" s="11">
        <f t="shared" si="3"/>
        <v>2</v>
      </c>
      <c r="I26" s="19">
        <v>4</v>
      </c>
    </row>
    <row r="27" spans="1:9">
      <c r="A27" s="6">
        <v>25</v>
      </c>
      <c r="B27" s="7" t="s">
        <v>48</v>
      </c>
      <c r="C27" s="12" t="s">
        <v>49</v>
      </c>
      <c r="D27" s="13">
        <v>43649</v>
      </c>
      <c r="E27" s="13">
        <v>43650</v>
      </c>
      <c r="F27" s="14" t="s">
        <v>141</v>
      </c>
      <c r="G27" s="14" t="s">
        <v>24</v>
      </c>
      <c r="H27" s="15">
        <f t="shared" si="3"/>
        <v>2</v>
      </c>
      <c r="I27" s="20">
        <v>2</v>
      </c>
    </row>
    <row r="28" spans="1:9">
      <c r="A28" s="6">
        <v>26</v>
      </c>
      <c r="B28" s="7" t="s">
        <v>50</v>
      </c>
      <c r="C28" s="12" t="s">
        <v>51</v>
      </c>
      <c r="D28" s="13">
        <v>43649</v>
      </c>
      <c r="E28" s="13">
        <v>43650</v>
      </c>
      <c r="F28" s="14" t="s">
        <v>142</v>
      </c>
      <c r="G28" s="14" t="s">
        <v>24</v>
      </c>
      <c r="H28" s="15">
        <f t="shared" si="3"/>
        <v>2</v>
      </c>
      <c r="I28" s="20">
        <v>2</v>
      </c>
    </row>
    <row r="29" spans="1:9">
      <c r="A29" s="6">
        <v>27</v>
      </c>
      <c r="B29" s="7" t="s">
        <v>52</v>
      </c>
      <c r="C29" s="12" t="s">
        <v>53</v>
      </c>
      <c r="D29" s="13">
        <v>43648</v>
      </c>
      <c r="E29" s="13">
        <v>43650</v>
      </c>
      <c r="F29" s="14" t="s">
        <v>125</v>
      </c>
      <c r="G29" s="14" t="s">
        <v>24</v>
      </c>
      <c r="H29" s="15">
        <f t="shared" si="3"/>
        <v>3</v>
      </c>
      <c r="I29" s="20">
        <v>3</v>
      </c>
    </row>
    <row r="30" spans="1:9">
      <c r="A30" s="6">
        <v>28</v>
      </c>
      <c r="B30" s="7" t="s">
        <v>54</v>
      </c>
      <c r="C30" s="16" t="s">
        <v>55</v>
      </c>
      <c r="D30" s="17">
        <v>43650</v>
      </c>
      <c r="E30" s="18"/>
      <c r="F30" s="18"/>
      <c r="G30" s="18"/>
      <c r="H30" s="18"/>
      <c r="I30" s="21"/>
    </row>
    <row r="31" spans="1:9">
      <c r="A31" s="6">
        <v>29</v>
      </c>
      <c r="B31" s="7">
        <v>3.3</v>
      </c>
      <c r="C31" s="12" t="s">
        <v>56</v>
      </c>
      <c r="D31" s="9">
        <v>43651</v>
      </c>
      <c r="E31" s="9">
        <v>43653</v>
      </c>
      <c r="F31" s="10" t="s">
        <v>121</v>
      </c>
      <c r="G31" s="10" t="str">
        <f>TRIM(MID(SUBSTITUTE($F31,"，",REPT(" ",10)),1,10))</f>
        <v>陈子源</v>
      </c>
      <c r="H31" s="11">
        <f>NETWORKDAYS.INTL(D31,E31,"0000000")</f>
        <v>3</v>
      </c>
      <c r="I31" s="19">
        <v>30</v>
      </c>
    </row>
    <row r="32" spans="1:9">
      <c r="A32" s="6">
        <v>30</v>
      </c>
      <c r="B32" s="7" t="s">
        <v>57</v>
      </c>
      <c r="C32" s="8" t="s">
        <v>58</v>
      </c>
      <c r="D32" s="13">
        <v>43651</v>
      </c>
      <c r="E32" s="13">
        <v>43653</v>
      </c>
      <c r="F32" s="14" t="e">
        <f>甘特图!#REF!</f>
        <v>#REF!</v>
      </c>
      <c r="G32" s="14" t="s">
        <v>24</v>
      </c>
      <c r="H32" s="15">
        <f t="shared" si="3"/>
        <v>3</v>
      </c>
      <c r="I32" s="20">
        <v>3</v>
      </c>
    </row>
    <row r="33" spans="1:9">
      <c r="A33" s="6">
        <v>31</v>
      </c>
      <c r="B33" s="7" t="s">
        <v>59</v>
      </c>
      <c r="C33" s="12" t="s">
        <v>60</v>
      </c>
      <c r="D33" s="9">
        <v>43651</v>
      </c>
      <c r="E33" s="9">
        <v>43653</v>
      </c>
      <c r="F33" s="10" t="s">
        <v>135</v>
      </c>
      <c r="G33" s="10" t="s">
        <v>24</v>
      </c>
      <c r="H33" s="11">
        <f t="shared" si="3"/>
        <v>3</v>
      </c>
      <c r="I33" s="19">
        <v>27</v>
      </c>
    </row>
    <row r="34" spans="1:9">
      <c r="A34" s="6">
        <v>32</v>
      </c>
      <c r="B34" s="7" t="s">
        <v>61</v>
      </c>
      <c r="C34" s="12" t="s">
        <v>62</v>
      </c>
      <c r="D34" s="13">
        <v>43651</v>
      </c>
      <c r="E34" s="13">
        <v>43651</v>
      </c>
      <c r="F34" s="14" t="s">
        <v>136</v>
      </c>
      <c r="G34" s="14" t="s">
        <v>24</v>
      </c>
      <c r="H34" s="15">
        <f t="shared" si="3"/>
        <v>1</v>
      </c>
      <c r="I34" s="20">
        <v>1</v>
      </c>
    </row>
    <row r="35" spans="1:9">
      <c r="A35" s="6">
        <v>33</v>
      </c>
      <c r="B35" s="7" t="s">
        <v>63</v>
      </c>
      <c r="C35" s="12" t="s">
        <v>64</v>
      </c>
      <c r="D35" s="13">
        <v>43651</v>
      </c>
      <c r="E35" s="13">
        <v>43651</v>
      </c>
      <c r="F35" s="14" t="s">
        <v>143</v>
      </c>
      <c r="G35" s="14" t="s">
        <v>24</v>
      </c>
      <c r="H35" s="15">
        <f t="shared" si="3"/>
        <v>1</v>
      </c>
      <c r="I35" s="20">
        <v>1</v>
      </c>
    </row>
    <row r="36" spans="1:9">
      <c r="A36" s="6">
        <v>34</v>
      </c>
      <c r="B36" s="7" t="s">
        <v>65</v>
      </c>
      <c r="C36" s="12" t="s">
        <v>66</v>
      </c>
      <c r="D36" s="13">
        <v>43651</v>
      </c>
      <c r="E36" s="13">
        <v>43651</v>
      </c>
      <c r="F36" s="14" t="s">
        <v>7</v>
      </c>
      <c r="G36" s="14" t="s">
        <v>24</v>
      </c>
      <c r="H36" s="15">
        <f t="shared" si="3"/>
        <v>1</v>
      </c>
      <c r="I36" s="20">
        <v>1</v>
      </c>
    </row>
    <row r="37" spans="1:9">
      <c r="A37" s="6">
        <v>35</v>
      </c>
      <c r="B37" s="7" t="s">
        <v>67</v>
      </c>
      <c r="C37" s="12" t="s">
        <v>68</v>
      </c>
      <c r="D37" s="13">
        <v>43651</v>
      </c>
      <c r="E37" s="13">
        <v>43653</v>
      </c>
      <c r="F37" s="14" t="s">
        <v>136</v>
      </c>
      <c r="G37" s="14" t="s">
        <v>24</v>
      </c>
      <c r="H37" s="15">
        <f t="shared" ref="H37:H63" si="4">NETWORKDAYS.INTL(D37,E37,"0000000")</f>
        <v>3</v>
      </c>
      <c r="I37" s="20">
        <v>15</v>
      </c>
    </row>
    <row r="38" spans="1:9">
      <c r="A38" s="6">
        <v>36</v>
      </c>
      <c r="B38" s="7" t="s">
        <v>69</v>
      </c>
      <c r="C38" s="12" t="s">
        <v>70</v>
      </c>
      <c r="D38" s="13">
        <v>43653</v>
      </c>
      <c r="E38" s="13">
        <v>43653</v>
      </c>
      <c r="F38" s="14" t="s">
        <v>138</v>
      </c>
      <c r="G38" s="14" t="s">
        <v>24</v>
      </c>
      <c r="H38" s="15">
        <f t="shared" si="4"/>
        <v>1</v>
      </c>
      <c r="I38" s="20">
        <v>1</v>
      </c>
    </row>
    <row r="39" spans="1:9">
      <c r="A39" s="6">
        <v>37</v>
      </c>
      <c r="B39" s="7" t="s">
        <v>71</v>
      </c>
      <c r="C39" s="8" t="s">
        <v>47</v>
      </c>
      <c r="D39" s="9">
        <v>43652</v>
      </c>
      <c r="E39" s="9">
        <v>43653</v>
      </c>
      <c r="F39" s="10" t="s">
        <v>140</v>
      </c>
      <c r="G39" s="10" t="s">
        <v>24</v>
      </c>
      <c r="H39" s="11">
        <f t="shared" si="4"/>
        <v>2</v>
      </c>
      <c r="I39" s="19">
        <v>4</v>
      </c>
    </row>
    <row r="40" spans="1:9">
      <c r="A40" s="6">
        <v>38</v>
      </c>
      <c r="B40" s="7" t="s">
        <v>72</v>
      </c>
      <c r="C40" s="12" t="s">
        <v>73</v>
      </c>
      <c r="D40" s="13">
        <v>43652</v>
      </c>
      <c r="E40" s="13">
        <v>43653</v>
      </c>
      <c r="F40" s="14" t="s">
        <v>142</v>
      </c>
      <c r="G40" s="14" t="s">
        <v>24</v>
      </c>
      <c r="H40" s="15">
        <f t="shared" si="4"/>
        <v>2</v>
      </c>
      <c r="I40" s="20">
        <v>2</v>
      </c>
    </row>
    <row r="41" spans="1:9">
      <c r="A41" s="6">
        <v>39</v>
      </c>
      <c r="B41" s="7" t="s">
        <v>74</v>
      </c>
      <c r="C41" s="12" t="s">
        <v>75</v>
      </c>
      <c r="D41" s="13">
        <v>43652</v>
      </c>
      <c r="E41" s="13">
        <v>43653</v>
      </c>
      <c r="F41" s="14" t="s">
        <v>142</v>
      </c>
      <c r="G41" s="14" t="s">
        <v>24</v>
      </c>
      <c r="H41" s="15">
        <f t="shared" si="4"/>
        <v>2</v>
      </c>
      <c r="I41" s="20">
        <v>2</v>
      </c>
    </row>
    <row r="42" spans="1:9">
      <c r="A42" s="6">
        <v>40</v>
      </c>
      <c r="B42" s="7" t="s">
        <v>76</v>
      </c>
      <c r="C42" s="12" t="s">
        <v>77</v>
      </c>
      <c r="D42" s="13">
        <v>43651</v>
      </c>
      <c r="E42" s="13">
        <v>43653</v>
      </c>
      <c r="F42" s="14" t="s">
        <v>125</v>
      </c>
      <c r="G42" s="14" t="s">
        <v>24</v>
      </c>
      <c r="H42" s="15">
        <f t="shared" si="4"/>
        <v>3</v>
      </c>
      <c r="I42" s="20" t="s">
        <v>144</v>
      </c>
    </row>
    <row r="43" spans="1:9">
      <c r="A43" s="6">
        <v>41</v>
      </c>
      <c r="B43" s="7" t="s">
        <v>78</v>
      </c>
      <c r="C43" s="16" t="s">
        <v>79</v>
      </c>
      <c r="D43" s="17">
        <v>43653</v>
      </c>
      <c r="E43" s="18"/>
      <c r="F43" s="18"/>
      <c r="G43" s="18"/>
      <c r="H43" s="18"/>
      <c r="I43" s="21"/>
    </row>
    <row r="44" spans="1:9">
      <c r="A44" s="6">
        <v>42</v>
      </c>
      <c r="B44" s="7">
        <v>3.4</v>
      </c>
      <c r="C44" s="12" t="s">
        <v>80</v>
      </c>
      <c r="D44" s="9">
        <v>43654</v>
      </c>
      <c r="E44" s="9">
        <v>43655</v>
      </c>
      <c r="F44" s="10" t="s">
        <v>121</v>
      </c>
      <c r="G44" s="10" t="str">
        <f>TRIM(MID(SUBSTITUTE($F44,"，",REPT(" ",10)),1,10))</f>
        <v>陈子源</v>
      </c>
      <c r="H44" s="11">
        <f>NETWORKDAYS.INTL(D44,E44,"0000000")</f>
        <v>2</v>
      </c>
      <c r="I44" s="19" t="s">
        <v>145</v>
      </c>
    </row>
    <row r="45" spans="1:9">
      <c r="A45" s="6">
        <v>43</v>
      </c>
      <c r="B45" s="7" t="s">
        <v>81</v>
      </c>
      <c r="C45" s="12" t="s">
        <v>82</v>
      </c>
      <c r="D45" s="13">
        <v>43654</v>
      </c>
      <c r="E45" s="13">
        <v>43655</v>
      </c>
      <c r="F45" s="14" t="e">
        <f>甘特图!#REF!</f>
        <v>#REF!</v>
      </c>
      <c r="G45" s="14" t="s">
        <v>24</v>
      </c>
      <c r="H45" s="15">
        <f t="shared" si="4"/>
        <v>2</v>
      </c>
      <c r="I45" s="20" t="s">
        <v>131</v>
      </c>
    </row>
    <row r="46" spans="1:9">
      <c r="A46" s="6">
        <v>44</v>
      </c>
      <c r="B46" s="7" t="s">
        <v>83</v>
      </c>
      <c r="C46" s="12" t="s">
        <v>84</v>
      </c>
      <c r="D46" s="9">
        <v>43654</v>
      </c>
      <c r="E46" s="9">
        <v>43655</v>
      </c>
      <c r="F46" s="10" t="s">
        <v>135</v>
      </c>
      <c r="G46" s="10" t="s">
        <v>24</v>
      </c>
      <c r="H46" s="11">
        <f t="shared" si="4"/>
        <v>2</v>
      </c>
      <c r="I46" s="19" t="s">
        <v>146</v>
      </c>
    </row>
    <row r="47" spans="1:9">
      <c r="A47" s="6">
        <v>45</v>
      </c>
      <c r="B47" s="7" t="s">
        <v>85</v>
      </c>
      <c r="C47" s="12" t="s">
        <v>86</v>
      </c>
      <c r="D47" s="13">
        <v>43654</v>
      </c>
      <c r="E47" s="13">
        <v>43654</v>
      </c>
      <c r="F47" s="14" t="s">
        <v>136</v>
      </c>
      <c r="G47" s="14" t="s">
        <v>24</v>
      </c>
      <c r="H47" s="15">
        <f t="shared" si="4"/>
        <v>1</v>
      </c>
      <c r="I47" s="20" t="s">
        <v>129</v>
      </c>
    </row>
    <row r="48" spans="1:9">
      <c r="A48" s="6">
        <v>46</v>
      </c>
      <c r="B48" s="7" t="s">
        <v>87</v>
      </c>
      <c r="C48" s="12" t="s">
        <v>88</v>
      </c>
      <c r="D48" s="13">
        <v>43654</v>
      </c>
      <c r="E48" s="13">
        <v>43654</v>
      </c>
      <c r="F48" s="14" t="s">
        <v>13</v>
      </c>
      <c r="G48" s="14" t="s">
        <v>24</v>
      </c>
      <c r="H48" s="15">
        <f t="shared" si="4"/>
        <v>1</v>
      </c>
      <c r="I48" s="20" t="s">
        <v>129</v>
      </c>
    </row>
    <row r="49" spans="1:9">
      <c r="A49" s="6">
        <v>47</v>
      </c>
      <c r="B49" s="7" t="s">
        <v>89</v>
      </c>
      <c r="C49" s="12" t="s">
        <v>90</v>
      </c>
      <c r="D49" s="13">
        <v>43654</v>
      </c>
      <c r="E49" s="13">
        <v>43654</v>
      </c>
      <c r="F49" s="14" t="s">
        <v>7</v>
      </c>
      <c r="G49" s="14" t="s">
        <v>24</v>
      </c>
      <c r="H49" s="15">
        <f t="shared" si="4"/>
        <v>1</v>
      </c>
      <c r="I49" s="20" t="s">
        <v>129</v>
      </c>
    </row>
    <row r="50" spans="1:9">
      <c r="A50" s="6">
        <v>48</v>
      </c>
      <c r="B50" s="7" t="s">
        <v>91</v>
      </c>
      <c r="C50" s="12" t="s">
        <v>92</v>
      </c>
      <c r="D50" s="13">
        <v>43654</v>
      </c>
      <c r="E50" s="13">
        <v>43655</v>
      </c>
      <c r="F50" s="14" t="s">
        <v>136</v>
      </c>
      <c r="G50" s="14" t="s">
        <v>24</v>
      </c>
      <c r="H50" s="15">
        <f t="shared" si="4"/>
        <v>2</v>
      </c>
      <c r="I50" s="20">
        <v>10</v>
      </c>
    </row>
    <row r="51" spans="1:9">
      <c r="A51" s="6">
        <v>49</v>
      </c>
      <c r="B51" s="7" t="s">
        <v>94</v>
      </c>
      <c r="C51" s="12" t="s">
        <v>95</v>
      </c>
      <c r="D51" s="13">
        <v>43655</v>
      </c>
      <c r="E51" s="13">
        <v>43655</v>
      </c>
      <c r="F51" s="14" t="s">
        <v>138</v>
      </c>
      <c r="G51" s="14" t="s">
        <v>24</v>
      </c>
      <c r="H51" s="15">
        <f t="shared" si="4"/>
        <v>1</v>
      </c>
      <c r="I51" s="20" t="s">
        <v>129</v>
      </c>
    </row>
    <row r="52" spans="1:9">
      <c r="A52" s="6">
        <v>50</v>
      </c>
      <c r="B52" s="7" t="s">
        <v>96</v>
      </c>
      <c r="C52" s="8" t="s">
        <v>47</v>
      </c>
      <c r="D52" s="9">
        <v>43654</v>
      </c>
      <c r="E52" s="9">
        <v>43655</v>
      </c>
      <c r="F52" s="10" t="s">
        <v>140</v>
      </c>
      <c r="G52" s="10" t="s">
        <v>24</v>
      </c>
      <c r="H52" s="11">
        <f t="shared" si="4"/>
        <v>2</v>
      </c>
      <c r="I52" s="19" t="s">
        <v>147</v>
      </c>
    </row>
    <row r="53" spans="1:9">
      <c r="A53" s="6">
        <v>51</v>
      </c>
      <c r="B53" s="7" t="s">
        <v>97</v>
      </c>
      <c r="C53" s="12" t="s">
        <v>98</v>
      </c>
      <c r="D53" s="13">
        <v>43654</v>
      </c>
      <c r="E53" s="13">
        <v>43655</v>
      </c>
      <c r="F53" s="14" t="s">
        <v>24</v>
      </c>
      <c r="G53" s="14" t="s">
        <v>24</v>
      </c>
      <c r="H53" s="15">
        <f t="shared" si="4"/>
        <v>2</v>
      </c>
      <c r="I53" s="20" t="s">
        <v>131</v>
      </c>
    </row>
    <row r="54" spans="1:9">
      <c r="A54" s="6">
        <v>52</v>
      </c>
      <c r="B54" s="7" t="s">
        <v>99</v>
      </c>
      <c r="C54" s="12" t="s">
        <v>100</v>
      </c>
      <c r="D54" s="13">
        <v>43654</v>
      </c>
      <c r="E54" s="13">
        <v>43655</v>
      </c>
      <c r="F54" s="14" t="s">
        <v>24</v>
      </c>
      <c r="G54" s="14" t="s">
        <v>24</v>
      </c>
      <c r="H54" s="15">
        <f t="shared" si="4"/>
        <v>2</v>
      </c>
      <c r="I54" s="20" t="s">
        <v>131</v>
      </c>
    </row>
    <row r="55" spans="1:9">
      <c r="A55" s="6">
        <v>53</v>
      </c>
      <c r="B55" s="7" t="s">
        <v>101</v>
      </c>
      <c r="C55" s="12" t="s">
        <v>102</v>
      </c>
      <c r="D55" s="13">
        <v>43654</v>
      </c>
      <c r="E55" s="13">
        <v>43655</v>
      </c>
      <c r="F55" s="14" t="s">
        <v>125</v>
      </c>
      <c r="G55" s="14" t="s">
        <v>24</v>
      </c>
      <c r="H55" s="15">
        <f t="shared" si="4"/>
        <v>2</v>
      </c>
      <c r="I55" s="20" t="s">
        <v>131</v>
      </c>
    </row>
    <row r="56" spans="1:9">
      <c r="A56" s="6">
        <v>54</v>
      </c>
      <c r="B56" s="7" t="s">
        <v>103</v>
      </c>
      <c r="C56" s="16" t="s">
        <v>104</v>
      </c>
      <c r="D56" s="17">
        <v>43655</v>
      </c>
      <c r="E56" s="18"/>
      <c r="F56" s="18"/>
      <c r="G56" s="18"/>
      <c r="H56" s="18"/>
      <c r="I56" s="21"/>
    </row>
    <row r="57" spans="1:9">
      <c r="A57" s="6">
        <v>55</v>
      </c>
      <c r="B57" s="7">
        <v>3.5</v>
      </c>
      <c r="C57" s="16" t="s">
        <v>105</v>
      </c>
      <c r="D57" s="17">
        <v>43655</v>
      </c>
      <c r="E57" s="18"/>
      <c r="F57" s="18"/>
      <c r="G57" s="18"/>
      <c r="H57" s="18"/>
      <c r="I57" s="21"/>
    </row>
    <row r="58" spans="1:9">
      <c r="A58" s="6">
        <v>56</v>
      </c>
      <c r="B58" s="7">
        <v>4</v>
      </c>
      <c r="C58" s="8" t="s">
        <v>106</v>
      </c>
      <c r="D58" s="9">
        <v>43656</v>
      </c>
      <c r="E58" s="9">
        <v>43658</v>
      </c>
      <c r="F58" s="10" t="s">
        <v>121</v>
      </c>
      <c r="G58" s="10" t="str">
        <f>TRIM(MID(SUBSTITUTE($F58,"，",REPT(" ",10)),1,10))</f>
        <v>陈子源</v>
      </c>
      <c r="H58" s="11">
        <f>NETWORKDAYS.INTL(D58,E58,"0000000")</f>
        <v>3</v>
      </c>
      <c r="I58" s="19" t="s">
        <v>148</v>
      </c>
    </row>
    <row r="59" spans="1:9">
      <c r="A59" s="6">
        <v>57</v>
      </c>
      <c r="B59" s="7">
        <v>4.1</v>
      </c>
      <c r="C59" s="12" t="s">
        <v>107</v>
      </c>
      <c r="D59" s="13">
        <v>43656</v>
      </c>
      <c r="E59" s="13">
        <v>43656</v>
      </c>
      <c r="F59" s="14" t="e">
        <f>甘特图!#REF!</f>
        <v>#REF!</v>
      </c>
      <c r="G59" s="14" t="s">
        <v>24</v>
      </c>
      <c r="H59" s="15">
        <f t="shared" si="4"/>
        <v>1</v>
      </c>
      <c r="I59" s="20" t="s">
        <v>129</v>
      </c>
    </row>
    <row r="60" spans="1:9">
      <c r="A60" s="6">
        <v>58</v>
      </c>
      <c r="B60" s="7">
        <v>4.2</v>
      </c>
      <c r="C60" s="12" t="s">
        <v>108</v>
      </c>
      <c r="D60" s="13">
        <v>43656</v>
      </c>
      <c r="E60" s="13">
        <v>43657</v>
      </c>
      <c r="F60" s="14" t="e">
        <f>甘特图!#REF!</f>
        <v>#REF!</v>
      </c>
      <c r="G60" s="14" t="s">
        <v>24</v>
      </c>
      <c r="H60" s="15">
        <f t="shared" si="4"/>
        <v>2</v>
      </c>
      <c r="I60" s="20" t="s">
        <v>131</v>
      </c>
    </row>
    <row r="61" spans="1:9">
      <c r="A61" s="6">
        <v>59</v>
      </c>
      <c r="B61" s="7">
        <v>4.3</v>
      </c>
      <c r="C61" s="12" t="s">
        <v>109</v>
      </c>
      <c r="D61" s="13">
        <v>43656</v>
      </c>
      <c r="E61" s="13">
        <v>43657</v>
      </c>
      <c r="F61" s="14" t="e">
        <f>甘特图!#REF!</f>
        <v>#REF!</v>
      </c>
      <c r="G61" s="14" t="s">
        <v>24</v>
      </c>
      <c r="H61" s="15">
        <f t="shared" si="4"/>
        <v>2</v>
      </c>
      <c r="I61" s="20" t="s">
        <v>131</v>
      </c>
    </row>
    <row r="62" spans="1:9">
      <c r="A62" s="6">
        <v>60</v>
      </c>
      <c r="B62" s="7">
        <v>4.4</v>
      </c>
      <c r="C62" s="12" t="s">
        <v>110</v>
      </c>
      <c r="D62" s="13">
        <v>43656</v>
      </c>
      <c r="E62" s="13">
        <v>43657</v>
      </c>
      <c r="F62" s="14" t="e">
        <f>甘特图!#REF!</f>
        <v>#REF!</v>
      </c>
      <c r="G62" s="14" t="s">
        <v>24</v>
      </c>
      <c r="H62" s="15">
        <f t="shared" si="4"/>
        <v>2</v>
      </c>
      <c r="I62" s="20" t="s">
        <v>131</v>
      </c>
    </row>
    <row r="63" spans="1:9">
      <c r="A63" s="6">
        <v>61</v>
      </c>
      <c r="B63" s="7">
        <v>4.5</v>
      </c>
      <c r="C63" s="12" t="s">
        <v>111</v>
      </c>
      <c r="D63" s="13">
        <v>43658</v>
      </c>
      <c r="E63" s="13">
        <v>43658</v>
      </c>
      <c r="F63" s="14" t="e">
        <f>甘特图!#REF!</f>
        <v>#REF!</v>
      </c>
      <c r="G63" s="14"/>
      <c r="H63" s="15">
        <f t="shared" si="4"/>
        <v>1</v>
      </c>
      <c r="I63" s="20" t="s">
        <v>129</v>
      </c>
    </row>
    <row r="64" spans="1:9">
      <c r="A64" s="6">
        <v>62</v>
      </c>
      <c r="B64" s="7">
        <v>4.6</v>
      </c>
      <c r="C64" s="16" t="s">
        <v>112</v>
      </c>
      <c r="D64" s="17">
        <v>43658</v>
      </c>
      <c r="E64" s="18"/>
      <c r="F64" s="18"/>
      <c r="G64" s="18"/>
      <c r="H64" s="18"/>
      <c r="I64" s="21"/>
    </row>
    <row r="65" spans="1:9">
      <c r="A65" s="6">
        <v>63</v>
      </c>
      <c r="B65" s="7">
        <v>6</v>
      </c>
      <c r="C65" s="16" t="s">
        <v>113</v>
      </c>
      <c r="D65" s="17">
        <v>43658</v>
      </c>
      <c r="E65" s="18"/>
      <c r="F65" s="18"/>
      <c r="G65" s="18"/>
      <c r="H65" s="18"/>
      <c r="I65" s="21"/>
    </row>
  </sheetData>
  <mergeCells count="12">
    <mergeCell ref="D1:I1"/>
    <mergeCell ref="D11:I11"/>
    <mergeCell ref="D15:I15"/>
    <mergeCell ref="D30:I30"/>
    <mergeCell ref="D43:I43"/>
    <mergeCell ref="D56:I56"/>
    <mergeCell ref="D57:I57"/>
    <mergeCell ref="D64:I64"/>
    <mergeCell ref="D65:I65"/>
    <mergeCell ref="A1:A2"/>
    <mergeCell ref="B1:B2"/>
    <mergeCell ref="C1:C2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甘特图</vt:lpstr>
      <vt:lpstr>项目总览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青田</cp:lastModifiedBy>
  <dcterms:created xsi:type="dcterms:W3CDTF">2006-09-16T00:00:00Z</dcterms:created>
  <dcterms:modified xsi:type="dcterms:W3CDTF">2019-07-09T08:10:42Z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