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assignments\Excel\"/>
    </mc:Choice>
  </mc:AlternateContent>
  <xr:revisionPtr revIDLastSave="0" documentId="13_ncr:1_{E86765CB-830C-4B9E-8664-F8727B19485A}" xr6:coauthVersionLast="47" xr6:coauthVersionMax="47" xr10:uidLastSave="{00000000-0000-0000-0000-000000000000}"/>
  <bookViews>
    <workbookView xWindow="-108" yWindow="-108" windowWidth="23256" windowHeight="13176" activeTab="1" xr2:uid="{18E74621-BEBE-4C55-9A4A-6D7726ED6B75}"/>
  </bookViews>
  <sheets>
    <sheet name="Brainstorm" sheetId="4" r:id="rId1"/>
    <sheet name="Vlookup Advanced" sheetId="2" r:id="rId2"/>
  </sheets>
  <definedNames>
    <definedName name="Country">Brainstorm!$C$14:$C$27</definedName>
    <definedName name="Gross_Sales">Brainstorm!$H$14:$H$27</definedName>
    <definedName name="Profit">Brainstorm!$I$14:$I$27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2" l="1"/>
  <c r="C31" i="2"/>
  <c r="C30" i="2"/>
  <c r="C29" i="2"/>
  <c r="C28" i="2"/>
  <c r="D22" i="2"/>
  <c r="D21" i="2"/>
  <c r="D20" i="2"/>
  <c r="D19" i="2"/>
  <c r="D18" i="2"/>
  <c r="D17" i="2"/>
  <c r="D16" i="2"/>
  <c r="C10" i="2"/>
  <c r="C9" i="2"/>
  <c r="C8" i="2"/>
  <c r="C7" i="2"/>
  <c r="C6" i="2"/>
  <c r="D11" i="4"/>
  <c r="E11" i="4" s="1"/>
  <c r="E10" i="4"/>
  <c r="D10" i="4"/>
  <c r="H27" i="4" l="1"/>
  <c r="I27" i="4" s="1"/>
  <c r="F27" i="4"/>
  <c r="H26" i="4"/>
  <c r="I26" i="4" s="1"/>
  <c r="F26" i="4"/>
  <c r="H25" i="4"/>
  <c r="I25" i="4" s="1"/>
  <c r="F25" i="4"/>
  <c r="H24" i="4"/>
  <c r="F24" i="4"/>
  <c r="I24" i="4" s="1"/>
  <c r="H23" i="4"/>
  <c r="F23" i="4"/>
  <c r="I23" i="4" s="1"/>
  <c r="H22" i="4"/>
  <c r="I22" i="4" s="1"/>
  <c r="F22" i="4"/>
  <c r="H21" i="4"/>
  <c r="F21" i="4"/>
  <c r="I21" i="4" s="1"/>
  <c r="H20" i="4"/>
  <c r="F20" i="4"/>
  <c r="I20" i="4" s="1"/>
  <c r="H19" i="4"/>
  <c r="F19" i="4"/>
  <c r="I19" i="4" s="1"/>
  <c r="H18" i="4"/>
  <c r="I18" i="4" s="1"/>
  <c r="E7" i="4" s="1"/>
  <c r="F18" i="4"/>
  <c r="H17" i="4"/>
  <c r="F17" i="4"/>
  <c r="I17" i="4" s="1"/>
  <c r="H16" i="4"/>
  <c r="F16" i="4"/>
  <c r="I16" i="4" s="1"/>
  <c r="H15" i="4"/>
  <c r="F15" i="4"/>
  <c r="I15" i="4" s="1"/>
  <c r="H14" i="4"/>
  <c r="I14" i="4" s="1"/>
  <c r="F14" i="4"/>
  <c r="D7" i="4"/>
</calcChain>
</file>

<file path=xl/sharedStrings.xml><?xml version="1.0" encoding="utf-8"?>
<sst xmlns="http://schemas.openxmlformats.org/spreadsheetml/2006/main" count="137" uniqueCount="45">
  <si>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</si>
  <si>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</si>
  <si>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</si>
  <si>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</si>
  <si>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</si>
  <si>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</si>
  <si>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</si>
  <si>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</si>
  <si>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</si>
  <si>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</si>
  <si>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</si>
  <si>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</si>
  <si>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</si>
  <si>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</si>
  <si>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</si>
  <si>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</si>
  <si>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</si>
  <si>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</si>
  <si>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</si>
  <si>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</si>
  <si>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</si>
  <si>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</si>
  <si>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</si>
  <si>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</si>
  <si>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</si>
  <si>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</si>
  <si>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</si>
  <si>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</si>
  <si>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</si>
  <si>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</si>
  <si>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</si>
  <si>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</si>
  <si>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</si>
  <si>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</si>
  <si>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</si>
  <si>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</si>
  <si>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</si>
  <si>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</si>
  <si>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</si>
  <si>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</si>
  <si>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</si>
  <si>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</si>
  <si>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</si>
  <si>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</si>
  <si>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 xml:space="preserve">Manufacturing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</si>
</sst>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9" fontId="0" fillId="0" borderId="0" xfId="0" applyNumberFormat="1"/>
    <xf numFmtId="10" fontId="0" fillId="0" borderId="0" xfId="0" applyNumberFormat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815509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topLeftCell="A3" workbookViewId="0">
      <selection activeCell="D12" sqref="D12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2" max="12" width="18" bestFit="1" customWidth="1"/>
    <col min="13" max="13" width="19.88671875" customWidth="1"/>
  </cols>
  <sheetData>
    <row r="2" spans="2:12" ht="15.6" x14ac:dyDescent="0.3">
      <c r="B2" s="9" t="s">
        <v>18</v>
      </c>
    </row>
    <row r="3" spans="2:12" ht="18" x14ac:dyDescent="0.35">
      <c r="B3" s="9" t="s">
        <v>19</v>
      </c>
      <c r="G3" s="10"/>
    </row>
    <row r="4" spans="2:12" ht="18" x14ac:dyDescent="0.35">
      <c r="B4" s="9" t="s">
        <v>20</v>
      </c>
      <c r="G4" s="10"/>
    </row>
    <row r="5" spans="2:12" ht="18" x14ac:dyDescent="0.35">
      <c r="G5" s="10"/>
    </row>
    <row r="6" spans="2:12" x14ac:dyDescent="0.3">
      <c r="B6" s="11" t="s">
        <v>21</v>
      </c>
      <c r="C6" s="11" t="s">
        <v>22</v>
      </c>
      <c r="D6" s="11" t="s">
        <v>23</v>
      </c>
      <c r="E6" s="11" t="s">
        <v>24</v>
      </c>
    </row>
    <row r="7" spans="2:12" x14ac:dyDescent="0.3">
      <c r="B7" s="1" t="s">
        <v>39</v>
      </c>
      <c r="C7" s="1" t="s">
        <v>37</v>
      </c>
      <c r="D7" s="5">
        <f>IFERROR(SUMIFS(Gross_Sales,Segment,B7,Country,C7),"n/a")</f>
        <v>779625</v>
      </c>
      <c r="E7" s="5">
        <f>IFERROR(SUMIFS(Profit,Segment,B7,Country,C7),"n/a")</f>
        <v>768487.5</v>
      </c>
    </row>
    <row r="9" spans="2:12" x14ac:dyDescent="0.3">
      <c r="C9" s="1"/>
      <c r="D9" s="1"/>
      <c r="E9" s="11" t="s">
        <v>25</v>
      </c>
    </row>
    <row r="10" spans="2:12" x14ac:dyDescent="0.3">
      <c r="C10" s="11" t="s">
        <v>26</v>
      </c>
      <c r="D10" s="5">
        <f>MAX(F14:F27)</f>
        <v>260</v>
      </c>
      <c r="E10" s="5" t="str">
        <f>INDEX($D$14:$D$27,MATCH(D10,F14:F27,0))</f>
        <v>Amarilla</v>
      </c>
    </row>
    <row r="11" spans="2:12" x14ac:dyDescent="0.3">
      <c r="C11" s="11" t="s">
        <v>27</v>
      </c>
      <c r="D11" s="5">
        <f>MIN(F15:F28)</f>
        <v>5</v>
      </c>
      <c r="E11" s="5" t="str">
        <f>INDEX($D$14:$D$27,MATCH(D11,F15:F28,0))</f>
        <v>Amarilla</v>
      </c>
    </row>
    <row r="13" spans="2:12" x14ac:dyDescent="0.3">
      <c r="B13" s="1" t="s">
        <v>21</v>
      </c>
      <c r="C13" s="1" t="s">
        <v>28</v>
      </c>
      <c r="D13" s="1" t="s">
        <v>1</v>
      </c>
      <c r="E13" s="1" t="s">
        <v>2</v>
      </c>
      <c r="F13" s="5" t="s">
        <v>29</v>
      </c>
      <c r="G13" s="1" t="s">
        <v>30</v>
      </c>
      <c r="H13" s="5" t="s">
        <v>31</v>
      </c>
      <c r="I13" s="5" t="s">
        <v>32</v>
      </c>
      <c r="K13" s="1" t="s">
        <v>1</v>
      </c>
      <c r="L13" s="1" t="s">
        <v>44</v>
      </c>
    </row>
    <row r="14" spans="2:12" x14ac:dyDescent="0.3">
      <c r="B14" s="1" t="s">
        <v>33</v>
      </c>
      <c r="C14" s="1" t="s">
        <v>34</v>
      </c>
      <c r="D14" s="1" t="s">
        <v>8</v>
      </c>
      <c r="E14" s="1">
        <v>2851</v>
      </c>
      <c r="F14" s="5">
        <f>VLOOKUP(D14,$K$13:$L$18,2,FALSE)</f>
        <v>10</v>
      </c>
      <c r="G14" s="1">
        <v>350</v>
      </c>
      <c r="H14" s="5">
        <f>E14*G14</f>
        <v>997850</v>
      </c>
      <c r="I14" s="5">
        <f>H14-(E14*F14)</f>
        <v>969340</v>
      </c>
      <c r="K14" s="1" t="s">
        <v>8</v>
      </c>
      <c r="L14" s="1">
        <v>10</v>
      </c>
    </row>
    <row r="15" spans="2:12" x14ac:dyDescent="0.3">
      <c r="B15" s="1" t="s">
        <v>33</v>
      </c>
      <c r="C15" s="1" t="s">
        <v>35</v>
      </c>
      <c r="D15" s="1" t="s">
        <v>8</v>
      </c>
      <c r="E15" s="1">
        <v>3495</v>
      </c>
      <c r="F15" s="5">
        <f t="shared" ref="F15:F27" si="0">VLOOKUP(D15,$K$13:$L$18,2,FALSE)</f>
        <v>10</v>
      </c>
      <c r="G15" s="1">
        <v>300</v>
      </c>
      <c r="H15" s="5">
        <f t="shared" ref="H15:H27" si="1">E15*G15</f>
        <v>1048500</v>
      </c>
      <c r="I15" s="5">
        <f t="shared" ref="I15:I27" si="2">H15-(E15*F15)</f>
        <v>1013550</v>
      </c>
      <c r="K15" s="1" t="s">
        <v>10</v>
      </c>
      <c r="L15" s="1">
        <v>120</v>
      </c>
    </row>
    <row r="16" spans="2:12" x14ac:dyDescent="0.3">
      <c r="B16" s="1" t="s">
        <v>36</v>
      </c>
      <c r="C16" s="1" t="s">
        <v>37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  <c r="K16" s="1" t="s">
        <v>4</v>
      </c>
      <c r="L16" s="1">
        <v>260</v>
      </c>
    </row>
    <row r="17" spans="2:14" x14ac:dyDescent="0.3">
      <c r="B17" s="1" t="s">
        <v>36</v>
      </c>
      <c r="C17" s="1" t="s">
        <v>37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  <c r="K17" s="1" t="s">
        <v>15</v>
      </c>
      <c r="L17" s="1">
        <v>5</v>
      </c>
    </row>
    <row r="18" spans="2:14" x14ac:dyDescent="0.3">
      <c r="B18" s="1" t="s">
        <v>36</v>
      </c>
      <c r="C18" s="1" t="s">
        <v>35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  <c r="K18" s="1" t="s">
        <v>40</v>
      </c>
      <c r="L18" s="1">
        <v>250</v>
      </c>
    </row>
    <row r="19" spans="2:14" x14ac:dyDescent="0.3">
      <c r="B19" s="1" t="s">
        <v>33</v>
      </c>
      <c r="C19" s="1" t="s">
        <v>34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  <c r="M19" t="s">
        <v>21</v>
      </c>
      <c r="N19" t="s">
        <v>28</v>
      </c>
    </row>
    <row r="20" spans="2:14" x14ac:dyDescent="0.3">
      <c r="B20" s="1" t="s">
        <v>36</v>
      </c>
      <c r="C20" s="1" t="s">
        <v>38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  <c r="M20" s="1" t="s">
        <v>33</v>
      </c>
      <c r="N20" t="s">
        <v>34</v>
      </c>
    </row>
    <row r="21" spans="2:14" x14ac:dyDescent="0.3">
      <c r="B21" s="1" t="s">
        <v>39</v>
      </c>
      <c r="C21" s="1" t="s">
        <v>37</v>
      </c>
      <c r="D21" s="1" t="s">
        <v>15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  <c r="M21" s="1" t="s">
        <v>36</v>
      </c>
      <c r="N21" s="1" t="s">
        <v>35</v>
      </c>
    </row>
    <row r="22" spans="2:14" x14ac:dyDescent="0.3">
      <c r="B22" s="1" t="s">
        <v>33</v>
      </c>
      <c r="C22" s="1" t="s">
        <v>35</v>
      </c>
      <c r="D22" s="1" t="s">
        <v>40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  <c r="M22" s="1" t="s">
        <v>39</v>
      </c>
      <c r="N22" s="1" t="s">
        <v>37</v>
      </c>
    </row>
    <row r="23" spans="2:14" x14ac:dyDescent="0.3">
      <c r="B23" s="1" t="s">
        <v>39</v>
      </c>
      <c r="C23" s="1" t="s">
        <v>41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  <c r="M23" s="1" t="s">
        <v>42</v>
      </c>
      <c r="N23" s="1" t="s">
        <v>38</v>
      </c>
    </row>
    <row r="24" spans="2:14" x14ac:dyDescent="0.3">
      <c r="B24" s="1" t="s">
        <v>36</v>
      </c>
      <c r="C24" s="1" t="s">
        <v>35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  <c r="M24" s="1" t="s">
        <v>43</v>
      </c>
      <c r="N24" s="1" t="s">
        <v>41</v>
      </c>
    </row>
    <row r="25" spans="2:14" x14ac:dyDescent="0.3">
      <c r="B25" s="1" t="s">
        <v>42</v>
      </c>
      <c r="C25" s="1" t="s">
        <v>35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14" x14ac:dyDescent="0.3">
      <c r="B26" s="1" t="s">
        <v>43</v>
      </c>
      <c r="C26" s="1" t="s">
        <v>37</v>
      </c>
      <c r="D26" s="1" t="s">
        <v>15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14" x14ac:dyDescent="0.3">
      <c r="B27" s="1" t="s">
        <v>33</v>
      </c>
      <c r="C27" s="1" t="s">
        <v>37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count="2">
    <dataValidation type="list" allowBlank="1" showInputMessage="1" showErrorMessage="1" sqref="C7" xr:uid="{303611E3-2F18-4BBE-BEC4-B4B38DA53FCE}">
      <formula1>$N$20:$N$24</formula1>
    </dataValidation>
    <dataValidation type="list" allowBlank="1" showInputMessage="1" showErrorMessage="1" sqref="B7" xr:uid="{83FF3CD4-EB35-4A28-B255-333CD461F54A}">
      <formula1>$M$20:$M$24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1:S37"/>
  <sheetViews>
    <sheetView tabSelected="1" topLeftCell="A10" workbookViewId="0">
      <selection activeCell="D20" sqref="D20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1" spans="2:19" x14ac:dyDescent="0.3">
      <c r="K1" s="1"/>
    </row>
    <row r="3" spans="2:19" x14ac:dyDescent="0.3">
      <c r="B3" s="2" t="s">
        <v>0</v>
      </c>
    </row>
    <row r="4" spans="2:19" x14ac:dyDescent="0.3">
      <c r="B4" s="2"/>
    </row>
    <row r="5" spans="2:19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9" x14ac:dyDescent="0.3">
      <c r="B6" s="1" t="s">
        <v>3</v>
      </c>
      <c r="C6" s="5">
        <f>VLOOKUP(LEFT(B6,SEARCH(" ",B6)-1),$F$5:$G$10,2,FALSE)</f>
        <v>2574</v>
      </c>
      <c r="F6" s="1" t="s">
        <v>4</v>
      </c>
      <c r="G6" s="1">
        <v>2475</v>
      </c>
    </row>
    <row r="7" spans="2:19" x14ac:dyDescent="0.3">
      <c r="B7" s="1" t="s">
        <v>5</v>
      </c>
      <c r="C7" s="5">
        <f t="shared" ref="C7:C10" si="0">VLOOKUP(LEFT(B7,SEARCH(" ",B7)-1),$F$5:$G$10,2,FALSE)</f>
        <v>2151</v>
      </c>
      <c r="F7" s="1" t="s">
        <v>15</v>
      </c>
      <c r="G7" s="1">
        <v>2227.5</v>
      </c>
    </row>
    <row r="8" spans="2:19" x14ac:dyDescent="0.3">
      <c r="B8" s="1" t="s">
        <v>7</v>
      </c>
      <c r="C8" s="5">
        <f t="shared" si="0"/>
        <v>2475</v>
      </c>
      <c r="F8" s="1" t="s">
        <v>8</v>
      </c>
      <c r="G8" s="1">
        <v>2151</v>
      </c>
    </row>
    <row r="9" spans="2:19" x14ac:dyDescent="0.3">
      <c r="B9" s="1" t="s">
        <v>9</v>
      </c>
      <c r="C9" s="5">
        <f t="shared" si="0"/>
        <v>2227.5</v>
      </c>
      <c r="F9" s="1" t="s">
        <v>10</v>
      </c>
      <c r="G9" s="1">
        <v>2574</v>
      </c>
    </row>
    <row r="10" spans="2:19" x14ac:dyDescent="0.3">
      <c r="B10" s="1" t="s">
        <v>11</v>
      </c>
      <c r="C10" s="5">
        <f t="shared" si="0"/>
        <v>2541</v>
      </c>
      <c r="F10" s="1" t="s">
        <v>40</v>
      </c>
      <c r="G10" s="1">
        <v>2541</v>
      </c>
    </row>
    <row r="12" spans="2:19" s="4" customFormat="1" x14ac:dyDescent="0.3"/>
    <row r="13" spans="2:19" x14ac:dyDescent="0.3">
      <c r="B13" s="2" t="s">
        <v>12</v>
      </c>
    </row>
    <row r="14" spans="2:19" x14ac:dyDescent="0.3">
      <c r="F14" s="3" t="s">
        <v>8</v>
      </c>
      <c r="G14" s="3"/>
      <c r="I14" s="3" t="s">
        <v>4</v>
      </c>
      <c r="J14" s="3"/>
      <c r="L14" s="3" t="s">
        <v>6</v>
      </c>
      <c r="M14" s="3"/>
      <c r="P14" s="2"/>
      <c r="Q14" s="2"/>
      <c r="R14" s="2"/>
      <c r="S14" s="2"/>
    </row>
    <row r="15" spans="2:19" x14ac:dyDescent="0.3">
      <c r="B15" s="3" t="s">
        <v>1</v>
      </c>
      <c r="C15" s="3" t="s">
        <v>13</v>
      </c>
      <c r="D15" s="3" t="s">
        <v>14</v>
      </c>
      <c r="F15" s="3" t="s">
        <v>13</v>
      </c>
      <c r="G15" s="3" t="s">
        <v>14</v>
      </c>
      <c r="I15" s="3" t="s">
        <v>13</v>
      </c>
      <c r="J15" s="3" t="s">
        <v>14</v>
      </c>
      <c r="L15" s="3" t="s">
        <v>13</v>
      </c>
      <c r="M15" s="3" t="s">
        <v>14</v>
      </c>
      <c r="Q15" s="12"/>
      <c r="R15" s="13"/>
      <c r="S15" s="13"/>
    </row>
    <row r="16" spans="2:19" x14ac:dyDescent="0.3">
      <c r="B16" s="1" t="s">
        <v>8</v>
      </c>
      <c r="C16" s="1">
        <v>1655.08</v>
      </c>
      <c r="D16" s="14">
        <f>(IF(B16="Paseo",VLOOKUP(C16,$F$15:$G$20,2,TRUE),IF(B16="Amarilla",VLOOKUP(C16,$I$15:$J$20,2,TRUE),VLOOKUP(C16,$L$15:$M$20,2,TRUE))))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  <c r="Q16" s="13"/>
      <c r="R16" s="12"/>
      <c r="S16" s="12"/>
    </row>
    <row r="17" spans="2:19" x14ac:dyDescent="0.3">
      <c r="B17" s="1" t="s">
        <v>4</v>
      </c>
      <c r="C17" s="1">
        <v>1822.59</v>
      </c>
      <c r="D17" s="14">
        <f t="shared" ref="D17:D22" si="1">(IF(B17="Paseo",VLOOKUP(C17,$F$15:$G$20,2,TRUE),IF(B17="Amarilla",VLOOKUP(C17,$I$15:$J$20,2,TRUE),VLOOKUP(C17,$L$15:$M$20,2,TRUE))))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  <c r="Q17" s="12"/>
      <c r="R17" s="13"/>
      <c r="S17" s="13"/>
    </row>
    <row r="18" spans="2:19" x14ac:dyDescent="0.3">
      <c r="B18" s="1" t="s">
        <v>4</v>
      </c>
      <c r="C18" s="1">
        <v>1730.54</v>
      </c>
      <c r="D18" s="14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  <c r="Q18" s="13"/>
      <c r="R18" s="12"/>
      <c r="S18" s="13"/>
    </row>
    <row r="19" spans="2:19" x14ac:dyDescent="0.3">
      <c r="B19" s="1" t="s">
        <v>6</v>
      </c>
      <c r="C19" s="1">
        <v>1685.6</v>
      </c>
      <c r="D19" s="14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  <c r="Q19" s="12"/>
      <c r="R19" s="13"/>
      <c r="S19" s="12"/>
    </row>
    <row r="20" spans="2:19" x14ac:dyDescent="0.3">
      <c r="B20" s="1" t="s">
        <v>8</v>
      </c>
      <c r="C20" s="1">
        <v>1685.6</v>
      </c>
      <c r="D20" s="14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9" x14ac:dyDescent="0.3">
      <c r="B21" s="1" t="s">
        <v>15</v>
      </c>
      <c r="C21" s="1">
        <v>1763.8600000000001</v>
      </c>
      <c r="D21" s="14">
        <f t="shared" si="1"/>
        <v>7.0000000000000007E-2</v>
      </c>
    </row>
    <row r="22" spans="2:19" x14ac:dyDescent="0.3">
      <c r="B22" s="1" t="s">
        <v>8</v>
      </c>
      <c r="C22" s="1">
        <v>2293.1999999999998</v>
      </c>
      <c r="D22" s="14">
        <f t="shared" si="1"/>
        <v>0.15</v>
      </c>
    </row>
    <row r="24" spans="2:19" s="4" customFormat="1" x14ac:dyDescent="0.3"/>
    <row r="25" spans="2:19" x14ac:dyDescent="0.3">
      <c r="B25" s="2" t="s">
        <v>16</v>
      </c>
    </row>
    <row r="26" spans="2:19" x14ac:dyDescent="0.3">
      <c r="C26" s="1"/>
    </row>
    <row r="27" spans="2:19" x14ac:dyDescent="0.3">
      <c r="B27" s="3" t="s">
        <v>1</v>
      </c>
      <c r="C27" s="3" t="s">
        <v>2</v>
      </c>
      <c r="F27" s="3" t="s">
        <v>1</v>
      </c>
      <c r="G27" s="3" t="s">
        <v>17</v>
      </c>
      <c r="H27" s="3" t="s">
        <v>2</v>
      </c>
    </row>
    <row r="28" spans="2:19" x14ac:dyDescent="0.3">
      <c r="B28" s="1" t="s">
        <v>3</v>
      </c>
      <c r="C28" s="5">
        <f>VLOOKUP(VLOOKUP(LEFT($B28,SEARCH(" ",$B28)-1),CHOOSE({1,2},$F$27:$F$37,$G$27:$G$37),2,FALSE),$G$27:$H$37,2,FALSE)</f>
        <v>2574</v>
      </c>
      <c r="F28" s="1" t="s">
        <v>8</v>
      </c>
      <c r="G28" s="8">
        <v>895</v>
      </c>
      <c r="H28" s="1">
        <v>2151</v>
      </c>
    </row>
    <row r="29" spans="2:19" x14ac:dyDescent="0.3">
      <c r="B29" s="1" t="s">
        <v>5</v>
      </c>
      <c r="C29" s="5">
        <f>VLOOKUP(VLOOKUP(LEFT($B29,SEARCH(" ",$B29)-1),CHOOSE({1,2},$F$27:$F$37,$G$27:$G$37),2,FALSE),$G$27:$H$37,2,FALSE)</f>
        <v>2151</v>
      </c>
      <c r="F29" s="1" t="s">
        <v>6</v>
      </c>
      <c r="G29" s="8">
        <v>125</v>
      </c>
      <c r="H29" s="1">
        <v>2227.5</v>
      </c>
    </row>
    <row r="30" spans="2:19" x14ac:dyDescent="0.3">
      <c r="B30" s="1" t="s">
        <v>7</v>
      </c>
      <c r="C30" s="5">
        <f>VLOOKUP(VLOOKUP(LEFT($B30,SEARCH(" ",$B30)-1),CHOOSE({1,2},$F$27:$F$37,$G$27:$G$37),2,FALSE),$G$27:$H$37,2,FALSE)</f>
        <v>2475</v>
      </c>
      <c r="F30" s="1" t="s">
        <v>4</v>
      </c>
      <c r="G30" s="8">
        <v>145</v>
      </c>
      <c r="H30" s="1">
        <v>2475</v>
      </c>
    </row>
    <row r="31" spans="2:19" x14ac:dyDescent="0.3">
      <c r="B31" s="1" t="s">
        <v>9</v>
      </c>
      <c r="C31" s="5">
        <f>VLOOKUP(VLOOKUP(LEFT($B31,SEARCH(" ",$B31)-1),CHOOSE({1,2},$F$27:$F$37,$G$27:$G$37),2,FALSE),$G$27:$H$37,2,FALSE)</f>
        <v>2537.25</v>
      </c>
      <c r="F31" s="1" t="s">
        <v>15</v>
      </c>
      <c r="G31" s="8">
        <v>848</v>
      </c>
      <c r="H31" s="8">
        <v>2537.25</v>
      </c>
    </row>
    <row r="32" spans="2:19" x14ac:dyDescent="0.3">
      <c r="B32" s="1" t="s">
        <v>11</v>
      </c>
      <c r="C32" s="5">
        <f>VLOOKUP(VLOOKUP(LEFT($B32,SEARCH(" ",$B32)-1),CHOOSE({1,2},$F$27:$F$37,$G$27:$G$37),2,FALSE),$G$27:$H$37,2,FALSE)</f>
        <v>2541</v>
      </c>
      <c r="F32" s="1" t="s">
        <v>40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40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Brainstorm</vt:lpstr>
      <vt:lpstr>Vlookup Advanced</vt:lpstr>
      <vt:lpstr>Country</vt:lpstr>
      <vt:lpstr>Gross_Sales</vt:lpstr>
      <vt:lpstr>Profit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vandit kalathiya</cp:lastModifiedBy>
  <dcterms:created xsi:type="dcterms:W3CDTF">2022-07-27T07:17:57Z</dcterms:created>
  <dcterms:modified xsi:type="dcterms:W3CDTF">2023-04-05T06:20:55Z</dcterms:modified>
</cp:coreProperties>
</file>