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f2b8dbe253ce03/Documents/"/>
    </mc:Choice>
  </mc:AlternateContent>
  <xr:revisionPtr revIDLastSave="0" documentId="14_{4536A6DD-3977-49CF-9E9D-E79BD9674C48}" xr6:coauthVersionLast="47" xr6:coauthVersionMax="47" xr10:uidLastSave="{00000000-0000-0000-0000-000000000000}"/>
  <bookViews>
    <workbookView xWindow="-120" yWindow="-120" windowWidth="29040" windowHeight="15840" activeTab="5" xr2:uid="{F57FA7A7-2DBF-43A5-BF57-2B80C0C4DB43}"/>
  </bookViews>
  <sheets>
    <sheet name="question 1" sheetId="2" r:id="rId1"/>
    <sheet name="Table 1" sheetId="4" r:id="rId2"/>
    <sheet name="Table 2" sheetId="5" r:id="rId3"/>
    <sheet name="Table 3" sheetId="6" r:id="rId4"/>
    <sheet name="Question(3)" sheetId="20" r:id="rId5"/>
    <sheet name="Question(4)" sheetId="19" r:id="rId6"/>
  </sheets>
  <externalReferences>
    <externalReference r:id="rId7"/>
  </externalReferences>
  <definedNames>
    <definedName name="_xlcn.WorksheetConnection_Classeur2.xlsxaxaming1" hidden="1">axaming[]</definedName>
    <definedName name="_xlcn.WorksheetConnection_Classeur2.xlsxaxaming61" hidden="1">axaming6</definedName>
    <definedName name="_xlcn.WorksheetConnection_Feuil11A1A31" hidden="1">[1]Feuil11!$A$1:$A$3</definedName>
    <definedName name="DonnéesExternes_1" localSheetId="0" hidden="1">'question 1'!$A$4:$C$44</definedName>
    <definedName name="DonnéesExternes_1" localSheetId="4" hidden="1">'Question(3)'!$A$1:$G$15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1!$A$1:$A$3"/>
          <x15:modelTable id="axaming6" name="axaming6" connection="WorksheetConnection_Classeur2.xlsx!axaming6"/>
          <x15:modelTable id="axaming" name="axaming" connection="WorksheetConnection_Classeur2.xlsx!axam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9" l="1"/>
  <c r="C4" i="19"/>
  <c r="C5" i="19"/>
  <c r="C6" i="19"/>
  <c r="C7" i="19"/>
  <c r="C8" i="19"/>
  <c r="C9" i="19"/>
  <c r="C10" i="19"/>
  <c r="C11" i="19"/>
  <c r="C2" i="19"/>
  <c r="F4" i="20"/>
  <c r="G4" i="20" s="1"/>
  <c r="F3" i="20"/>
  <c r="G3" i="20" s="1"/>
  <c r="E9" i="20"/>
  <c r="F9" i="20" s="1"/>
  <c r="G9" i="20" s="1"/>
  <c r="E4" i="20"/>
  <c r="E3" i="20"/>
  <c r="E15" i="20"/>
  <c r="F15" i="20" s="1"/>
  <c r="G15" i="20" s="1"/>
  <c r="E14" i="20"/>
  <c r="F14" i="20" s="1"/>
  <c r="G14" i="20" s="1"/>
  <c r="E13" i="20"/>
  <c r="F13" i="20" s="1"/>
  <c r="G13" i="20" s="1"/>
  <c r="E12" i="20"/>
  <c r="F12" i="20" s="1"/>
  <c r="G12" i="20" s="1"/>
  <c r="E11" i="20"/>
  <c r="F11" i="20" s="1"/>
  <c r="G11" i="20" s="1"/>
  <c r="E10" i="20"/>
  <c r="F10" i="20" s="1"/>
  <c r="G10" i="20" s="1"/>
  <c r="E8" i="20"/>
  <c r="F8" i="20" s="1"/>
  <c r="G8" i="20" s="1"/>
  <c r="E7" i="20"/>
  <c r="F7" i="20" s="1"/>
  <c r="G7" i="20" s="1"/>
  <c r="E6" i="20"/>
  <c r="F6" i="20" s="1"/>
  <c r="G6" i="20" s="1"/>
  <c r="E5" i="20"/>
  <c r="F5" i="20" s="1"/>
  <c r="G5" i="20" s="1"/>
  <c r="E2" i="20"/>
  <c r="F2" i="20" s="1"/>
  <c r="G2" i="2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D46167-C169-4ADD-AB85-9CAD157529C7}" keepAlive="1" name="Requête - axaming" description="Connexion à la requête « axaming » dans le classeur." type="5" refreshedVersion="8" background="1" saveData="1">
    <dbPr connection="Provider=Microsoft.Mashup.OleDb.1;Data Source=$Workbook$;Location=axaming;Extended Properties=&quot;&quot;" command="SELECT * FROM [axaming]"/>
  </connection>
  <connection id="2" xr16:uid="{42757606-CA21-4AA4-96C6-E17D5961BB0D}" keepAlive="1" name="Requête - axaming (2)" description="Connexion à la requête « axaming (2) » dans le classeur." type="5" refreshedVersion="8" background="1" saveData="1">
    <dbPr connection="Provider=Microsoft.Mashup.OleDb.1;Data Source=$Workbook$;Location=&quot;axaming (2)&quot;;Extended Properties=&quot;&quot;" command="SELECT * FROM [axaming (2)]"/>
  </connection>
  <connection id="3" xr16:uid="{7C18583B-C5A8-4036-ABC2-BC732E9DF85F}" keepAlive="1" name="Requête - axaming (3)" description="Connexion à la requête « axaming (3) » dans le classeur." type="5" refreshedVersion="8" background="1" saveData="1">
    <dbPr connection="Provider=Microsoft.Mashup.OleDb.1;Data Source=$Workbook$;Location=&quot;axaming (3)&quot;;Extended Properties=&quot;&quot;" command="SELECT * FROM [axaming (3)]"/>
  </connection>
  <connection id="4" xr16:uid="{F230535C-3735-4E97-B0AB-C22F05C1EB5A}" keepAlive="1" name="Requête - axaming (4)" description="Connexion à la requête « axaming (4) » dans le classeur." type="5" refreshedVersion="8" background="1" saveData="1">
    <dbPr connection="Provider=Microsoft.Mashup.OleDb.1;Data Source=$Workbook$;Location=&quot;axaming (4)&quot;;Extended Properties=&quot;&quot;" command="SELECT * FROM [axaming (4)]"/>
  </connection>
  <connection id="5" xr16:uid="{14DB8C76-30DB-4C38-80CC-29720C3A387C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B728F3F1-313F-4D2D-9A4E-16187EFD36D7}" name="WorksheetConnection_Classeur2.xlsx!axaming" type="102" refreshedVersion="8" minRefreshableVersion="5">
    <extLst>
      <ext xmlns:x15="http://schemas.microsoft.com/office/spreadsheetml/2010/11/main" uri="{DE250136-89BD-433C-8126-D09CA5730AF9}">
        <x15:connection id="axaming">
          <x15:rangePr sourceName="_xlcn.WorksheetConnection_Classeur2.xlsxaxaming1"/>
        </x15:connection>
      </ext>
    </extLst>
  </connection>
  <connection id="7" xr16:uid="{AE269046-F51E-4B82-82A2-3C622C02799C}" name="WorksheetConnection_Classeur2.xlsx!axaming6" type="102" refreshedVersion="8" minRefreshableVersion="5">
    <extLst>
      <ext xmlns:x15="http://schemas.microsoft.com/office/spreadsheetml/2010/11/main" uri="{DE250136-89BD-433C-8126-D09CA5730AF9}">
        <x15:connection id="axaming6">
          <x15:rangePr sourceName="_xlcn.WorksheetConnection_Classeur2.xlsxaxaming61"/>
        </x15:connection>
      </ext>
    </extLst>
  </connection>
  <connection id="8" xr16:uid="{D2BB9DD7-C784-4A67-AB9E-4125D7127CDC}" name="WorksheetConnection_Feuil11!$A$1:$A$3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euil11A1A31"/>
        </x15:connection>
      </ext>
    </extLst>
  </connection>
</connections>
</file>

<file path=xl/sharedStrings.xml><?xml version="1.0" encoding="utf-8"?>
<sst xmlns="http://schemas.openxmlformats.org/spreadsheetml/2006/main" count="155" uniqueCount="54">
  <si>
    <t>Students</t>
  </si>
  <si>
    <t>Yale</t>
  </si>
  <si>
    <t>Physics</t>
  </si>
  <si>
    <t>Brown</t>
  </si>
  <si>
    <t>Dartmouth</t>
  </si>
  <si>
    <t>Economics</t>
  </si>
  <si>
    <t>Harvard</t>
  </si>
  <si>
    <t>Arts</t>
  </si>
  <si>
    <t>Columbia</t>
  </si>
  <si>
    <t>Cornell</t>
  </si>
  <si>
    <t>Mathematics</t>
  </si>
  <si>
    <t>Princeton</t>
  </si>
  <si>
    <t>Psychology</t>
  </si>
  <si>
    <t>Penn State</t>
  </si>
  <si>
    <t>psychology</t>
  </si>
  <si>
    <t>Faculty</t>
  </si>
  <si>
    <t>University</t>
  </si>
  <si>
    <t>Ivy League Applicaants</t>
  </si>
  <si>
    <t>Étiquettes de lignes</t>
  </si>
  <si>
    <t>Total général</t>
  </si>
  <si>
    <t>Somme de Students</t>
  </si>
  <si>
    <t>Moyenne de Students2</t>
  </si>
  <si>
    <t>Étiquettes de colonnes</t>
  </si>
  <si>
    <t xml:space="preserve">120,00 DZD </t>
  </si>
  <si>
    <t>56,00 DZD</t>
  </si>
  <si>
    <t xml:space="preserve">70,00 DZD </t>
  </si>
  <si>
    <t xml:space="preserve">430,00 DZD </t>
  </si>
  <si>
    <t xml:space="preserve">230,00 DZD </t>
  </si>
  <si>
    <t xml:space="preserve">10,00 DZD </t>
  </si>
  <si>
    <t xml:space="preserve">5,00 DZD </t>
  </si>
  <si>
    <t>5.040,00 DZD</t>
  </si>
  <si>
    <t xml:space="preserve">1.200,00 DZD </t>
  </si>
  <si>
    <t>480,00 DZD</t>
  </si>
  <si>
    <t xml:space="preserve">33,00 DZD </t>
  </si>
  <si>
    <t xml:space="preserve">15,00 DZD </t>
  </si>
  <si>
    <t xml:space="preserve">24,00 DZD </t>
  </si>
  <si>
    <t>ID</t>
  </si>
  <si>
    <t>PU</t>
  </si>
  <si>
    <t>PT</t>
  </si>
  <si>
    <t>Remise</t>
  </si>
  <si>
    <t>Val Remise</t>
  </si>
  <si>
    <t>Totale a payer</t>
  </si>
  <si>
    <t>QTE</t>
  </si>
  <si>
    <t xml:space="preserve">Totale facture : </t>
  </si>
  <si>
    <t xml:space="preserve">TVA : </t>
  </si>
  <si>
    <t xml:space="preserve">TTC : </t>
  </si>
  <si>
    <t>Val TVA :</t>
  </si>
  <si>
    <t>20.348,25 DZD</t>
  </si>
  <si>
    <t xml:space="preserve">3.866,17 DZD </t>
  </si>
  <si>
    <t>24.214,42 DZD</t>
  </si>
  <si>
    <t>q</t>
  </si>
  <si>
    <t>Time(s)</t>
  </si>
  <si>
    <t>Speed (m/s)</t>
  </si>
  <si>
    <t>Distance(m)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</si>
</sst>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DZD]_-;\-* #,##0.00\ [$DZD]_-;_-* &quot;-&quot;??\ [$DZD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Continuous" vertical="center" readingOrder="1"/>
    </xf>
    <xf numFmtId="0" fontId="0" fillId="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10" fontId="0" fillId="0" borderId="0" xfId="0" applyNumberFormat="1"/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0" fontId="0" fillId="4" borderId="0" xfId="0" applyFill="1"/>
    <xf numFmtId="0" fontId="9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0" borderId="16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6" fillId="0" borderId="1" xfId="0" applyFont="1" applyBorder="1" applyAlignment="1">
      <alignment horizontal="right"/>
    </xf>
  </cellXfs>
  <cellStyles count="2">
    <cellStyle name="Monétaire" xfId="1" builtinId="4"/>
    <cellStyle name="Normal" xfId="0" builtinId="0"/>
  </cellStyles>
  <dxfs count="11">
    <dxf>
      <numFmt numFmtId="0" formatCode="General"/>
    </dxf>
    <dxf>
      <numFmt numFmtId="0" formatCode="General"/>
    </dxf>
    <dxf>
      <numFmt numFmtId="14" formatCode="0.00%"/>
    </dxf>
    <dxf>
      <numFmt numFmtId="164" formatCode="_-* #,##0.00\ [$DZD]_-;\-* #,##0.00\ [$DZD]_-;_-* &quot;-&quot;??\ [$DZD]_-;_-@_-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bottom style="thin">
          <color auto="1"/>
        </bottom>
      </border>
    </dxf>
    <dxf>
      <alignment horizontal="centerContinuous" vertical="center" textRotation="0" wrapText="0" indent="0" justifyLastLine="0" shrinkToFit="0" readingOrder="1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17" Type="http://schemas.microsoft.com/office/2017/10/relationships/person" Target="persons/person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baseline="0">
                <a:solidFill>
                  <a:schemeClr val="tx1"/>
                </a:solidFill>
              </a:rPr>
              <a:t>Speed/Distnace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9148484025703684"/>
          <c:y val="4.10812430707029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7400307720155669E-2"/>
          <c:y val="0.11722481120438166"/>
          <c:w val="0.91961118653271789"/>
          <c:h val="0.71502031717532444"/>
        </c:manualLayout>
      </c:layout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'Question(4)'!$B$2:$B$11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'Question(4)'!$C$2:$C$11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2-4264-B696-44C91EAE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8899247"/>
        <c:axId val="387422400"/>
      </c:lineChart>
      <c:catAx>
        <c:axId val="17988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7422400"/>
        <c:crosses val="autoZero"/>
        <c:auto val="1"/>
        <c:lblAlgn val="ctr"/>
        <c:lblOffset val="100"/>
        <c:noMultiLvlLbl val="0"/>
      </c:catAx>
      <c:valAx>
        <c:axId val="3874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89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 b="1" i="0" u="none" strike="noStrike" baseline="0">
                <a:solidFill>
                  <a:schemeClr val="tx1"/>
                </a:solidFill>
              </a:rPr>
              <a:t>Speed/time</a:t>
            </a:r>
            <a:endParaRPr lang="en-US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1349428816925621"/>
          <c:y val="9.8887476952210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941885264517264E-2"/>
          <c:y val="0.1121773531813175"/>
          <c:w val="0.91659121321820458"/>
          <c:h val="0.7102584737739065"/>
        </c:manualLayout>
      </c:layout>
      <c:lineChart>
        <c:grouping val="standard"/>
        <c:varyColors val="0"/>
        <c:ser>
          <c:idx val="0"/>
          <c:order val="0"/>
          <c:tx>
            <c:strRef>
              <c:f>'Question(4)'!$C$1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'Question(4)'!$C$2:$C$11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2-4785-A3F9-5FC009F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102800"/>
        <c:axId val="1800891807"/>
      </c:lineChart>
      <c:catAx>
        <c:axId val="3961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0891807"/>
        <c:crosses val="autoZero"/>
        <c:auto val="1"/>
        <c:lblAlgn val="ctr"/>
        <c:lblOffset val="100"/>
        <c:noMultiLvlLbl val="0"/>
      </c:catAx>
      <c:valAx>
        <c:axId val="18008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61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76959464345725"/>
          <c:y val="0.90024995050801149"/>
          <c:w val="0.26857983267403873"/>
          <c:h val="9.6566001470070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14287</xdr:rowOff>
    </xdr:from>
    <xdr:to>
      <xdr:col>6</xdr:col>
      <xdr:colOff>9525</xdr:colOff>
      <xdr:row>34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D21577-0A49-E2A5-7472-71290C90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542925</xdr:colOff>
      <xdr:row>34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53065C-41B0-C0FE-EA78-7B269B5CC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1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1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87.996849884257" createdVersion="8" refreshedVersion="8" minRefreshableVersion="3" recordCount="40" xr:uid="{B012A94E-A516-4568-8A91-D19F1F8C9F15}">
  <cacheSource type="worksheet">
    <worksheetSource name="axaming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7">
        <s v="Arts"/>
        <s v="Physics"/>
        <s v="Economics"/>
        <s v="Mathematics"/>
        <s v="Psychology"/>
        <s v=" Arts" u="1"/>
        <s v=" Economics" u="1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B66C9-B81F-475E-B2C8-D0D6E856A59D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8">
        <item m="1" x="5"/>
        <item m="1" x="6"/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80E25-154F-4D40-89AA-0B4A25F450B1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1DE328-585E-4946-A396-466942F75E85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 sumSubtotal="1"/>
    <pivotField axis="axisCol" showAll="0">
      <items count="8">
        <item m="1" x="5"/>
        <item m="1" x="6"/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722929F-3B72-4465-A514-30AD1E3552EE}" autoFormatId="16" applyNumberFormats="0" applyBorderFormats="0" applyFontFormats="0" applyPatternFormats="0" applyAlignmentFormats="0" applyWidthHeightFormats="0">
  <queryTableRefresh nextId="4">
    <queryTableFields count="3">
      <queryTableField id="1" name="Students" tableColumnId="1"/>
      <queryTableField id="2" name="faculty" tableColumnId="2"/>
      <queryTableField id="3" name="university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1642F123-9837-4859-AE96-1EFDC3BD72A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546D26-7386-451B-B3A6-65A4D71844A8}" name="axaming" displayName="axaming" ref="A4:C44" tableType="queryTable" totalsRowShown="0" headerRowDxfId="10" headerRowBorderDxfId="9">
  <autoFilter ref="A4:C44" xr:uid="{7F546D26-7386-451B-B3A6-65A4D71844A8}"/>
  <tableColumns count="3">
    <tableColumn id="1" xr3:uid="{A14D12A7-76F7-4ED2-8CF8-2BB72DE658D9}" uniqueName="1" name="Students" queryTableFieldId="1" dataDxfId="8"/>
    <tableColumn id="2" xr3:uid="{8B4B6624-B85B-44AF-B0A4-8958B46A211D}" uniqueName="2" name="Faculty" queryTableFieldId="2" dataDxfId="7"/>
    <tableColumn id="3" xr3:uid="{BAC86AF2-B040-482E-A7AF-EC9CD354C716}" uniqueName="3" name="University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F68CD3-18C3-4AD3-9EAE-54AFDC9E8B6C}" name="axaming__3" displayName="axaming__3" ref="A1:G15" tableType="queryTable" totalsRowShown="0">
  <autoFilter ref="A1:G15" xr:uid="{03F68CD3-18C3-4AD3-9EAE-54AFDC9E8B6C}"/>
  <tableColumns count="7">
    <tableColumn id="1" xr3:uid="{E364111B-A846-4191-9706-1D72682CDC87}" uniqueName="1" name="ID" queryTableFieldId="1" dataDxfId="5"/>
    <tableColumn id="2" xr3:uid="{1DBED7A6-89A4-489D-A9B6-77D21E5379C2}" uniqueName="2" name="PU" queryTableFieldId="2" dataDxfId="4"/>
    <tableColumn id="3" xr3:uid="{F5F131D3-41FE-4596-9098-3CEEBDD0DD29}" uniqueName="3" name="QTE" queryTableFieldId="3"/>
    <tableColumn id="4" xr3:uid="{03F0C6B3-C88F-4D32-BD5F-56F31DE16609}" uniqueName="4" name="PT" queryTableFieldId="4" dataDxfId="3" dataCellStyle="Monétaire"/>
    <tableColumn id="5" xr3:uid="{E64788EC-9684-4652-BE1B-4E4A7C6CD17E}" uniqueName="5" name="Remise" queryTableFieldId="5" dataDxfId="2"/>
    <tableColumn id="6" xr3:uid="{C483D4B5-6DBE-459D-AB30-CFC93090C110}" uniqueName="6" name="Val Remise" queryTableFieldId="6" dataDxfId="1"/>
    <tableColumn id="7" xr3:uid="{B15A1F3A-6F69-4C5F-9142-58E37718ABCE}" uniqueName="7" name="Totale a payer" queryTableFieldId="7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0EAB-B0A6-4A67-AD10-3DB97FCBA4BF}">
  <dimension ref="A1:E44"/>
  <sheetViews>
    <sheetView workbookViewId="0">
      <selection activeCell="B5" sqref="B5"/>
    </sheetView>
  </sheetViews>
  <sheetFormatPr baseColWidth="10" defaultRowHeight="15" x14ac:dyDescent="0.25"/>
  <cols>
    <col min="1" max="1" width="29" customWidth="1"/>
    <col min="2" max="2" width="32.140625" customWidth="1"/>
    <col min="3" max="3" width="27.28515625" customWidth="1"/>
  </cols>
  <sheetData>
    <row r="1" spans="1:3" x14ac:dyDescent="0.25">
      <c r="A1" s="19" t="s">
        <v>17</v>
      </c>
      <c r="B1" s="20"/>
      <c r="C1" s="21"/>
    </row>
    <row r="2" spans="1:3" x14ac:dyDescent="0.25">
      <c r="A2" s="22"/>
      <c r="B2" s="23"/>
      <c r="C2" s="24"/>
    </row>
    <row r="3" spans="1:3" x14ac:dyDescent="0.25">
      <c r="A3" s="25"/>
      <c r="B3" s="26"/>
      <c r="C3" s="27"/>
    </row>
    <row r="4" spans="1:3" ht="18.75" x14ac:dyDescent="0.25">
      <c r="A4" s="6" t="s">
        <v>0</v>
      </c>
      <c r="B4" s="6" t="s">
        <v>15</v>
      </c>
      <c r="C4" s="6" t="s">
        <v>16</v>
      </c>
    </row>
    <row r="5" spans="1:3" ht="15.75" x14ac:dyDescent="0.25">
      <c r="A5" s="3">
        <v>591</v>
      </c>
      <c r="B5" s="4" t="s">
        <v>7</v>
      </c>
      <c r="C5" s="4" t="s">
        <v>1</v>
      </c>
    </row>
    <row r="6" spans="1:3" ht="15.75" x14ac:dyDescent="0.25">
      <c r="A6" s="3">
        <v>9567</v>
      </c>
      <c r="B6" s="4" t="s">
        <v>2</v>
      </c>
      <c r="C6" s="4" t="s">
        <v>3</v>
      </c>
    </row>
    <row r="7" spans="1:3" ht="15.75" x14ac:dyDescent="0.25">
      <c r="A7" s="3">
        <v>542</v>
      </c>
      <c r="B7" s="4" t="s">
        <v>5</v>
      </c>
      <c r="C7" s="4" t="s">
        <v>4</v>
      </c>
    </row>
    <row r="8" spans="1:3" ht="15.75" x14ac:dyDescent="0.25">
      <c r="A8" s="3">
        <v>346</v>
      </c>
      <c r="B8" s="4" t="s">
        <v>5</v>
      </c>
      <c r="C8" s="4" t="s">
        <v>6</v>
      </c>
    </row>
    <row r="9" spans="1:3" ht="15.75" x14ac:dyDescent="0.25">
      <c r="A9" s="3">
        <v>849</v>
      </c>
      <c r="B9" s="4" t="s">
        <v>7</v>
      </c>
      <c r="C9" s="4" t="s">
        <v>8</v>
      </c>
    </row>
    <row r="10" spans="1:3" ht="15.75" x14ac:dyDescent="0.25">
      <c r="A10" s="3">
        <v>552</v>
      </c>
      <c r="B10" s="4" t="s">
        <v>5</v>
      </c>
      <c r="C10" s="4" t="s">
        <v>9</v>
      </c>
    </row>
    <row r="11" spans="1:3" ht="15.75" x14ac:dyDescent="0.25">
      <c r="A11" s="3">
        <v>173</v>
      </c>
      <c r="B11" s="4" t="s">
        <v>7</v>
      </c>
      <c r="C11" s="4" t="s">
        <v>6</v>
      </c>
    </row>
    <row r="12" spans="1:3" ht="15.75" x14ac:dyDescent="0.25">
      <c r="A12" s="3">
        <v>1355</v>
      </c>
      <c r="B12" s="4" t="s">
        <v>7</v>
      </c>
      <c r="C12" s="4" t="s">
        <v>9</v>
      </c>
    </row>
    <row r="13" spans="1:3" ht="15.75" x14ac:dyDescent="0.25">
      <c r="A13" s="3">
        <v>193</v>
      </c>
      <c r="B13" s="4" t="s">
        <v>10</v>
      </c>
      <c r="C13" s="4" t="s">
        <v>11</v>
      </c>
    </row>
    <row r="14" spans="1:3" ht="15.75" x14ac:dyDescent="0.25">
      <c r="A14" s="3">
        <v>615</v>
      </c>
      <c r="B14" s="4" t="s">
        <v>10</v>
      </c>
      <c r="C14" s="4" t="s">
        <v>6</v>
      </c>
    </row>
    <row r="15" spans="1:3" ht="15.75" x14ac:dyDescent="0.25">
      <c r="A15" s="3">
        <v>1579</v>
      </c>
      <c r="B15" s="4" t="s">
        <v>10</v>
      </c>
      <c r="C15" s="4" t="s">
        <v>3</v>
      </c>
    </row>
    <row r="16" spans="1:3" ht="15.75" x14ac:dyDescent="0.25">
      <c r="A16" s="3">
        <v>547</v>
      </c>
      <c r="B16" s="4" t="s">
        <v>2</v>
      </c>
      <c r="C16" s="4" t="s">
        <v>4</v>
      </c>
    </row>
    <row r="17" spans="1:5" ht="15.75" x14ac:dyDescent="0.25">
      <c r="A17" s="3">
        <v>1687</v>
      </c>
      <c r="B17" s="4" t="s">
        <v>12</v>
      </c>
      <c r="C17" s="4" t="s">
        <v>4</v>
      </c>
    </row>
    <row r="18" spans="1:5" ht="15.75" x14ac:dyDescent="0.25">
      <c r="A18" s="3">
        <v>972</v>
      </c>
      <c r="B18" s="4" t="s">
        <v>5</v>
      </c>
      <c r="C18" s="4" t="s">
        <v>3</v>
      </c>
    </row>
    <row r="19" spans="1:5" ht="15.75" x14ac:dyDescent="0.25">
      <c r="A19" s="3">
        <v>234</v>
      </c>
      <c r="B19" s="4" t="s">
        <v>5</v>
      </c>
      <c r="C19" s="4" t="s">
        <v>13</v>
      </c>
    </row>
    <row r="20" spans="1:5" ht="15.75" x14ac:dyDescent="0.25">
      <c r="A20" s="3">
        <v>151</v>
      </c>
      <c r="B20" s="4" t="s">
        <v>12</v>
      </c>
      <c r="C20" s="4" t="s">
        <v>11</v>
      </c>
    </row>
    <row r="21" spans="1:5" ht="15.75" x14ac:dyDescent="0.25">
      <c r="A21" s="3">
        <v>1793</v>
      </c>
      <c r="B21" s="4" t="s">
        <v>2</v>
      </c>
      <c r="C21" s="4" t="s">
        <v>8</v>
      </c>
    </row>
    <row r="22" spans="1:5" ht="15.75" x14ac:dyDescent="0.25">
      <c r="A22" s="3">
        <v>315</v>
      </c>
      <c r="B22" s="4" t="s">
        <v>12</v>
      </c>
      <c r="C22" s="4" t="s">
        <v>8</v>
      </c>
    </row>
    <row r="23" spans="1:5" ht="15.75" x14ac:dyDescent="0.25">
      <c r="A23" s="3">
        <v>618</v>
      </c>
      <c r="B23" s="4" t="s">
        <v>2</v>
      </c>
      <c r="C23" s="4" t="s">
        <v>9</v>
      </c>
      <c r="E23" s="7"/>
    </row>
    <row r="24" spans="1:5" ht="15.75" x14ac:dyDescent="0.25">
      <c r="A24" s="3">
        <v>246</v>
      </c>
      <c r="B24" s="4" t="s">
        <v>2</v>
      </c>
      <c r="C24" s="4" t="s">
        <v>1</v>
      </c>
    </row>
    <row r="25" spans="1:5" ht="15.75" x14ac:dyDescent="0.25">
      <c r="A25" s="3">
        <v>784</v>
      </c>
      <c r="B25" s="4" t="s">
        <v>2</v>
      </c>
      <c r="C25" s="4" t="s">
        <v>11</v>
      </c>
    </row>
    <row r="26" spans="1:5" ht="15.75" x14ac:dyDescent="0.25">
      <c r="A26" s="3">
        <v>316</v>
      </c>
      <c r="B26" s="4" t="s">
        <v>10</v>
      </c>
      <c r="C26" s="4" t="s">
        <v>4</v>
      </c>
    </row>
    <row r="27" spans="1:5" ht="15.75" x14ac:dyDescent="0.25">
      <c r="A27" s="3">
        <v>3155</v>
      </c>
      <c r="B27" s="4" t="s">
        <v>7</v>
      </c>
      <c r="C27" s="4" t="s">
        <v>4</v>
      </c>
    </row>
    <row r="28" spans="1:5" ht="15.75" x14ac:dyDescent="0.25">
      <c r="A28" s="3">
        <v>318</v>
      </c>
      <c r="B28" s="4" t="s">
        <v>12</v>
      </c>
      <c r="C28" s="4" t="s">
        <v>13</v>
      </c>
    </row>
    <row r="29" spans="1:5" ht="15.75" x14ac:dyDescent="0.25">
      <c r="A29" s="3">
        <v>608</v>
      </c>
      <c r="B29" s="4" t="s">
        <v>5</v>
      </c>
      <c r="C29" s="4" t="s">
        <v>8</v>
      </c>
    </row>
    <row r="30" spans="1:5" ht="15.75" x14ac:dyDescent="0.25">
      <c r="A30" s="3">
        <v>561</v>
      </c>
      <c r="B30" s="4" t="s">
        <v>7</v>
      </c>
      <c r="C30" s="4" t="s">
        <v>11</v>
      </c>
    </row>
    <row r="31" spans="1:5" ht="15.75" x14ac:dyDescent="0.25">
      <c r="A31" s="3">
        <v>357</v>
      </c>
      <c r="B31" s="4" t="s">
        <v>12</v>
      </c>
      <c r="C31" s="4" t="s">
        <v>1</v>
      </c>
    </row>
    <row r="32" spans="1:5" ht="15.75" x14ac:dyDescent="0.25">
      <c r="A32" s="3">
        <v>1688</v>
      </c>
      <c r="B32" s="4" t="s">
        <v>10</v>
      </c>
      <c r="C32" s="4" t="s">
        <v>8</v>
      </c>
    </row>
    <row r="33" spans="1:3" ht="15.75" x14ac:dyDescent="0.25">
      <c r="A33" s="3">
        <v>972</v>
      </c>
      <c r="B33" s="4" t="s">
        <v>5</v>
      </c>
      <c r="C33" s="4" t="s">
        <v>11</v>
      </c>
    </row>
    <row r="34" spans="1:3" ht="15.75" x14ac:dyDescent="0.25">
      <c r="A34" s="3">
        <v>568</v>
      </c>
      <c r="B34" s="4" t="s">
        <v>2</v>
      </c>
      <c r="C34" s="4" t="s">
        <v>13</v>
      </c>
    </row>
    <row r="35" spans="1:3" ht="15.75" x14ac:dyDescent="0.25">
      <c r="A35" s="3">
        <v>632</v>
      </c>
      <c r="B35" s="4" t="s">
        <v>10</v>
      </c>
      <c r="C35" s="4" t="s">
        <v>13</v>
      </c>
    </row>
    <row r="36" spans="1:3" ht="15.75" x14ac:dyDescent="0.25">
      <c r="A36" s="3">
        <v>551</v>
      </c>
      <c r="B36" s="4" t="s">
        <v>12</v>
      </c>
      <c r="C36" s="4" t="s">
        <v>9</v>
      </c>
    </row>
    <row r="37" spans="1:3" ht="15.75" x14ac:dyDescent="0.25">
      <c r="A37" s="3">
        <v>948</v>
      </c>
      <c r="B37" s="4" t="s">
        <v>2</v>
      </c>
      <c r="C37" s="4" t="s">
        <v>6</v>
      </c>
    </row>
    <row r="38" spans="1:3" ht="15.75" x14ac:dyDescent="0.25">
      <c r="A38" s="3">
        <v>1358</v>
      </c>
      <c r="B38" s="4" t="s">
        <v>7</v>
      </c>
      <c r="C38" s="4" t="s">
        <v>3</v>
      </c>
    </row>
    <row r="39" spans="1:3" ht="18.75" x14ac:dyDescent="0.3">
      <c r="A39" s="1">
        <v>135</v>
      </c>
      <c r="B39" s="2" t="s">
        <v>7</v>
      </c>
      <c r="C39" s="2" t="s">
        <v>13</v>
      </c>
    </row>
    <row r="40" spans="1:3" ht="18.75" x14ac:dyDescent="0.3">
      <c r="A40" s="1">
        <v>849</v>
      </c>
      <c r="B40" s="2" t="s">
        <v>10</v>
      </c>
      <c r="C40" s="2" t="s">
        <v>1</v>
      </c>
    </row>
    <row r="41" spans="1:3" ht="18.75" x14ac:dyDescent="0.3">
      <c r="A41" s="1">
        <v>158</v>
      </c>
      <c r="B41" s="2" t="s">
        <v>12</v>
      </c>
      <c r="C41" s="2" t="s">
        <v>6</v>
      </c>
    </row>
    <row r="42" spans="1:3" ht="18.75" x14ac:dyDescent="0.3">
      <c r="A42" s="1">
        <v>1889</v>
      </c>
      <c r="B42" s="2" t="s">
        <v>10</v>
      </c>
      <c r="C42" s="2" t="s">
        <v>9</v>
      </c>
    </row>
    <row r="43" spans="1:3" ht="18.75" x14ac:dyDescent="0.3">
      <c r="A43" s="1">
        <v>651</v>
      </c>
      <c r="B43" s="2" t="s">
        <v>14</v>
      </c>
      <c r="C43" s="2" t="s">
        <v>3</v>
      </c>
    </row>
    <row r="44" spans="1:3" ht="18.75" x14ac:dyDescent="0.3">
      <c r="A44" s="1">
        <v>651</v>
      </c>
      <c r="B44" s="2" t="s">
        <v>5</v>
      </c>
      <c r="C44" s="2" t="s">
        <v>1</v>
      </c>
    </row>
  </sheetData>
  <mergeCells count="1">
    <mergeCell ref="A1:C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1C9A-CBDA-4038-BD2F-A88C736F1DB1}">
  <dimension ref="A1:C9"/>
  <sheetViews>
    <sheetView workbookViewId="0">
      <selection activeCell="C2" sqref="C2"/>
    </sheetView>
  </sheetViews>
  <sheetFormatPr baseColWidth="10" defaultRowHeight="15" x14ac:dyDescent="0.25"/>
  <cols>
    <col min="1" max="1" width="21" bestFit="1" customWidth="1"/>
    <col min="2" max="2" width="25.7109375" customWidth="1"/>
    <col min="3" max="3" width="34" customWidth="1"/>
  </cols>
  <sheetData>
    <row r="1" spans="1:3" ht="15.75" x14ac:dyDescent="0.25">
      <c r="A1" s="10"/>
    </row>
    <row r="3" spans="1:3" x14ac:dyDescent="0.25">
      <c r="A3" s="8" t="s">
        <v>18</v>
      </c>
      <c r="B3" t="s">
        <v>20</v>
      </c>
      <c r="C3" t="s">
        <v>21</v>
      </c>
    </row>
    <row r="4" spans="1:3" x14ac:dyDescent="0.25">
      <c r="A4" s="9" t="s">
        <v>7</v>
      </c>
      <c r="B4">
        <v>8177</v>
      </c>
      <c r="C4">
        <v>1022.125</v>
      </c>
    </row>
    <row r="5" spans="1:3" x14ac:dyDescent="0.25">
      <c r="A5" s="9" t="s">
        <v>5</v>
      </c>
      <c r="B5">
        <v>4877</v>
      </c>
      <c r="C5">
        <v>609.625</v>
      </c>
    </row>
    <row r="6" spans="1:3" x14ac:dyDescent="0.25">
      <c r="A6" s="9" t="s">
        <v>10</v>
      </c>
      <c r="B6">
        <v>7761</v>
      </c>
      <c r="C6">
        <v>970.125</v>
      </c>
    </row>
    <row r="7" spans="1:3" x14ac:dyDescent="0.25">
      <c r="A7" s="9" t="s">
        <v>2</v>
      </c>
      <c r="B7">
        <v>15071</v>
      </c>
      <c r="C7">
        <v>1883.875</v>
      </c>
    </row>
    <row r="8" spans="1:3" ht="13.5" customHeight="1" x14ac:dyDescent="0.25">
      <c r="A8" s="9" t="s">
        <v>12</v>
      </c>
      <c r="B8">
        <v>4188</v>
      </c>
      <c r="C8">
        <v>523.5</v>
      </c>
    </row>
    <row r="9" spans="1:3" ht="18" customHeight="1" x14ac:dyDescent="0.25">
      <c r="A9" s="9" t="s">
        <v>19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8746-B345-4D27-AF0B-397E250302A4}">
  <dimension ref="A3:C12"/>
  <sheetViews>
    <sheetView workbookViewId="0">
      <selection activeCell="C22" sqref="C22"/>
    </sheetView>
  </sheetViews>
  <sheetFormatPr baseColWidth="10" defaultRowHeight="15" x14ac:dyDescent="0.25"/>
  <cols>
    <col min="1" max="1" width="21" bestFit="1" customWidth="1"/>
    <col min="2" max="2" width="28.42578125" customWidth="1"/>
    <col min="3" max="3" width="30.5703125" customWidth="1"/>
  </cols>
  <sheetData>
    <row r="3" spans="1:3" x14ac:dyDescent="0.25">
      <c r="A3" s="8" t="s">
        <v>18</v>
      </c>
      <c r="B3" t="s">
        <v>20</v>
      </c>
      <c r="C3" t="s">
        <v>21</v>
      </c>
    </row>
    <row r="4" spans="1:3" x14ac:dyDescent="0.25">
      <c r="A4" s="9" t="s">
        <v>3</v>
      </c>
      <c r="B4">
        <v>14127</v>
      </c>
      <c r="C4">
        <v>2825.4</v>
      </c>
    </row>
    <row r="5" spans="1:3" x14ac:dyDescent="0.25">
      <c r="A5" s="9" t="s">
        <v>8</v>
      </c>
      <c r="B5">
        <v>5253</v>
      </c>
      <c r="C5">
        <v>1050.5999999999999</v>
      </c>
    </row>
    <row r="6" spans="1:3" x14ac:dyDescent="0.25">
      <c r="A6" s="9" t="s">
        <v>9</v>
      </c>
      <c r="B6">
        <v>4965</v>
      </c>
      <c r="C6">
        <v>993</v>
      </c>
    </row>
    <row r="7" spans="1:3" x14ac:dyDescent="0.25">
      <c r="A7" s="9" t="s">
        <v>4</v>
      </c>
      <c r="B7">
        <v>6247</v>
      </c>
      <c r="C7">
        <v>1249.4000000000001</v>
      </c>
    </row>
    <row r="8" spans="1:3" x14ac:dyDescent="0.25">
      <c r="A8" s="9" t="s">
        <v>6</v>
      </c>
      <c r="B8">
        <v>2240</v>
      </c>
      <c r="C8">
        <v>448</v>
      </c>
    </row>
    <row r="9" spans="1:3" x14ac:dyDescent="0.25">
      <c r="A9" s="9" t="s">
        <v>13</v>
      </c>
      <c r="B9">
        <v>1887</v>
      </c>
      <c r="C9">
        <v>377.4</v>
      </c>
    </row>
    <row r="10" spans="1:3" x14ac:dyDescent="0.25">
      <c r="A10" s="9" t="s">
        <v>11</v>
      </c>
      <c r="B10">
        <v>2661</v>
      </c>
      <c r="C10">
        <v>532.20000000000005</v>
      </c>
    </row>
    <row r="11" spans="1:3" ht="15" customHeight="1" x14ac:dyDescent="0.25">
      <c r="A11" s="9" t="s">
        <v>1</v>
      </c>
      <c r="B11">
        <v>2694</v>
      </c>
      <c r="C11">
        <v>538.79999999999995</v>
      </c>
    </row>
    <row r="12" spans="1:3" x14ac:dyDescent="0.25">
      <c r="A12" s="9" t="s">
        <v>19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0B09-EDAE-4C7F-86AD-F4C8074F840A}">
  <dimension ref="A3:G13"/>
  <sheetViews>
    <sheetView workbookViewId="0">
      <selection activeCell="G8" sqref="G8"/>
    </sheetView>
  </sheetViews>
  <sheetFormatPr baseColWidth="10" defaultRowHeight="15" x14ac:dyDescent="0.25"/>
  <cols>
    <col min="1" max="1" width="21" bestFit="1" customWidth="1"/>
    <col min="2" max="2" width="26" customWidth="1"/>
    <col min="3" max="3" width="14.5703125" customWidth="1"/>
    <col min="4" max="4" width="17.140625" customWidth="1"/>
    <col min="5" max="5" width="13.85546875" customWidth="1"/>
    <col min="6" max="6" width="16.140625" customWidth="1"/>
    <col min="7" max="7" width="14.42578125" customWidth="1"/>
    <col min="8" max="8" width="10.85546875" bestFit="1" customWidth="1"/>
    <col min="9" max="9" width="12.5703125" bestFit="1" customWidth="1"/>
    <col min="10" max="10" width="18.85546875" bestFit="1" customWidth="1"/>
    <col min="11" max="11" width="19.85546875" bestFit="1" customWidth="1"/>
    <col min="12" max="12" width="23.85546875" bestFit="1" customWidth="1"/>
    <col min="13" max="13" width="24.85546875" bestFit="1" customWidth="1"/>
  </cols>
  <sheetData>
    <row r="3" spans="1:7" x14ac:dyDescent="0.25">
      <c r="A3" s="8" t="s">
        <v>20</v>
      </c>
      <c r="B3" s="8" t="s">
        <v>22</v>
      </c>
    </row>
    <row r="4" spans="1:7" x14ac:dyDescent="0.25">
      <c r="A4" s="8" t="s">
        <v>18</v>
      </c>
      <c r="B4" t="s">
        <v>7</v>
      </c>
      <c r="C4" t="s">
        <v>5</v>
      </c>
      <c r="D4" t="s">
        <v>10</v>
      </c>
      <c r="E4" t="s">
        <v>2</v>
      </c>
      <c r="F4" t="s">
        <v>12</v>
      </c>
      <c r="G4" t="s">
        <v>19</v>
      </c>
    </row>
    <row r="5" spans="1:7" x14ac:dyDescent="0.25">
      <c r="A5" s="9" t="s">
        <v>3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9" t="s">
        <v>8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9" t="s">
        <v>9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9" t="s">
        <v>4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9" t="s">
        <v>6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9" t="s">
        <v>13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9" t="s">
        <v>11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9" t="s">
        <v>1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9" t="s">
        <v>19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9797B-537D-454B-A75E-9FAE13EE37BD}">
  <dimension ref="A1:I20"/>
  <sheetViews>
    <sheetView workbookViewId="0">
      <selection activeCell="G2" sqref="G2"/>
    </sheetView>
  </sheetViews>
  <sheetFormatPr baseColWidth="10" defaultRowHeight="15" x14ac:dyDescent="0.25"/>
  <cols>
    <col min="1" max="1" width="16.42578125" customWidth="1"/>
    <col min="2" max="2" width="19.5703125" customWidth="1"/>
    <col min="3" max="3" width="18.42578125" customWidth="1"/>
    <col min="4" max="4" width="16.42578125" customWidth="1"/>
    <col min="5" max="5" width="21" customWidth="1"/>
    <col min="6" max="6" width="19.140625" customWidth="1"/>
    <col min="7" max="7" width="16.85546875" customWidth="1"/>
    <col min="8" max="8" width="13.42578125" customWidth="1"/>
  </cols>
  <sheetData>
    <row r="1" spans="1:9" x14ac:dyDescent="0.25">
      <c r="A1" t="s">
        <v>36</v>
      </c>
      <c r="B1" t="s">
        <v>37</v>
      </c>
      <c r="C1" s="15" t="s">
        <v>42</v>
      </c>
      <c r="D1" t="s">
        <v>38</v>
      </c>
      <c r="E1" t="s">
        <v>39</v>
      </c>
      <c r="F1" t="s">
        <v>40</v>
      </c>
      <c r="G1" t="s">
        <v>41</v>
      </c>
    </row>
    <row r="2" spans="1:9" x14ac:dyDescent="0.25">
      <c r="A2" s="5">
        <v>1</v>
      </c>
      <c r="B2" s="5" t="s">
        <v>23</v>
      </c>
      <c r="C2">
        <v>3</v>
      </c>
      <c r="D2" s="12">
        <v>360</v>
      </c>
      <c r="E2" s="11">
        <f>IF(axaming__3[[#This Row],[PT]]&lt;100,0%,IF(axaming__3[[#This Row],[PT]]&lt;1000,5%,10%))</f>
        <v>0.05</v>
      </c>
      <c r="F2" s="13">
        <f>axaming__3[[#This Row],[PT]]*axaming__3[[#This Row],[Remise]]</f>
        <v>18</v>
      </c>
      <c r="G2" s="13">
        <f>D2-F2</f>
        <v>342</v>
      </c>
    </row>
    <row r="3" spans="1:9" x14ac:dyDescent="0.25">
      <c r="A3" s="5">
        <v>2</v>
      </c>
      <c r="B3" s="5" t="s">
        <v>24</v>
      </c>
      <c r="C3">
        <v>5</v>
      </c>
      <c r="D3" s="12">
        <v>280</v>
      </c>
      <c r="E3" s="11">
        <f>IF(axaming__3[[#This Row],[PT]]&lt;100,0%,IF(axaming__3[[#This Row],[PT]]&lt;1000,5%,10%))</f>
        <v>0.05</v>
      </c>
      <c r="F3" s="13">
        <f>axaming__3[[#This Row],[PT]]*axaming__3[[#This Row],[Remise]]</f>
        <v>14</v>
      </c>
      <c r="G3" s="13">
        <f>axaming__3[[#This Row],[PT]]-axaming__3[[#This Row],[Val Remise]]</f>
        <v>266</v>
      </c>
    </row>
    <row r="4" spans="1:9" x14ac:dyDescent="0.25">
      <c r="A4" s="5">
        <v>3</v>
      </c>
      <c r="B4" s="5" t="s">
        <v>25</v>
      </c>
      <c r="C4">
        <v>2</v>
      </c>
      <c r="D4" s="12">
        <v>140</v>
      </c>
      <c r="E4" s="11">
        <f>IF(axaming__3[[#This Row],[PT]]&lt;100,0%,IF(axaming__3[[#This Row],[PT]]&lt;1000,5%,10%))</f>
        <v>0.05</v>
      </c>
      <c r="F4" s="13">
        <f>axaming__3[[#This Row],[PT]]*axaming__3[[#This Row],[Remise]]</f>
        <v>7</v>
      </c>
      <c r="G4" s="13">
        <f>axaming__3[[#This Row],[PT]]-axaming__3[[#This Row],[Val Remise]]</f>
        <v>133</v>
      </c>
    </row>
    <row r="5" spans="1:9" x14ac:dyDescent="0.25">
      <c r="A5" s="5">
        <v>4</v>
      </c>
      <c r="B5" s="5" t="s">
        <v>26</v>
      </c>
      <c r="C5">
        <v>7</v>
      </c>
      <c r="D5" s="12">
        <v>3010</v>
      </c>
      <c r="E5" s="11">
        <f>IF(axaming__3[[#This Row],[PT]]&lt;100,0%,IF(axaming__3[[#This Row],[PT]]&lt;1000,5%,10%))</f>
        <v>0.1</v>
      </c>
      <c r="F5" s="13">
        <f>axaming__3[[#This Row],[PT]]*axaming__3[[#This Row],[Remise]]</f>
        <v>301</v>
      </c>
      <c r="G5" s="13">
        <f>axaming__3[[#This Row],[PT]]-axaming__3[[#This Row],[Val Remise]]</f>
        <v>2709</v>
      </c>
    </row>
    <row r="6" spans="1:9" x14ac:dyDescent="0.25">
      <c r="A6" s="5">
        <v>5</v>
      </c>
      <c r="B6" s="5" t="s">
        <v>27</v>
      </c>
      <c r="C6">
        <v>23</v>
      </c>
      <c r="D6" s="12">
        <v>5290</v>
      </c>
      <c r="E6" s="11">
        <f>IF(axaming__3[[#This Row],[PT]]&lt;100,0%,IF(axaming__3[[#This Row],[PT]]&lt;1000,5%,10%))</f>
        <v>0.1</v>
      </c>
      <c r="F6" s="13">
        <f>axaming__3[[#This Row],[PT]]*axaming__3[[#This Row],[Remise]]</f>
        <v>529</v>
      </c>
      <c r="G6" s="13">
        <f>axaming__3[[#This Row],[PT]]-axaming__3[[#This Row],[Val Remise]]</f>
        <v>4761</v>
      </c>
    </row>
    <row r="7" spans="1:9" x14ac:dyDescent="0.25">
      <c r="A7" s="5">
        <v>6</v>
      </c>
      <c r="B7" s="5" t="s">
        <v>28</v>
      </c>
      <c r="C7">
        <v>2</v>
      </c>
      <c r="D7" s="12">
        <v>20</v>
      </c>
      <c r="E7" s="11">
        <f>IF(axaming__3[[#This Row],[PT]]&lt;100,0%,IF(axaming__3[[#This Row],[PT]]&lt;1000,5%,10%))</f>
        <v>0</v>
      </c>
      <c r="F7" s="14">
        <f>axaming__3[[#This Row],[PT]]*axaming__3[[#This Row],[Remise]]</f>
        <v>0</v>
      </c>
      <c r="G7" s="13">
        <f>axaming__3[[#This Row],[PT]]-axaming__3[[#This Row],[Val Remise]]</f>
        <v>20</v>
      </c>
    </row>
    <row r="8" spans="1:9" x14ac:dyDescent="0.25">
      <c r="A8" s="5">
        <v>7</v>
      </c>
      <c r="B8" s="5" t="s">
        <v>29</v>
      </c>
      <c r="C8">
        <v>8</v>
      </c>
      <c r="D8" s="12">
        <v>40</v>
      </c>
      <c r="E8" s="11">
        <f>IF(axaming__3[[#This Row],[PT]]&lt;100,0%,IF(axaming__3[[#This Row],[PT]]&lt;1000,5%,10%))</f>
        <v>0</v>
      </c>
      <c r="F8" s="13">
        <f>axaming__3[[#This Row],[PT]]*axaming__3[[#This Row],[Remise]]</f>
        <v>0</v>
      </c>
      <c r="G8" s="13">
        <f>axaming__3[[#This Row],[PT]]-axaming__3[[#This Row],[Val Remise]]</f>
        <v>40</v>
      </c>
    </row>
    <row r="9" spans="1:9" x14ac:dyDescent="0.25">
      <c r="A9" s="5">
        <v>8</v>
      </c>
      <c r="B9" s="5" t="s">
        <v>30</v>
      </c>
      <c r="C9">
        <v>1</v>
      </c>
      <c r="D9" s="12">
        <v>5040</v>
      </c>
      <c r="E9" s="11">
        <f>IF(axaming__3[[#This Row],[PT]]&lt;100,0%,IF(axaming__3[[#This Row],[PT]]&lt;1000,5%,10%))</f>
        <v>0.1</v>
      </c>
      <c r="F9" s="13">
        <f>axaming__3[[#This Row],[PT]]*axaming__3[[#This Row],[Remise]]</f>
        <v>504</v>
      </c>
      <c r="G9" s="13">
        <f>axaming__3[[#This Row],[PT]]-axaming__3[[#This Row],[Val Remise]]</f>
        <v>4536</v>
      </c>
    </row>
    <row r="10" spans="1:9" x14ac:dyDescent="0.25">
      <c r="A10" s="5">
        <v>9</v>
      </c>
      <c r="B10" s="5" t="s">
        <v>31</v>
      </c>
      <c r="C10">
        <v>3</v>
      </c>
      <c r="D10" s="12">
        <v>3600</v>
      </c>
      <c r="E10" s="11">
        <f>IF(axaming__3[[#This Row],[PT]]&lt;100,0%,IF(axaming__3[[#This Row],[PT]]&lt;1000,5%,10%))</f>
        <v>0.1</v>
      </c>
      <c r="F10" s="13">
        <f>axaming__3[[#This Row],[PT]]*axaming__3[[#This Row],[Remise]]</f>
        <v>360</v>
      </c>
      <c r="G10" s="13">
        <f>axaming__3[[#This Row],[PT]]-axaming__3[[#This Row],[Val Remise]]</f>
        <v>3240</v>
      </c>
      <c r="I10" t="s">
        <v>50</v>
      </c>
    </row>
    <row r="11" spans="1:9" x14ac:dyDescent="0.25">
      <c r="A11" s="5">
        <v>10</v>
      </c>
      <c r="B11" s="5" t="s">
        <v>32</v>
      </c>
      <c r="C11">
        <v>4</v>
      </c>
      <c r="D11" s="12">
        <v>1920</v>
      </c>
      <c r="E11" s="11">
        <f>IF(axaming__3[[#This Row],[PT]]&lt;100,0%,IF(axaming__3[[#This Row],[PT]]&lt;1000,5%,10%))</f>
        <v>0.1</v>
      </c>
      <c r="F11" s="14">
        <f>axaming__3[[#This Row],[PT]]*axaming__3[[#This Row],[Remise]]</f>
        <v>192</v>
      </c>
      <c r="G11" s="13">
        <f>axaming__3[[#This Row],[PT]]-axaming__3[[#This Row],[Val Remise]]</f>
        <v>1728</v>
      </c>
    </row>
    <row r="12" spans="1:9" x14ac:dyDescent="0.25">
      <c r="A12" s="5">
        <v>11</v>
      </c>
      <c r="B12" s="5" t="s">
        <v>33</v>
      </c>
      <c r="C12">
        <v>5</v>
      </c>
      <c r="D12" s="12">
        <v>165</v>
      </c>
      <c r="E12" s="11">
        <f>IF(axaming__3[[#This Row],[PT]]&lt;100,0%,IF(axaming__3[[#This Row],[PT]]&lt;1000,5%,10%))</f>
        <v>0.05</v>
      </c>
      <c r="F12" s="14">
        <f>axaming__3[[#This Row],[PT]]*axaming__3[[#This Row],[Remise]]</f>
        <v>8.25</v>
      </c>
      <c r="G12" s="13">
        <f>axaming__3[[#This Row],[PT]]-axaming__3[[#This Row],[Val Remise]]</f>
        <v>156.75</v>
      </c>
    </row>
    <row r="13" spans="1:9" x14ac:dyDescent="0.25">
      <c r="A13" s="5">
        <v>12</v>
      </c>
      <c r="B13" s="5" t="s">
        <v>31</v>
      </c>
      <c r="C13">
        <v>2</v>
      </c>
      <c r="D13" s="12">
        <v>2400</v>
      </c>
      <c r="E13" s="11">
        <f>IF(axaming__3[[#This Row],[PT]]&lt;100,0%,IF(axaming__3[[#This Row],[PT]]&lt;1000,5%,10%))</f>
        <v>0.1</v>
      </c>
      <c r="F13" s="13">
        <f>axaming__3[[#This Row],[PT]]*axaming__3[[#This Row],[Remise]]</f>
        <v>240</v>
      </c>
      <c r="G13" s="13">
        <f>axaming__3[[#This Row],[PT]]-axaming__3[[#This Row],[Val Remise]]</f>
        <v>2160</v>
      </c>
    </row>
    <row r="14" spans="1:9" x14ac:dyDescent="0.25">
      <c r="A14" s="5">
        <v>13</v>
      </c>
      <c r="B14" s="5" t="s">
        <v>34</v>
      </c>
      <c r="C14">
        <v>0</v>
      </c>
      <c r="D14" s="12">
        <v>150</v>
      </c>
      <c r="E14" s="11">
        <f>IF(axaming__3[[#This Row],[PT]]&lt;100,0%,IF(axaming__3[[#This Row],[PT]]&lt;1000,5%,10%))</f>
        <v>0.05</v>
      </c>
      <c r="F14" s="13">
        <f>axaming__3[[#This Row],[PT]]*axaming__3[[#This Row],[Remise]]</f>
        <v>7.5</v>
      </c>
      <c r="G14" s="13">
        <f>axaming__3[[#This Row],[PT]]-axaming__3[[#This Row],[Val Remise]]</f>
        <v>142.5</v>
      </c>
    </row>
    <row r="15" spans="1:9" x14ac:dyDescent="0.25">
      <c r="A15" s="5">
        <v>14</v>
      </c>
      <c r="B15" s="5" t="s">
        <v>35</v>
      </c>
      <c r="C15">
        <v>5</v>
      </c>
      <c r="D15" s="12">
        <v>120</v>
      </c>
      <c r="E15" s="11">
        <f>IF(axaming__3[[#This Row],[PT]]&lt;100,0%,IF(axaming__3[[#This Row],[PT]]&lt;1000,5%,10%))</f>
        <v>0.05</v>
      </c>
      <c r="F15" s="13">
        <f>axaming__3[[#This Row],[PT]]*axaming__3[[#This Row],[Remise]]</f>
        <v>6</v>
      </c>
      <c r="G15" s="13">
        <f>axaming__3[[#This Row],[PT]]-axaming__3[[#This Row],[Val Remise]]</f>
        <v>114</v>
      </c>
    </row>
    <row r="16" spans="1:9" ht="15.75" thickBot="1" x14ac:dyDescent="0.3"/>
    <row r="17" spans="5:8" ht="23.25" x14ac:dyDescent="0.35">
      <c r="E17" s="34" t="s">
        <v>43</v>
      </c>
      <c r="F17" s="35"/>
      <c r="G17" s="36" t="s">
        <v>47</v>
      </c>
      <c r="H17" s="37"/>
    </row>
    <row r="18" spans="5:8" ht="26.25" x14ac:dyDescent="0.4">
      <c r="E18" s="39" t="s">
        <v>44</v>
      </c>
      <c r="F18" s="40"/>
      <c r="G18" s="38">
        <v>0.19</v>
      </c>
      <c r="H18" s="33"/>
    </row>
    <row r="19" spans="5:8" ht="26.25" x14ac:dyDescent="0.4">
      <c r="E19" s="39" t="s">
        <v>46</v>
      </c>
      <c r="F19" s="40"/>
      <c r="G19" s="32" t="s">
        <v>48</v>
      </c>
      <c r="H19" s="33"/>
    </row>
    <row r="20" spans="5:8" ht="27" thickBot="1" x14ac:dyDescent="0.45">
      <c r="E20" s="28" t="s">
        <v>45</v>
      </c>
      <c r="F20" s="29"/>
      <c r="G20" s="30" t="s">
        <v>49</v>
      </c>
      <c r="H20" s="31"/>
    </row>
  </sheetData>
  <mergeCells count="8">
    <mergeCell ref="E20:F20"/>
    <mergeCell ref="G20:H20"/>
    <mergeCell ref="G19:H19"/>
    <mergeCell ref="E17:F17"/>
    <mergeCell ref="G17:H17"/>
    <mergeCell ref="G18:H18"/>
    <mergeCell ref="E18:F18"/>
    <mergeCell ref="E19:F19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6933-7EDA-45C6-B65F-C7BE9491AEB8}">
  <dimension ref="A1:C11"/>
  <sheetViews>
    <sheetView tabSelected="1" topLeftCell="A6" workbookViewId="0">
      <selection activeCell="G16" sqref="G16"/>
    </sheetView>
  </sheetViews>
  <sheetFormatPr baseColWidth="10" defaultRowHeight="15" x14ac:dyDescent="0.25"/>
  <cols>
    <col min="1" max="1" width="19.7109375" customWidth="1"/>
    <col min="2" max="2" width="23" customWidth="1"/>
    <col min="3" max="3" width="25.5703125" customWidth="1"/>
  </cols>
  <sheetData>
    <row r="1" spans="1:3" ht="22.5" x14ac:dyDescent="0.3">
      <c r="A1" s="16" t="s">
        <v>51</v>
      </c>
      <c r="B1" s="16" t="s">
        <v>53</v>
      </c>
      <c r="C1" s="16" t="s">
        <v>52</v>
      </c>
    </row>
    <row r="2" spans="1:3" ht="18.75" x14ac:dyDescent="0.3">
      <c r="A2" s="17">
        <v>1</v>
      </c>
      <c r="B2" s="17">
        <v>5</v>
      </c>
      <c r="C2" s="17">
        <f t="shared" ref="C2:C11" si="0">B2/A2</f>
        <v>5</v>
      </c>
    </row>
    <row r="3" spans="1:3" ht="18.75" x14ac:dyDescent="0.3">
      <c r="A3" s="18">
        <v>2</v>
      </c>
      <c r="B3" s="18">
        <v>10</v>
      </c>
      <c r="C3" s="18">
        <f t="shared" si="0"/>
        <v>5</v>
      </c>
    </row>
    <row r="4" spans="1:3" ht="18.75" x14ac:dyDescent="0.3">
      <c r="A4" s="17">
        <v>3</v>
      </c>
      <c r="B4" s="17">
        <v>17</v>
      </c>
      <c r="C4" s="17">
        <f t="shared" si="0"/>
        <v>5.666666666666667</v>
      </c>
    </row>
    <row r="5" spans="1:3" ht="18.75" x14ac:dyDescent="0.3">
      <c r="A5" s="18">
        <v>4</v>
      </c>
      <c r="B5" s="18">
        <v>27</v>
      </c>
      <c r="C5" s="18">
        <f t="shared" si="0"/>
        <v>6.75</v>
      </c>
    </row>
    <row r="6" spans="1:3" ht="18.75" x14ac:dyDescent="0.3">
      <c r="A6" s="17">
        <v>5</v>
      </c>
      <c r="B6" s="17">
        <v>37</v>
      </c>
      <c r="C6" s="17">
        <f t="shared" si="0"/>
        <v>7.4</v>
      </c>
    </row>
    <row r="7" spans="1:3" ht="18.75" x14ac:dyDescent="0.3">
      <c r="A7" s="18">
        <v>6</v>
      </c>
      <c r="B7" s="18">
        <v>49</v>
      </c>
      <c r="C7" s="18">
        <f t="shared" si="0"/>
        <v>8.1666666666666661</v>
      </c>
    </row>
    <row r="8" spans="1:3" ht="18.75" x14ac:dyDescent="0.3">
      <c r="A8" s="17">
        <v>7</v>
      </c>
      <c r="B8" s="17">
        <v>63</v>
      </c>
      <c r="C8" s="17">
        <f t="shared" si="0"/>
        <v>9</v>
      </c>
    </row>
    <row r="9" spans="1:3" ht="18.75" x14ac:dyDescent="0.3">
      <c r="A9" s="18">
        <v>8</v>
      </c>
      <c r="B9" s="18">
        <v>75</v>
      </c>
      <c r="C9" s="18">
        <f t="shared" si="0"/>
        <v>9.375</v>
      </c>
    </row>
    <row r="10" spans="1:3" ht="18.75" x14ac:dyDescent="0.3">
      <c r="A10" s="17">
        <v>9</v>
      </c>
      <c r="B10" s="17">
        <v>83</v>
      </c>
      <c r="C10" s="17">
        <f t="shared" si="0"/>
        <v>9.2222222222222214</v>
      </c>
    </row>
    <row r="11" spans="1:3" ht="18.75" x14ac:dyDescent="0.3">
      <c r="A11" s="18">
        <v>10</v>
      </c>
      <c r="B11" s="18">
        <v>91</v>
      </c>
      <c r="C11" s="18">
        <f t="shared" si="0"/>
        <v>9.1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6 g m c V y J M j 1 e l A A A A 9 g A A A B I A H A B D b 2 5 m a W c v U G F j a 2 F n Z S 5 4 b W w g o h g A K K A U A A A A A A A A A A A A A A A A A A A A A A A A A A A A h Y 8 x D o I w G I W v Q r r T l h I T Q 3 7 K Y O I k i d H E u D Z Q o B G K a Y v l b g 4 e y S u I U d T N 8 X 3 v G 9 6 7 X 2 + Q j V 0 b X K S x q t c p i j B F g d R F X y p d p 2 h w V b h E G Y e t K E 6 i l s E k a 5 u M t k x R 4 9 w 5 I c R 7 j 3 2 M e 1 M T R m l E j v l m X z S y E + g j q / 9 y q L R 1 Q h c S c T i 8 x n C G I x b j B W W Y A p k h 5 E p / B T b t f b Y / E F Z D 6 w Y j e W X C 9 Q 7 I H I G 8 P / A H U E s D B B Q A A g A I A O o J n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C Z x X 0 r p K 9 b 0 B A A B a B w A A E w A c A E Z v c m 1 1 b G F z L 1 N l Y 3 R p b 2 4 x L m 0 g o h g A K K A U A A A A A A A A A A A A A A A A A A A A A A A A A A A A 7 Z N N b t s w E I X 3 B n w H g t l I g K L C P 0 m A B F o E d o p 2 0 a C t v E u 6 Y K V x S o A / B j k 0 b A Q + U H o N X 6 y j y I Z l x w 4 C A 8 2 m 1 U b i e x r y k d / Q Q 4 H S G p b X 7 8 5 V u 9 V u + V / C Q c n E T G h p H l j G F G C 7 x e j J b X A F k D L w 0 3 R o i 6 D B Y P R R K k g H 1 i A N f M Q H l / e 3 N k x B B F Z a 7 y W 4 + 9 V U K c 6 Q x 8 n d E J T U E s F l P O E J G 1 g V t P F Z L 2 E 3 p r A l / Z l 1 u m f d h H 0 L F i H H u Y J s 8 5 n e W g M / 4 q S O d M K / U M W Y V q G Y D O c T 4 J R v J H 7 S j y M n j B 9 b p + s V R m T 6 q N 5 D 8 v j I a 7 V D C T 4 b P O + n l b 9 I 2 N r o k l H N x x B m 2 N B 7 W / p i E 4 R s a w x 4 5 s B Y r Z d P 4 D d Z v o M R G l Z b j f a k 3 k 7 E c w x l d Z 5 8 J x E f i y I o n P O d R D w Y O Q X n Z W U t 4 n Z L m t d y N U G f 8 D X q q B v z / 7 z / I d 6 9 v 8 3 7 q s H 7 4 j j e F S a m n 4 9 v + f Q e s P c W 9 A 8 U n B 3 Q z w / o F z v d 1 A S 3 v d M D y P r v i e z I K 3 p j T n H 5 G 6 k F J 8 7 q 0 L g W X 2 l M V Z 9 A l N S 8 a 1 7 s b q V f K 5 U X Q g n n M 3 T h 2 C 7 Y E 6 B q i Z H U E P n 4 J W E 2 l B 6 F K S D S M X t p 5 x M g B J H + 8 F z 7 R n h / A F B L A Q I t A B Q A A g A I A O o J n F c i T I 9 X p Q A A A P Y A A A A S A A A A A A A A A A A A A A A A A A A A A A B D b 2 5 m a W c v U G F j a 2 F n Z S 5 4 b W x Q S w E C L Q A U A A I A C A D q C Z x X D 8 r p q 6 Q A A A D p A A A A E w A A A A A A A A A A A A A A A A D x A A A A W 0 N v b n R l b n R f V H l w Z X N d L n h t b F B L A Q I t A B Q A A g A I A O o J n F f S u k r 1 v Q E A A F o H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k A A A A A A A A z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4 Y W 1 p b m c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F 3 W U c i I C 8 + P E V u d H J 5 I F R 5 c G U 9 I k Z p b G x M Y X N 0 V X B k Y X R l Z C I g V m F s d W U 9 I m Q y M D I z L T E y L T I 3 V D E 4 O j M z O j U 1 L j A w N T g 1 N z d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Y X h h b W l u Z y I g L z 4 8 R W 5 0 c n k g V H l w Z T 0 i R m l s b E V y c m 9 y Q 2 9 k Z S I g V m F s d W U 9 I n N V b m t u b 3 d u I i A v P j x F b n R y e S B U e X B l P S J G a W x s Q 2 9 1 b n Q i I F Z h b H V l P S J s N D E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b m F i b G V k I i B W Y W x 1 Z T 0 i b D E i I C 8 + P E V u d H J 5 I F R 5 c G U 9 I k Z p b G x D b 2 x 1 b W 5 O Y W 1 l c y I g V m F s d W U 9 I n N b J n F 1 b 3 Q 7 U 3 R 1 Z G V u d H M m c X V v d D s s J n F 1 b 3 Q 7 Z m F j d W x 0 e S Z x d W 9 0 O y w m c X V v d D t 1 b m l 2 Z X J z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h h b W l u Z y 9 B d X R v U m V t b 3 Z l Z E N v b H V t b n M x L n t T d H V k Z W 5 0 c y w w f S Z x d W 9 0 O y w m c X V v d D t T Z W N 0 a W 9 u M S 9 h e G F t a W 5 n L 0 F 1 d G 9 S Z W 1 v d m V k Q 2 9 s d W 1 u c z E u e 2 Z h Y 3 V s d H k s M X 0 m c X V v d D s s J n F 1 b 3 Q 7 U 2 V j d G l v b j E v Y X h h b W l u Z y 9 B d X R v U m V t b 3 Z l Z E N v b H V t b n M x L n t 1 b m l 2 Z X J z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4 Y W 1 p b m c v Q X V 0 b 1 J l b W 9 2 Z W R D b 2 x 1 b W 5 z M S 5 7 U 3 R 1 Z G V u d H M s M H 0 m c X V v d D s s J n F 1 b 3 Q 7 U 2 V j d G l v b j E v Y X h h b W l u Z y 9 B d X R v U m V t b 3 Z l Z E N v b H V t b n M x L n t m Y W N 1 b H R 5 L D F 9 J n F 1 b 3 Q 7 L C Z x d W 9 0 O 1 N l Y 3 R p b 2 4 x L 2 F 4 Y W 1 p b m c v Q X V 0 b 1 J l b W 9 2 Z W R D b 2 x 1 b W 5 z M S 5 7 d W 5 p d m V y c 2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h h b W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e G F t a W 5 n L 0 1 v Z G l m a W V y J T I w b G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h b W l u Z y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h b W l u Z y U y M C g y K T w v S X R l b V B h d G g + P C 9 J d G V t T G 9 j Y X R p b 2 4 + P F N 0 Y W J s Z U V u d H J p Z X M + P E V u d H J 5 I F R 5 c G U 9 I k l z U H J p d m F 0 Z S I g V m F s d W U 9 I m w w I i A v P j x F b n R y e S B U e X B l P S J G a W x s Q 2 9 s d W 1 u T m F t Z X M i I F Z h b H V l P S J z W y Z x d W 9 0 O 1 N 0 d W R l b n R z J n F 1 b 3 Q 7 L C Z x d W 9 0 O 2 Z h Y 3 V s d H k m c X V v d D s s J n F 1 b 3 Q 7 d W 5 p d m V y c 2 l 0 e S Z x d W 9 0 O 1 0 i I C 8 + P E V u d H J 5 I F R 5 c G U 9 I k Z p b G x D b 2 x 1 b W 5 U e X B l c y I g V m F s d W U 9 I n N B d 1 l H I i A v P j x F b n R y e S B U e X B l P S J G a W x s T G F z d F V w Z G F 0 Z W Q i I F Z h b H V l P S J k M j A y M y 0 x M i 0 y N 1 Q x O D o z M z o 1 N S 4 w M D U 4 N T c 3 W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T d G F 0 d X M i I F Z h b H V l P S J z Q 2 9 t c G x l d G U i I C 8 + P E V u d H J 5 I F R 5 c G U 9 I k Z p b G x D b 3 V u d C I g V m F s d W U 9 I m w 0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h h b W l u Z y 9 B d X R v U m V t b 3 Z l Z E N v b H V t b n M x L n t T d H V k Z W 5 0 c y w w f S Z x d W 9 0 O y w m c X V v d D t T Z W N 0 a W 9 u M S 9 h e G F t a W 5 n L 0 F 1 d G 9 S Z W 1 v d m V k Q 2 9 s d W 1 u c z E u e 2 Z h Y 3 V s d H k s M X 0 m c X V v d D s s J n F 1 b 3 Q 7 U 2 V j d G l v b j E v Y X h h b W l u Z y 9 B d X R v U m V t b 3 Z l Z E N v b H V t b n M x L n t 1 b m l 2 Z X J z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4 Y W 1 p b m c v Q X V 0 b 1 J l b W 9 2 Z W R D b 2 x 1 b W 5 z M S 5 7 U 3 R 1 Z G V u d H M s M H 0 m c X V v d D s s J n F 1 b 3 Q 7 U 2 V j d G l v b j E v Y X h h b W l u Z y 9 B d X R v U m V t b 3 Z l Z E N v b H V t b n M x L n t m Y W N 1 b H R 5 L D F 9 J n F 1 b 3 Q 7 L C Z x d W 9 0 O 1 N l Y 3 R p b 2 4 x L 2 F 4 Y W 1 p b m c v Q X V 0 b 1 J l b W 9 2 Z W R D b 2 x 1 b W 5 z M S 5 7 d W 5 p d m V y c 2 l 0 e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4 Y W 1 p b m c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h b W l u Z y U y M C g y K S 9 N b 2 R p Z m l l c i U y M G x l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4 Y W 1 p b m c l M j A o M i k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4 Y W 1 p b m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Y X h h b W l u Z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y N 1 Q y M z o w N z o w N C 4 5 O D c 2 N z k w W i I g L z 4 8 R W 5 0 c n k g V H l w Z T 0 i R m l s b E N v b H V t b l R 5 c G V z I i B W Y W x 1 Z T 0 i c 0 F 3 W U R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h h b W l u Z y A o M y k v Q X V 0 b 1 J l b W 9 2 Z W R D b 2 x 1 b W 5 z M S 5 7 Q 2 9 s d W 1 u M S w w f S Z x d W 9 0 O y w m c X V v d D t T Z W N 0 a W 9 u M S 9 h e G F t a W 5 n I C g z K S 9 B d X R v U m V t b 3 Z l Z E N v b H V t b n M x L n t D b 2 x 1 b W 4 y L D F 9 J n F 1 b 3 Q 7 L C Z x d W 9 0 O 1 N l Y 3 R p b 2 4 x L 2 F 4 Y W 1 p b m c g K D M p L 0 F 1 d G 9 S Z W 1 v d m V k Q 2 9 s d W 1 u c z E u e 0 N v b H V t b j M s M n 0 m c X V v d D s s J n F 1 b 3 Q 7 U 2 V j d G l v b j E v Y X h h b W l u Z y A o M y k v Q X V 0 b 1 J l b W 9 2 Z W R D b 2 x 1 b W 5 z M S 5 7 Q 2 9 s d W 1 u N C w z f S Z x d W 9 0 O y w m c X V v d D t T Z W N 0 a W 9 u M S 9 h e G F t a W 5 n I C g z K S 9 B d X R v U m V t b 3 Z l Z E N v b H V t b n M x L n t D b 2 x 1 b W 4 1 L D R 9 J n F 1 b 3 Q 7 L C Z x d W 9 0 O 1 N l Y 3 R p b 2 4 x L 2 F 4 Y W 1 p b m c g K D M p L 0 F 1 d G 9 S Z W 1 v d m V k Q 2 9 s d W 1 u c z E u e 0 N v b H V t b j Y s N X 0 m c X V v d D s s J n F 1 b 3 Q 7 U 2 V j d G l v b j E v Y X h h b W l u Z y A o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e G F t a W 5 n I C g z K S 9 B d X R v U m V t b 3 Z l Z E N v b H V t b n M x L n t D b 2 x 1 b W 4 x L D B 9 J n F 1 b 3 Q 7 L C Z x d W 9 0 O 1 N l Y 3 R p b 2 4 x L 2 F 4 Y W 1 p b m c g K D M p L 0 F 1 d G 9 S Z W 1 v d m V k Q 2 9 s d W 1 u c z E u e 0 N v b H V t b j I s M X 0 m c X V v d D s s J n F 1 b 3 Q 7 U 2 V j d G l v b j E v Y X h h b W l u Z y A o M y k v Q X V 0 b 1 J l b W 9 2 Z W R D b 2 x 1 b W 5 z M S 5 7 Q 2 9 s d W 1 u M y w y f S Z x d W 9 0 O y w m c X V v d D t T Z W N 0 a W 9 u M S 9 h e G F t a W 5 n I C g z K S 9 B d X R v U m V t b 3 Z l Z E N v b H V t b n M x L n t D b 2 x 1 b W 4 0 L D N 9 J n F 1 b 3 Q 7 L C Z x d W 9 0 O 1 N l Y 3 R p b 2 4 x L 2 F 4 Y W 1 p b m c g K D M p L 0 F 1 d G 9 S Z W 1 v d m V k Q 2 9 s d W 1 u c z E u e 0 N v b H V t b j U s N H 0 m c X V v d D s s J n F 1 b 3 Q 7 U 2 V j d G l v b j E v Y X h h b W l u Z y A o M y k v Q X V 0 b 1 J l b W 9 2 Z W R D b 2 x 1 b W 5 z M S 5 7 Q 2 9 s d W 1 u N i w 1 f S Z x d W 9 0 O y w m c X V v d D t T Z W N 0 a W 9 u M S 9 h e G F t a W 5 n I C g z K S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e G F t a W 5 n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4 Y W 1 p b m c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4 Y W 1 p b m c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d U M j M 6 N T U 6 N D c u M T I 5 M j Q 4 N l o i I C 8 + P E V u d H J 5 I F R 5 c G U 9 I k Z p b G x D b 2 x 1 b W 5 U e X B l c y I g V m F s d W U 9 I n N B d 0 1 H I i A v P j x F b n R y e S B U e X B l P S J G a W x s Q 2 9 s d W 1 u T m F t Z X M i I F Z h b H V l P S J z W y Z x d W 9 0 O 1 R p b W U o c y k m c X V v d D s s J n F 1 b 3 Q 7 I E R p c 3 R h b m N l K G 0 p I C Z x d W 9 0 O y w m c X V v d D t T c G V l Z C A o b S 9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4 Y W 1 p b m c g K D Q p L 0 F 1 d G 9 S Z W 1 v d m V k Q 2 9 s d W 1 u c z E u e 1 R p b W U o c y k s M H 0 m c X V v d D s s J n F 1 b 3 Q 7 U 2 V j d G l v b j E v Y X h h b W l u Z y A o N C k v Q X V 0 b 1 J l b W 9 2 Z W R D b 2 x 1 b W 5 z M S 5 7 I E R p c 3 R h b m N l K G 0 p I C w x f S Z x d W 9 0 O y w m c X V v d D t T Z W N 0 a W 9 u M S 9 h e G F t a W 5 n I C g 0 K S 9 B d X R v U m V t b 3 Z l Z E N v b H V t b n M x L n t T c G V l Z C A o b S 9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e G F t a W 5 n I C g 0 K S 9 B d X R v U m V t b 3 Z l Z E N v b H V t b n M x L n t U a W 1 l K H M p L D B 9 J n F 1 b 3 Q 7 L C Z x d W 9 0 O 1 N l Y 3 R p b 2 4 x L 2 F 4 Y W 1 p b m c g K D Q p L 0 F 1 d G 9 S Z W 1 v d m V k Q 2 9 s d W 1 u c z E u e y B E a X N 0 Y W 5 j Z S h t K S A s M X 0 m c X V v d D s s J n F 1 b 3 Q 7 U 2 V j d G l v b j E v Y X h h b W l u Z y A o N C k v Q X V 0 b 1 J l b W 9 2 Z W R D b 2 x 1 b W 5 z M S 5 7 U 3 B l Z W Q g K G 0 v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4 Y W 1 p b m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h b W l u Z y U y M C g 0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h h b W l u Z y U y M C g 0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Z k z 4 d v x l d G j U s N 0 v c b S z c A A A A A A g A A A A A A E G Y A A A A B A A A g A A A A J i N y A N g 7 0 L 7 Q G N R v L I l j u b i Q 8 Z B m C D v t j D 6 y d G k Q z X A A A A A A D o A A A A A C A A A g A A A A N S G Z o w Z w m E w m z K x 2 o B O A M K U F L 0 8 R A J t F z k f w T 3 z R F 0 Z Q A A A A 2 d T m f 3 g Z J n v h / O 6 4 3 c b q w j R v 7 O + C d D Q Y 1 j l J X A V P j d w d 2 0 X H j U z U c w 0 p 8 S s n A P A B 4 I i K u 4 Z R x q z c A t 5 Y m U t k h i r s e E 4 I 1 C 8 A l h D / d 3 u q A u V A A A A A J 6 X Y W g y p E r S m P h u 8 j + w L F R 9 e Z E o U L l A M Q 1 q m D L T M m B w P j Y I v x B k o 1 N N p I 9 C C q Q V O + T A x H I 7 + V I h H / H H B + r a W 7 Q = = < / D a t a M a s h u p > 
</file>

<file path=customXml/itemProps1.xml><?xml version="1.0" encoding="utf-8"?>
<ds:datastoreItem xmlns:ds="http://schemas.openxmlformats.org/officeDocument/2006/customXml" ds:itemID="{0546852B-7C7E-4FDD-9DDF-7820057615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question 1</vt:lpstr>
      <vt:lpstr>Table 1</vt:lpstr>
      <vt:lpstr>Table 2</vt:lpstr>
      <vt:lpstr>Table 3</vt:lpstr>
      <vt:lpstr>Question(3)</vt:lpstr>
      <vt:lpstr>Question(4)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ilyes rachedi</dc:creator>
  <cp:lastModifiedBy>ilyes rachedi</cp:lastModifiedBy>
  <dcterms:created xsi:type="dcterms:W3CDTF">2023-12-27T18:29:59Z</dcterms:created>
  <dcterms:modified xsi:type="dcterms:W3CDTF">2023-12-29T01:10:30Z</dcterms:modified>
</cp:coreProperties>
</file>