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semyo\Desktop\лабы, аннотации\инфа\lab5\"/>
    </mc:Choice>
  </mc:AlternateContent>
  <xr:revisionPtr revIDLastSave="0" documentId="13_ncr:1_{83790980-92EE-4BEA-B591-ABD7837D0A8A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main" sheetId="1" r:id="rId1"/>
    <sheet name="diagram" sheetId="2" r:id="rId2"/>
    <sheet name="macr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4" i="3" l="1"/>
  <c r="AN84" i="3"/>
  <c r="AI84" i="3"/>
  <c r="AS83" i="3"/>
  <c r="AN83" i="3"/>
  <c r="AI83" i="3"/>
  <c r="AS73" i="3"/>
  <c r="AN73" i="3"/>
  <c r="AI73" i="3"/>
  <c r="AS72" i="3"/>
  <c r="AN72" i="3"/>
  <c r="AI72" i="3"/>
  <c r="AS62" i="3"/>
  <c r="AN62" i="3"/>
  <c r="AI62" i="3"/>
  <c r="AS61" i="3"/>
  <c r="AN61" i="3"/>
  <c r="AI61" i="3"/>
  <c r="AS51" i="3"/>
  <c r="AN51" i="3"/>
  <c r="AI51" i="3"/>
  <c r="AS50" i="3"/>
  <c r="AN50" i="3"/>
  <c r="AI50" i="3"/>
  <c r="AS40" i="3"/>
  <c r="AN40" i="3"/>
  <c r="AI40" i="3"/>
  <c r="BC39" i="3"/>
  <c r="AS39" i="3"/>
  <c r="AN39" i="3"/>
  <c r="AI39" i="3"/>
  <c r="AS29" i="3"/>
  <c r="AN29" i="3"/>
  <c r="AI29" i="3"/>
  <c r="AS28" i="3"/>
  <c r="AN28" i="3"/>
  <c r="AI28" i="3"/>
  <c r="AT18" i="3"/>
  <c r="AS18" i="3"/>
  <c r="AN18" i="3"/>
  <c r="AI18" i="3"/>
  <c r="BC17" i="3"/>
  <c r="AS17" i="3"/>
  <c r="AN17" i="3"/>
  <c r="AI17" i="3"/>
  <c r="C11" i="3"/>
  <c r="T11" i="3" s="1"/>
  <c r="X8" i="3"/>
  <c r="W8" i="3"/>
  <c r="S8" i="3"/>
  <c r="R8" i="3"/>
  <c r="N8" i="3"/>
  <c r="M8" i="3"/>
  <c r="I8" i="3"/>
  <c r="H8" i="3"/>
  <c r="C8" i="3"/>
  <c r="C14" i="3" s="1"/>
  <c r="T7" i="3"/>
  <c r="O7" i="3"/>
  <c r="J7" i="3"/>
  <c r="C7" i="3"/>
  <c r="V6" i="3"/>
  <c r="Q6" i="3"/>
  <c r="L6" i="3"/>
  <c r="G6" i="3"/>
  <c r="AE84" i="3" s="1"/>
  <c r="C6" i="3"/>
  <c r="X6" i="3" s="1"/>
  <c r="W5" i="3"/>
  <c r="V5" i="3"/>
  <c r="AT28" i="3" s="1"/>
  <c r="R5" i="3"/>
  <c r="Q5" i="3"/>
  <c r="M5" i="3"/>
  <c r="L5" i="3"/>
  <c r="H5" i="3"/>
  <c r="G5" i="3"/>
  <c r="C5" i="3"/>
  <c r="BC28" i="3" s="1"/>
  <c r="X4" i="3"/>
  <c r="W4" i="3"/>
  <c r="S4" i="3"/>
  <c r="R4" i="3"/>
  <c r="AP72" i="3" s="1"/>
  <c r="Q4" i="3"/>
  <c r="AO72" i="3" s="1"/>
  <c r="N4" i="3"/>
  <c r="AL72" i="3" s="1"/>
  <c r="M4" i="3"/>
  <c r="L4" i="3"/>
  <c r="AJ72" i="3" s="1"/>
  <c r="I4" i="3"/>
  <c r="H4" i="3"/>
  <c r="G4" i="3"/>
  <c r="AE72" i="3" s="1"/>
  <c r="C4" i="3"/>
  <c r="BC72" i="3" s="1"/>
  <c r="AS84" i="1"/>
  <c r="AN84" i="1"/>
  <c r="AI84" i="1"/>
  <c r="AS83" i="1"/>
  <c r="AN83" i="1"/>
  <c r="AI83" i="1"/>
  <c r="AS73" i="1"/>
  <c r="AN73" i="1"/>
  <c r="AI73" i="1"/>
  <c r="AS72" i="1"/>
  <c r="AN72" i="1"/>
  <c r="AI72" i="1"/>
  <c r="AS62" i="1"/>
  <c r="AN62" i="1"/>
  <c r="AI62" i="1"/>
  <c r="AS61" i="1"/>
  <c r="AN61" i="1"/>
  <c r="AI61" i="1"/>
  <c r="AS51" i="1"/>
  <c r="AN51" i="1"/>
  <c r="AI51" i="1"/>
  <c r="AS50" i="1"/>
  <c r="AN50" i="1"/>
  <c r="AI50" i="1"/>
  <c r="AS40" i="1"/>
  <c r="AN40" i="1"/>
  <c r="AI40" i="1"/>
  <c r="AS39" i="1"/>
  <c r="AN39" i="1"/>
  <c r="AI39" i="1"/>
  <c r="AS29" i="1"/>
  <c r="AN29" i="1"/>
  <c r="AI29" i="1"/>
  <c r="AS28" i="1"/>
  <c r="AN28" i="1"/>
  <c r="AI28" i="1"/>
  <c r="AS18" i="1"/>
  <c r="AN18" i="1"/>
  <c r="AI18" i="1"/>
  <c r="AS17" i="1"/>
  <c r="AN17" i="1"/>
  <c r="AI17" i="1"/>
  <c r="C8" i="1"/>
  <c r="C14" i="1" s="1"/>
  <c r="Q7" i="1"/>
  <c r="N7" i="1"/>
  <c r="M7" i="1"/>
  <c r="L7" i="1"/>
  <c r="I7" i="1"/>
  <c r="H7" i="1"/>
  <c r="G7" i="1"/>
  <c r="C7" i="1"/>
  <c r="X7" i="1" s="1"/>
  <c r="C6" i="1"/>
  <c r="BC84" i="1" s="1"/>
  <c r="S5" i="1"/>
  <c r="AQ39" i="1" s="1"/>
  <c r="N5" i="1"/>
  <c r="AL39" i="1" s="1"/>
  <c r="L5" i="1"/>
  <c r="AJ28" i="1" s="1"/>
  <c r="I5" i="1"/>
  <c r="AG18" i="1" s="1"/>
  <c r="G5" i="1"/>
  <c r="AE39" i="1" s="1"/>
  <c r="C5" i="1"/>
  <c r="BC39" i="1" s="1"/>
  <c r="C4" i="1"/>
  <c r="BC72" i="1" s="1"/>
  <c r="BC83" i="1" l="1"/>
  <c r="BC86" i="1" s="1"/>
  <c r="Y14" i="1"/>
  <c r="AW83" i="1" s="1"/>
  <c r="T14" i="1"/>
  <c r="AR83" i="1" s="1"/>
  <c r="O14" i="1"/>
  <c r="AM83" i="1" s="1"/>
  <c r="J14" i="1"/>
  <c r="AH83" i="1" s="1"/>
  <c r="X14" i="1"/>
  <c r="AV83" i="1" s="1"/>
  <c r="S14" i="1"/>
  <c r="AQ83" i="1" s="1"/>
  <c r="N14" i="1"/>
  <c r="AL83" i="1" s="1"/>
  <c r="I14" i="1"/>
  <c r="AG83" i="1" s="1"/>
  <c r="W14" i="1"/>
  <c r="AU83" i="1" s="1"/>
  <c r="R14" i="1"/>
  <c r="AP83" i="1" s="1"/>
  <c r="M14" i="1"/>
  <c r="AK83" i="1" s="1"/>
  <c r="H14" i="1"/>
  <c r="AF83" i="1" s="1"/>
  <c r="V14" i="1"/>
  <c r="AT83" i="1" s="1"/>
  <c r="Q14" i="1"/>
  <c r="AO83" i="1" s="1"/>
  <c r="L14" i="1"/>
  <c r="AJ83" i="1" s="1"/>
  <c r="G14" i="1"/>
  <c r="AE83" i="1" s="1"/>
  <c r="O4" i="1"/>
  <c r="H4" i="1"/>
  <c r="R4" i="1"/>
  <c r="W4" i="1"/>
  <c r="Q5" i="1"/>
  <c r="V5" i="1"/>
  <c r="J6" i="1"/>
  <c r="Y6" i="1"/>
  <c r="I4" i="1"/>
  <c r="N4" i="1"/>
  <c r="S4" i="1"/>
  <c r="X4" i="1"/>
  <c r="H5" i="1"/>
  <c r="M5" i="1"/>
  <c r="R5" i="1"/>
  <c r="W5" i="1"/>
  <c r="G6" i="1"/>
  <c r="L6" i="1"/>
  <c r="Q6" i="1"/>
  <c r="V6" i="1"/>
  <c r="J7" i="1"/>
  <c r="O7" i="1"/>
  <c r="T7" i="1"/>
  <c r="Y7" i="1"/>
  <c r="I8" i="1"/>
  <c r="N8" i="1"/>
  <c r="S8" i="1"/>
  <c r="X8" i="1"/>
  <c r="C11" i="1"/>
  <c r="BC17" i="1"/>
  <c r="BC20" i="1" s="1"/>
  <c r="AL18" i="1"/>
  <c r="BC18" i="1"/>
  <c r="AG28" i="1"/>
  <c r="AJ39" i="1"/>
  <c r="J4" i="1"/>
  <c r="X5" i="1"/>
  <c r="H6" i="1"/>
  <c r="M6" i="1"/>
  <c r="R6" i="1"/>
  <c r="W6" i="1"/>
  <c r="V7" i="1"/>
  <c r="J8" i="1"/>
  <c r="O8" i="1"/>
  <c r="T8" i="1"/>
  <c r="Y8" i="1"/>
  <c r="C12" i="1"/>
  <c r="AE18" i="1"/>
  <c r="AQ18" i="1"/>
  <c r="AL28" i="1"/>
  <c r="BC28" i="1"/>
  <c r="BC31" i="1" s="1"/>
  <c r="BC29" i="1"/>
  <c r="AG39" i="1"/>
  <c r="T4" i="1"/>
  <c r="G4" i="1"/>
  <c r="L4" i="1"/>
  <c r="Q4" i="1"/>
  <c r="V4" i="1"/>
  <c r="J5" i="1"/>
  <c r="O5" i="1"/>
  <c r="T5" i="1"/>
  <c r="Y5" i="1"/>
  <c r="I6" i="1"/>
  <c r="N6" i="1"/>
  <c r="S6" i="1"/>
  <c r="X6" i="1"/>
  <c r="R7" i="1"/>
  <c r="W7" i="1"/>
  <c r="G8" i="1"/>
  <c r="L8" i="1"/>
  <c r="Q8" i="1"/>
  <c r="V8" i="1"/>
  <c r="C9" i="1"/>
  <c r="C13" i="1"/>
  <c r="AJ18" i="1"/>
  <c r="AE28" i="1"/>
  <c r="AQ28" i="1"/>
  <c r="AR73" i="3"/>
  <c r="AR61" i="3"/>
  <c r="AR51" i="3"/>
  <c r="Y4" i="1"/>
  <c r="M4" i="1"/>
  <c r="O6" i="1"/>
  <c r="T6" i="1"/>
  <c r="S7" i="1"/>
  <c r="H8" i="1"/>
  <c r="M8" i="1"/>
  <c r="R8" i="1"/>
  <c r="W8" i="1"/>
  <c r="C10" i="1"/>
  <c r="AG72" i="3"/>
  <c r="AG17" i="3"/>
  <c r="AV72" i="3"/>
  <c r="AV17" i="3"/>
  <c r="AJ39" i="3"/>
  <c r="AJ28" i="3"/>
  <c r="AJ18" i="3"/>
  <c r="AJ84" i="3"/>
  <c r="AJ29" i="3"/>
  <c r="BC83" i="3"/>
  <c r="Y14" i="3"/>
  <c r="AW83" i="3" s="1"/>
  <c r="T14" i="3"/>
  <c r="AR83" i="3" s="1"/>
  <c r="O14" i="3"/>
  <c r="AM83" i="3" s="1"/>
  <c r="J14" i="3"/>
  <c r="AH83" i="3" s="1"/>
  <c r="X14" i="3"/>
  <c r="AV83" i="3" s="1"/>
  <c r="S14" i="3"/>
  <c r="AQ83" i="3" s="1"/>
  <c r="N14" i="3"/>
  <c r="AL83" i="3" s="1"/>
  <c r="I14" i="3"/>
  <c r="AG83" i="3" s="1"/>
  <c r="W14" i="3"/>
  <c r="AU83" i="3" s="1"/>
  <c r="R14" i="3"/>
  <c r="AP83" i="3" s="1"/>
  <c r="M14" i="3"/>
  <c r="AK83" i="3" s="1"/>
  <c r="H14" i="3"/>
  <c r="AF83" i="3" s="1"/>
  <c r="Q14" i="3"/>
  <c r="AO83" i="3" s="1"/>
  <c r="AE29" i="3"/>
  <c r="AK39" i="3"/>
  <c r="AK28" i="3"/>
  <c r="AK18" i="3"/>
  <c r="AU39" i="3"/>
  <c r="AU28" i="3"/>
  <c r="AU18" i="3"/>
  <c r="AO84" i="3"/>
  <c r="AO29" i="3"/>
  <c r="BC51" i="3"/>
  <c r="BC73" i="3"/>
  <c r="X11" i="3"/>
  <c r="S11" i="3"/>
  <c r="N11" i="3"/>
  <c r="I11" i="3"/>
  <c r="W11" i="3"/>
  <c r="R11" i="3"/>
  <c r="M11" i="3"/>
  <c r="H11" i="3"/>
  <c r="BC61" i="3"/>
  <c r="V11" i="3"/>
  <c r="Q11" i="3"/>
  <c r="L11" i="3"/>
  <c r="G11" i="3"/>
  <c r="Y11" i="3"/>
  <c r="V14" i="3"/>
  <c r="AT83" i="3" s="1"/>
  <c r="AL17" i="3"/>
  <c r="AK17" i="3"/>
  <c r="AK72" i="3"/>
  <c r="AQ72" i="3"/>
  <c r="AQ17" i="3"/>
  <c r="AE39" i="3"/>
  <c r="AE28" i="3"/>
  <c r="AE18" i="3"/>
  <c r="AO39" i="3"/>
  <c r="AO28" i="3"/>
  <c r="AO18" i="3"/>
  <c r="AV84" i="3"/>
  <c r="AV29" i="3"/>
  <c r="AT84" i="3"/>
  <c r="AT29" i="3"/>
  <c r="J11" i="3"/>
  <c r="G14" i="3"/>
  <c r="AE83" i="3" s="1"/>
  <c r="AF72" i="3"/>
  <c r="AF17" i="3"/>
  <c r="AU72" i="3"/>
  <c r="AU17" i="3"/>
  <c r="AF39" i="3"/>
  <c r="AF28" i="3"/>
  <c r="AF18" i="3"/>
  <c r="AP28" i="3"/>
  <c r="AP39" i="3"/>
  <c r="X7" i="3"/>
  <c r="S7" i="3"/>
  <c r="N7" i="3"/>
  <c r="I7" i="3"/>
  <c r="C13" i="3"/>
  <c r="C9" i="3"/>
  <c r="W7" i="3"/>
  <c r="R7" i="3"/>
  <c r="M7" i="3"/>
  <c r="H7" i="3"/>
  <c r="V7" i="3"/>
  <c r="Q7" i="3"/>
  <c r="L7" i="3"/>
  <c r="G7" i="3"/>
  <c r="Y7" i="3"/>
  <c r="O11" i="3"/>
  <c r="L14" i="3"/>
  <c r="AJ83" i="3" s="1"/>
  <c r="AP17" i="3"/>
  <c r="AP18" i="3"/>
  <c r="BC75" i="3"/>
  <c r="J4" i="3"/>
  <c r="O4" i="3"/>
  <c r="T4" i="3"/>
  <c r="Y4" i="3"/>
  <c r="I5" i="3"/>
  <c r="N5" i="3"/>
  <c r="S5" i="3"/>
  <c r="X5" i="3"/>
  <c r="H6" i="3"/>
  <c r="M6" i="3"/>
  <c r="R6" i="3"/>
  <c r="W6" i="3"/>
  <c r="J8" i="3"/>
  <c r="O8" i="3"/>
  <c r="T8" i="3"/>
  <c r="Y8" i="3"/>
  <c r="C12" i="3"/>
  <c r="AE17" i="3"/>
  <c r="V4" i="3"/>
  <c r="J5" i="3"/>
  <c r="O5" i="3"/>
  <c r="T5" i="3"/>
  <c r="Y5" i="3"/>
  <c r="I6" i="3"/>
  <c r="N6" i="3"/>
  <c r="S6" i="3"/>
  <c r="G8" i="3"/>
  <c r="L8" i="3"/>
  <c r="Q8" i="3"/>
  <c r="V8" i="3"/>
  <c r="AJ17" i="3"/>
  <c r="BC84" i="3"/>
  <c r="BC29" i="3"/>
  <c r="BC31" i="3" s="1"/>
  <c r="J6" i="3"/>
  <c r="O6" i="3"/>
  <c r="T6" i="3"/>
  <c r="Y6" i="3"/>
  <c r="C10" i="3"/>
  <c r="AO17" i="3"/>
  <c r="BC18" i="3"/>
  <c r="BC20" i="3" s="1"/>
  <c r="AT39" i="3"/>
  <c r="BC50" i="3" l="1"/>
  <c r="BC53" i="3" s="1"/>
  <c r="Y10" i="3"/>
  <c r="T10" i="3"/>
  <c r="O10" i="3"/>
  <c r="J10" i="3"/>
  <c r="X10" i="3"/>
  <c r="S10" i="3"/>
  <c r="N10" i="3"/>
  <c r="I10" i="3"/>
  <c r="W10" i="3"/>
  <c r="R10" i="3"/>
  <c r="M10" i="3"/>
  <c r="H10" i="3"/>
  <c r="BC40" i="3"/>
  <c r="BC42" i="3" s="1"/>
  <c r="Q10" i="3"/>
  <c r="L10" i="3"/>
  <c r="G10" i="3"/>
  <c r="V10" i="3"/>
  <c r="AW39" i="3"/>
  <c r="AW28" i="3"/>
  <c r="AW18" i="3"/>
  <c r="W12" i="3"/>
  <c r="AU62" i="3" s="1"/>
  <c r="R12" i="3"/>
  <c r="AP62" i="3" s="1"/>
  <c r="M12" i="3"/>
  <c r="AK62" i="3" s="1"/>
  <c r="H12" i="3"/>
  <c r="AF62" i="3" s="1"/>
  <c r="V12" i="3"/>
  <c r="AT62" i="3" s="1"/>
  <c r="Q12" i="3"/>
  <c r="AO62" i="3" s="1"/>
  <c r="L12" i="3"/>
  <c r="AJ62" i="3" s="1"/>
  <c r="G12" i="3"/>
  <c r="AE62" i="3" s="1"/>
  <c r="BC62" i="3"/>
  <c r="Y12" i="3"/>
  <c r="AW62" i="3" s="1"/>
  <c r="T12" i="3"/>
  <c r="AR62" i="3" s="1"/>
  <c r="O12" i="3"/>
  <c r="AM62" i="3" s="1"/>
  <c r="J12" i="3"/>
  <c r="AH62" i="3" s="1"/>
  <c r="N12" i="3"/>
  <c r="AL62" i="3" s="1"/>
  <c r="I12" i="3"/>
  <c r="AG62" i="3" s="1"/>
  <c r="X12" i="3"/>
  <c r="AV62" i="3" s="1"/>
  <c r="S12" i="3"/>
  <c r="AQ62" i="3" s="1"/>
  <c r="AF29" i="3"/>
  <c r="AF84" i="3"/>
  <c r="AG39" i="3"/>
  <c r="AG28" i="3"/>
  <c r="AG18" i="3"/>
  <c r="AH72" i="3"/>
  <c r="AH17" i="3"/>
  <c r="V13" i="3"/>
  <c r="Q13" i="3"/>
  <c r="L13" i="3"/>
  <c r="G13" i="3"/>
  <c r="Y13" i="3"/>
  <c r="T13" i="3"/>
  <c r="O13" i="3"/>
  <c r="J13" i="3"/>
  <c r="X13" i="3"/>
  <c r="S13" i="3"/>
  <c r="N13" i="3"/>
  <c r="I13" i="3"/>
  <c r="M13" i="3"/>
  <c r="H13" i="3"/>
  <c r="W13" i="3"/>
  <c r="R13" i="3"/>
  <c r="AJ73" i="3"/>
  <c r="AJ61" i="3"/>
  <c r="AJ51" i="3"/>
  <c r="AF73" i="3"/>
  <c r="AF61" i="3"/>
  <c r="AF51" i="3"/>
  <c r="AG61" i="3"/>
  <c r="AG51" i="3"/>
  <c r="AG73" i="3"/>
  <c r="AW72" i="1"/>
  <c r="AW17" i="1"/>
  <c r="AG84" i="1"/>
  <c r="AG29" i="1"/>
  <c r="AH39" i="1"/>
  <c r="AH28" i="1"/>
  <c r="AH18" i="1"/>
  <c r="AE72" i="1"/>
  <c r="AE17" i="1"/>
  <c r="BC62" i="1"/>
  <c r="W12" i="1"/>
  <c r="AU62" i="1" s="1"/>
  <c r="R12" i="1"/>
  <c r="AP62" i="1" s="1"/>
  <c r="M12" i="1"/>
  <c r="AK62" i="1" s="1"/>
  <c r="H12" i="1"/>
  <c r="AF62" i="1" s="1"/>
  <c r="V12" i="1"/>
  <c r="AT62" i="1" s="1"/>
  <c r="Q12" i="1"/>
  <c r="AO62" i="1" s="1"/>
  <c r="L12" i="1"/>
  <c r="AJ62" i="1" s="1"/>
  <c r="G12" i="1"/>
  <c r="AE62" i="1" s="1"/>
  <c r="Y12" i="1"/>
  <c r="AW62" i="1" s="1"/>
  <c r="T12" i="1"/>
  <c r="AR62" i="1" s="1"/>
  <c r="O12" i="1"/>
  <c r="AM62" i="1" s="1"/>
  <c r="J12" i="1"/>
  <c r="AH62" i="1" s="1"/>
  <c r="X12" i="1"/>
  <c r="AV62" i="1" s="1"/>
  <c r="S12" i="1"/>
  <c r="AQ62" i="1" s="1"/>
  <c r="N12" i="1"/>
  <c r="AL62" i="1" s="1"/>
  <c r="I12" i="1"/>
  <c r="AG62" i="1" s="1"/>
  <c r="AK84" i="1"/>
  <c r="AK29" i="1"/>
  <c r="AJ84" i="1"/>
  <c r="AJ29" i="1"/>
  <c r="AK18" i="1"/>
  <c r="AK39" i="1"/>
  <c r="AK28" i="1"/>
  <c r="AL72" i="1"/>
  <c r="AL17" i="1"/>
  <c r="AT39" i="1"/>
  <c r="AT28" i="1"/>
  <c r="AT18" i="1"/>
  <c r="AF72" i="1"/>
  <c r="AF17" i="1"/>
  <c r="AH84" i="3"/>
  <c r="AH29" i="3"/>
  <c r="AT72" i="3"/>
  <c r="AT17" i="3"/>
  <c r="AU84" i="3"/>
  <c r="AU29" i="3"/>
  <c r="AV39" i="3"/>
  <c r="AV28" i="3"/>
  <c r="AV18" i="3"/>
  <c r="AW17" i="3"/>
  <c r="AW72" i="3"/>
  <c r="AM73" i="3"/>
  <c r="AM61" i="3"/>
  <c r="AM51" i="3"/>
  <c r="AH51" i="3"/>
  <c r="AH73" i="3"/>
  <c r="AH61" i="3"/>
  <c r="AO61" i="3"/>
  <c r="AO51" i="3"/>
  <c r="AO73" i="3"/>
  <c r="AK61" i="3"/>
  <c r="AK51" i="3"/>
  <c r="AK73" i="3"/>
  <c r="AL51" i="3"/>
  <c r="AL73" i="3"/>
  <c r="AL61" i="3"/>
  <c r="AR84" i="1"/>
  <c r="AR29" i="1"/>
  <c r="V13" i="1"/>
  <c r="Q13" i="1"/>
  <c r="L13" i="1"/>
  <c r="G13" i="1"/>
  <c r="Y13" i="1"/>
  <c r="T13" i="1"/>
  <c r="O13" i="1"/>
  <c r="J13" i="1"/>
  <c r="X13" i="1"/>
  <c r="S13" i="1"/>
  <c r="N13" i="1"/>
  <c r="I13" i="1"/>
  <c r="W13" i="1"/>
  <c r="R13" i="1"/>
  <c r="M13" i="1"/>
  <c r="H13" i="1"/>
  <c r="AV84" i="1"/>
  <c r="AV29" i="1"/>
  <c r="AW18" i="1"/>
  <c r="AW39" i="1"/>
  <c r="AW28" i="1"/>
  <c r="AT72" i="1"/>
  <c r="AT17" i="1"/>
  <c r="AR72" i="1"/>
  <c r="AR17" i="1"/>
  <c r="AF84" i="1"/>
  <c r="AF29" i="1"/>
  <c r="BC61" i="1"/>
  <c r="BC64" i="1" s="1"/>
  <c r="BC51" i="1"/>
  <c r="BC73" i="1"/>
  <c r="BC75" i="1" s="1"/>
  <c r="X11" i="1"/>
  <c r="S11" i="1"/>
  <c r="N11" i="1"/>
  <c r="I11" i="1"/>
  <c r="W11" i="1"/>
  <c r="R11" i="1"/>
  <c r="M11" i="1"/>
  <c r="H11" i="1"/>
  <c r="V11" i="1"/>
  <c r="Q11" i="1"/>
  <c r="L11" i="1"/>
  <c r="G11" i="1"/>
  <c r="Y11" i="1"/>
  <c r="T11" i="1"/>
  <c r="O11" i="1"/>
  <c r="J11" i="1"/>
  <c r="AE84" i="1"/>
  <c r="AE29" i="1"/>
  <c r="AF28" i="1"/>
  <c r="AF18" i="1"/>
  <c r="AF39" i="1"/>
  <c r="AG72" i="1"/>
  <c r="AG17" i="1"/>
  <c r="AO18" i="1"/>
  <c r="AO39" i="1"/>
  <c r="AO28" i="1"/>
  <c r="AM72" i="1"/>
  <c r="AM17" i="1"/>
  <c r="AQ84" i="3"/>
  <c r="AQ29" i="3"/>
  <c r="AR29" i="3"/>
  <c r="AR84" i="3"/>
  <c r="AL84" i="3"/>
  <c r="AL29" i="3"/>
  <c r="AM39" i="3"/>
  <c r="AM28" i="3"/>
  <c r="AM18" i="3"/>
  <c r="AP84" i="3"/>
  <c r="AP29" i="3"/>
  <c r="AQ39" i="3"/>
  <c r="AQ28" i="3"/>
  <c r="AQ18" i="3"/>
  <c r="AR72" i="3"/>
  <c r="AR17" i="3"/>
  <c r="AW61" i="3"/>
  <c r="AW51" i="3"/>
  <c r="AW73" i="3"/>
  <c r="AT51" i="3"/>
  <c r="AT73" i="3"/>
  <c r="AT61" i="3"/>
  <c r="AP51" i="3"/>
  <c r="AP73" i="3"/>
  <c r="AP61" i="3"/>
  <c r="AQ73" i="3"/>
  <c r="AQ61" i="3"/>
  <c r="AQ51" i="3"/>
  <c r="AM84" i="1"/>
  <c r="AM29" i="1"/>
  <c r="V9" i="1"/>
  <c r="Q9" i="1"/>
  <c r="L9" i="1"/>
  <c r="G9" i="1"/>
  <c r="Y9" i="1"/>
  <c r="T9" i="1"/>
  <c r="O9" i="1"/>
  <c r="J9" i="1"/>
  <c r="X9" i="1"/>
  <c r="S9" i="1"/>
  <c r="N9" i="1"/>
  <c r="I9" i="1"/>
  <c r="C15" i="1"/>
  <c r="W9" i="1"/>
  <c r="R9" i="1"/>
  <c r="M9" i="1"/>
  <c r="H9" i="1"/>
  <c r="AQ84" i="1"/>
  <c r="AQ29" i="1"/>
  <c r="AR28" i="1"/>
  <c r="AR18" i="1"/>
  <c r="AR39" i="1"/>
  <c r="AO72" i="1"/>
  <c r="AO17" i="1"/>
  <c r="AU84" i="1"/>
  <c r="AU29" i="1"/>
  <c r="AV28" i="1"/>
  <c r="AV18" i="1"/>
  <c r="AV39" i="1"/>
  <c r="AT84" i="1"/>
  <c r="AT29" i="1"/>
  <c r="AU39" i="1"/>
  <c r="AU28" i="1"/>
  <c r="AU18" i="1"/>
  <c r="AV72" i="1"/>
  <c r="AV17" i="1"/>
  <c r="AW84" i="1"/>
  <c r="AW29" i="1"/>
  <c r="AU72" i="1"/>
  <c r="AU17" i="1"/>
  <c r="AW87" i="1"/>
  <c r="AV87" i="1" s="1"/>
  <c r="AW86" i="1"/>
  <c r="AW89" i="1" s="1"/>
  <c r="AW84" i="3"/>
  <c r="AW87" i="3" s="1"/>
  <c r="AW29" i="3"/>
  <c r="AR39" i="3"/>
  <c r="AR28" i="3"/>
  <c r="AR18" i="3"/>
  <c r="AM84" i="3"/>
  <c r="AM29" i="3"/>
  <c r="AG84" i="3"/>
  <c r="AG29" i="3"/>
  <c r="AH28" i="3"/>
  <c r="AH39" i="3"/>
  <c r="AH18" i="3"/>
  <c r="AK84" i="3"/>
  <c r="AK29" i="3"/>
  <c r="AL28" i="3"/>
  <c r="AL39" i="3"/>
  <c r="AL18" i="3"/>
  <c r="AM72" i="3"/>
  <c r="AM17" i="3"/>
  <c r="V9" i="3"/>
  <c r="Q9" i="3"/>
  <c r="L9" i="3"/>
  <c r="G9" i="3"/>
  <c r="Y9" i="3"/>
  <c r="T9" i="3"/>
  <c r="O9" i="3"/>
  <c r="J9" i="3"/>
  <c r="X9" i="3"/>
  <c r="S9" i="3"/>
  <c r="N9" i="3"/>
  <c r="I9" i="3"/>
  <c r="R9" i="3"/>
  <c r="C15" i="3"/>
  <c r="M9" i="3"/>
  <c r="H9" i="3"/>
  <c r="W9" i="3"/>
  <c r="AE73" i="3"/>
  <c r="AE61" i="3"/>
  <c r="AE51" i="3"/>
  <c r="BC64" i="3"/>
  <c r="AU73" i="3"/>
  <c r="AU61" i="3"/>
  <c r="AU51" i="3"/>
  <c r="AV73" i="3"/>
  <c r="AV61" i="3"/>
  <c r="AV51" i="3"/>
  <c r="BC86" i="3"/>
  <c r="BC50" i="1"/>
  <c r="BC53" i="1" s="1"/>
  <c r="Y10" i="1"/>
  <c r="T10" i="1"/>
  <c r="O10" i="1"/>
  <c r="J10" i="1"/>
  <c r="BC40" i="1"/>
  <c r="BC42" i="1" s="1"/>
  <c r="X10" i="1"/>
  <c r="S10" i="1"/>
  <c r="N10" i="1"/>
  <c r="I10" i="1"/>
  <c r="W10" i="1"/>
  <c r="R10" i="1"/>
  <c r="M10" i="1"/>
  <c r="H10" i="1"/>
  <c r="V10" i="1"/>
  <c r="Q10" i="1"/>
  <c r="L10" i="1"/>
  <c r="G10" i="1"/>
  <c r="AK72" i="1"/>
  <c r="AK17" i="1"/>
  <c r="AL84" i="1"/>
  <c r="AL29" i="1"/>
  <c r="AM39" i="1"/>
  <c r="AM28" i="1"/>
  <c r="AM18" i="1"/>
  <c r="AJ72" i="1"/>
  <c r="AJ17" i="1"/>
  <c r="AP84" i="1"/>
  <c r="AP29" i="1"/>
  <c r="AH72" i="1"/>
  <c r="AH17" i="1"/>
  <c r="AO84" i="1"/>
  <c r="AO29" i="1"/>
  <c r="AP39" i="1"/>
  <c r="AP28" i="1"/>
  <c r="AP18" i="1"/>
  <c r="AQ72" i="1"/>
  <c r="AQ17" i="1"/>
  <c r="AH84" i="1"/>
  <c r="AH29" i="1"/>
  <c r="AP72" i="1"/>
  <c r="AP17" i="1"/>
  <c r="AU86" i="1" l="1"/>
  <c r="AU89" i="1" s="1"/>
  <c r="AU87" i="1"/>
  <c r="AT86" i="1" s="1"/>
  <c r="AT89" i="1" s="1"/>
  <c r="AV87" i="3"/>
  <c r="AV86" i="3"/>
  <c r="AV89" i="3" s="1"/>
  <c r="AP50" i="1"/>
  <c r="AP40" i="1"/>
  <c r="AV50" i="1"/>
  <c r="AV40" i="1"/>
  <c r="AJ50" i="1"/>
  <c r="AJ40" i="1"/>
  <c r="AK50" i="1"/>
  <c r="AK40" i="1"/>
  <c r="AL50" i="1"/>
  <c r="AL40" i="1"/>
  <c r="AH50" i="1"/>
  <c r="AH40" i="1"/>
  <c r="AW86" i="3"/>
  <c r="AW89" i="3" s="1"/>
  <c r="AW65" i="3"/>
  <c r="AW64" i="3"/>
  <c r="AW67" i="3" s="1"/>
  <c r="AW73" i="1"/>
  <c r="AW61" i="1"/>
  <c r="AW51" i="1"/>
  <c r="AT61" i="1"/>
  <c r="AT73" i="1"/>
  <c r="AT51" i="1"/>
  <c r="AU61" i="1"/>
  <c r="AU73" i="1"/>
  <c r="AU51" i="1"/>
  <c r="AV61" i="1"/>
  <c r="AV73" i="1"/>
  <c r="AV76" i="1" s="1"/>
  <c r="AV51" i="1"/>
  <c r="AW75" i="1"/>
  <c r="AW78" i="1" s="1"/>
  <c r="AW76" i="1"/>
  <c r="AO40" i="3"/>
  <c r="AO50" i="3"/>
  <c r="AP50" i="3"/>
  <c r="AP40" i="3"/>
  <c r="AQ50" i="3"/>
  <c r="AQ40" i="3"/>
  <c r="AR50" i="3"/>
  <c r="AR40" i="3"/>
  <c r="AM50" i="1"/>
  <c r="AM40" i="1"/>
  <c r="AV75" i="1"/>
  <c r="AV78" i="1" s="1"/>
  <c r="X15" i="1"/>
  <c r="S15" i="1"/>
  <c r="N15" i="1"/>
  <c r="I15" i="1"/>
  <c r="W15" i="1"/>
  <c r="R15" i="1"/>
  <c r="M15" i="1"/>
  <c r="H15" i="1"/>
  <c r="V15" i="1"/>
  <c r="Q15" i="1"/>
  <c r="L15" i="1"/>
  <c r="G15" i="1"/>
  <c r="Y15" i="1"/>
  <c r="T15" i="1"/>
  <c r="O15" i="1"/>
  <c r="J15" i="1"/>
  <c r="AH61" i="1"/>
  <c r="AH51" i="1"/>
  <c r="AH73" i="1"/>
  <c r="AE73" i="1"/>
  <c r="AE61" i="1"/>
  <c r="AE51" i="1"/>
  <c r="AF61" i="1"/>
  <c r="AF51" i="1"/>
  <c r="AF73" i="1"/>
  <c r="AG73" i="1"/>
  <c r="AG61" i="1"/>
  <c r="AG51" i="1"/>
  <c r="AW31" i="3"/>
  <c r="AW34" i="3" s="1"/>
  <c r="AW32" i="3"/>
  <c r="AV31" i="3" s="1"/>
  <c r="AV34" i="3" s="1"/>
  <c r="AT50" i="3"/>
  <c r="AT40" i="3"/>
  <c r="AU40" i="3"/>
  <c r="AU50" i="3"/>
  <c r="AV40" i="3"/>
  <c r="AV50" i="3"/>
  <c r="AW50" i="3"/>
  <c r="AW40" i="3"/>
  <c r="AQ50" i="1"/>
  <c r="AQ40" i="1"/>
  <c r="AU50" i="1"/>
  <c r="AU40" i="1"/>
  <c r="AU43" i="1" s="1"/>
  <c r="AV86" i="1"/>
  <c r="AV89" i="1" s="1"/>
  <c r="AM61" i="1"/>
  <c r="AM73" i="1"/>
  <c r="AM51" i="1"/>
  <c r="AJ73" i="1"/>
  <c r="AJ61" i="1"/>
  <c r="AJ51" i="1"/>
  <c r="AK73" i="1"/>
  <c r="AK61" i="1"/>
  <c r="AK51" i="1"/>
  <c r="AL61" i="1"/>
  <c r="AL51" i="1"/>
  <c r="AL73" i="1"/>
  <c r="AW32" i="1"/>
  <c r="AV32" i="1" s="1"/>
  <c r="AW31" i="1"/>
  <c r="AW34" i="1" s="1"/>
  <c r="AW76" i="3"/>
  <c r="AV76" i="3" s="1"/>
  <c r="AW75" i="3"/>
  <c r="AW78" i="3" s="1"/>
  <c r="AV43" i="3"/>
  <c r="AW43" i="3"/>
  <c r="AV42" i="3" s="1"/>
  <c r="AV45" i="3" s="1"/>
  <c r="AW42" i="3"/>
  <c r="AW45" i="3" s="1"/>
  <c r="AE50" i="3"/>
  <c r="AE40" i="3"/>
  <c r="AF50" i="3"/>
  <c r="AF40" i="3"/>
  <c r="AG40" i="3"/>
  <c r="AG50" i="3"/>
  <c r="AH50" i="3"/>
  <c r="AH40" i="3"/>
  <c r="AO50" i="1"/>
  <c r="AO40" i="1"/>
  <c r="X15" i="3"/>
  <c r="S15" i="3"/>
  <c r="N15" i="3"/>
  <c r="I15" i="3"/>
  <c r="W15" i="3"/>
  <c r="R15" i="3"/>
  <c r="M15" i="3"/>
  <c r="H15" i="3"/>
  <c r="V15" i="3"/>
  <c r="Q15" i="3"/>
  <c r="L15" i="3"/>
  <c r="G15" i="3"/>
  <c r="J15" i="3"/>
  <c r="Y15" i="3"/>
  <c r="T15" i="3"/>
  <c r="O15" i="3"/>
  <c r="AT50" i="1"/>
  <c r="AT40" i="1"/>
  <c r="AT42" i="1" s="1"/>
  <c r="AT45" i="1" s="1"/>
  <c r="AR50" i="1"/>
  <c r="AR40" i="1"/>
  <c r="AE50" i="1"/>
  <c r="AE40" i="1"/>
  <c r="AF50" i="1"/>
  <c r="AF40" i="1"/>
  <c r="AG50" i="1"/>
  <c r="AG40" i="1"/>
  <c r="AW50" i="1"/>
  <c r="AW40" i="1"/>
  <c r="AV64" i="3"/>
  <c r="AV67" i="3" s="1"/>
  <c r="AV65" i="3"/>
  <c r="AU64" i="3" s="1"/>
  <c r="AU67" i="3" s="1"/>
  <c r="AV43" i="1"/>
  <c r="AV42" i="1"/>
  <c r="AV45" i="1" s="1"/>
  <c r="AR61" i="1"/>
  <c r="AR73" i="1"/>
  <c r="AR51" i="1"/>
  <c r="AO73" i="1"/>
  <c r="AO51" i="1"/>
  <c r="AO61" i="1"/>
  <c r="AP61" i="1"/>
  <c r="AP73" i="1"/>
  <c r="AP51" i="1"/>
  <c r="AQ61" i="1"/>
  <c r="AQ73" i="1"/>
  <c r="AQ51" i="1"/>
  <c r="AW42" i="1"/>
  <c r="AW45" i="1" s="1"/>
  <c r="AW43" i="1"/>
  <c r="AW20" i="3"/>
  <c r="AW23" i="3" s="1"/>
  <c r="AW21" i="3"/>
  <c r="AW21" i="1"/>
  <c r="AV20" i="1" s="1"/>
  <c r="AV23" i="1" s="1"/>
  <c r="AW20" i="1"/>
  <c r="AW23" i="1" s="1"/>
  <c r="AJ50" i="3"/>
  <c r="AJ40" i="3"/>
  <c r="AK40" i="3"/>
  <c r="AK50" i="3"/>
  <c r="AL50" i="3"/>
  <c r="AL40" i="3"/>
  <c r="AM50" i="3"/>
  <c r="AM40" i="3"/>
  <c r="AU32" i="1" l="1"/>
  <c r="AU31" i="1"/>
  <c r="AU34" i="1" s="1"/>
  <c r="AU75" i="3"/>
  <c r="AU78" i="3" s="1"/>
  <c r="AU76" i="3"/>
  <c r="AU76" i="1"/>
  <c r="AU75" i="1"/>
  <c r="AU78" i="1" s="1"/>
  <c r="AW53" i="1"/>
  <c r="AW56" i="1" s="1"/>
  <c r="AW54" i="1"/>
  <c r="AV75" i="3"/>
  <c r="AV78" i="3" s="1"/>
  <c r="AV32" i="3"/>
  <c r="AU42" i="1"/>
  <c r="AU45" i="1" s="1"/>
  <c r="AV20" i="3"/>
  <c r="AV23" i="3" s="1"/>
  <c r="AV21" i="3"/>
  <c r="AW53" i="3"/>
  <c r="AW56" i="3" s="1"/>
  <c r="AW54" i="3"/>
  <c r="AU43" i="3"/>
  <c r="AU42" i="3"/>
  <c r="AU45" i="3" s="1"/>
  <c r="AT43" i="1"/>
  <c r="AR42" i="1" s="1"/>
  <c r="AR45" i="1" s="1"/>
  <c r="AV31" i="1"/>
  <c r="AV34" i="1" s="1"/>
  <c r="AW64" i="1"/>
  <c r="AW67" i="1" s="1"/>
  <c r="AW65" i="1"/>
  <c r="AV64" i="1" s="1"/>
  <c r="AV67" i="1" s="1"/>
  <c r="AV53" i="1"/>
  <c r="AV56" i="1" s="1"/>
  <c r="AV54" i="1"/>
  <c r="AU54" i="1" s="1"/>
  <c r="AU86" i="3"/>
  <c r="AU89" i="3" s="1"/>
  <c r="AU87" i="3"/>
  <c r="AU65" i="3"/>
  <c r="AV53" i="3"/>
  <c r="AV56" i="3" s="1"/>
  <c r="AV54" i="3"/>
  <c r="AU53" i="3" s="1"/>
  <c r="AU56" i="3" s="1"/>
  <c r="AT42" i="3"/>
  <c r="AT45" i="3" s="1"/>
  <c r="AT43" i="3"/>
  <c r="AR43" i="3" s="1"/>
  <c r="AR43" i="1"/>
  <c r="AQ43" i="1" s="1"/>
  <c r="AV21" i="1"/>
  <c r="AT87" i="1"/>
  <c r="AP43" i="1" l="1"/>
  <c r="AP42" i="1"/>
  <c r="AP45" i="1" s="1"/>
  <c r="AT54" i="1"/>
  <c r="AT53" i="1"/>
  <c r="AT56" i="1" s="1"/>
  <c r="AU20" i="1"/>
  <c r="AU23" i="1" s="1"/>
  <c r="AU21" i="1"/>
  <c r="AQ42" i="3"/>
  <c r="AQ45" i="3" s="1"/>
  <c r="AQ43" i="3"/>
  <c r="AQ42" i="1"/>
  <c r="AQ45" i="1" s="1"/>
  <c r="AV65" i="1"/>
  <c r="AU20" i="3"/>
  <c r="AU23" i="3" s="1"/>
  <c r="AU21" i="3"/>
  <c r="AU54" i="3"/>
  <c r="AT76" i="1"/>
  <c r="AT75" i="1"/>
  <c r="AT78" i="1" s="1"/>
  <c r="AR87" i="1"/>
  <c r="AR86" i="1"/>
  <c r="AR89" i="1" s="1"/>
  <c r="AU32" i="3"/>
  <c r="AU31" i="3"/>
  <c r="AU34" i="3" s="1"/>
  <c r="AR42" i="3"/>
  <c r="AR45" i="3" s="1"/>
  <c r="AT65" i="3"/>
  <c r="AT64" i="3"/>
  <c r="AT67" i="3" s="1"/>
  <c r="AU53" i="1"/>
  <c r="AU56" i="1" s="1"/>
  <c r="AT75" i="3"/>
  <c r="AT78" i="3" s="1"/>
  <c r="AT76" i="3"/>
  <c r="AT31" i="1"/>
  <c r="AT34" i="1" s="1"/>
  <c r="AT32" i="1"/>
  <c r="AT86" i="3"/>
  <c r="AT89" i="3" s="1"/>
  <c r="AT87" i="3"/>
  <c r="AQ87" i="1" l="1"/>
  <c r="AQ86" i="1"/>
  <c r="AQ89" i="1" s="1"/>
  <c r="AT21" i="3"/>
  <c r="AT20" i="3"/>
  <c r="AT23" i="3" s="1"/>
  <c r="AP42" i="3"/>
  <c r="AP45" i="3" s="1"/>
  <c r="AP43" i="3"/>
  <c r="AR54" i="1"/>
  <c r="AR53" i="1"/>
  <c r="AR56" i="1" s="1"/>
  <c r="AR31" i="1"/>
  <c r="AR34" i="1" s="1"/>
  <c r="AR32" i="1"/>
  <c r="AT32" i="3"/>
  <c r="AT31" i="3"/>
  <c r="AT34" i="3" s="1"/>
  <c r="AR75" i="1"/>
  <c r="AR78" i="1" s="1"/>
  <c r="AR76" i="1"/>
  <c r="AU64" i="1"/>
  <c r="AU67" i="1" s="1"/>
  <c r="AU65" i="1"/>
  <c r="AT21" i="1"/>
  <c r="AT20" i="1"/>
  <c r="AT23" i="1" s="1"/>
  <c r="AR86" i="3"/>
  <c r="AR89" i="3" s="1"/>
  <c r="AR87" i="3"/>
  <c r="AR75" i="3"/>
  <c r="AR78" i="3" s="1"/>
  <c r="AR76" i="3"/>
  <c r="AR65" i="3"/>
  <c r="AR64" i="3"/>
  <c r="AR67" i="3" s="1"/>
  <c r="AT53" i="3"/>
  <c r="AT56" i="3" s="1"/>
  <c r="AT54" i="3"/>
  <c r="AO42" i="1"/>
  <c r="AO43" i="1"/>
  <c r="AQ87" i="3" l="1"/>
  <c r="AQ86" i="3"/>
  <c r="AQ89" i="3" s="1"/>
  <c r="AT64" i="1"/>
  <c r="AT67" i="1" s="1"/>
  <c r="AT65" i="1"/>
  <c r="AM42" i="1"/>
  <c r="AM45" i="1" s="1"/>
  <c r="AM43" i="1"/>
  <c r="AQ64" i="3"/>
  <c r="AQ67" i="3" s="1"/>
  <c r="AQ65" i="3"/>
  <c r="AR31" i="3"/>
  <c r="AR34" i="3" s="1"/>
  <c r="AR32" i="3"/>
  <c r="AQ54" i="1"/>
  <c r="AQ53" i="1"/>
  <c r="AQ56" i="1" s="1"/>
  <c r="AR20" i="3"/>
  <c r="AR23" i="3" s="1"/>
  <c r="AR21" i="3"/>
  <c r="AM47" i="1"/>
  <c r="AO45" i="1"/>
  <c r="AR53" i="3"/>
  <c r="AR56" i="3" s="1"/>
  <c r="AR54" i="3"/>
  <c r="AQ76" i="3"/>
  <c r="AQ75" i="3"/>
  <c r="AQ78" i="3" s="1"/>
  <c r="AQ75" i="1"/>
  <c r="AQ78" i="1" s="1"/>
  <c r="AQ76" i="1"/>
  <c r="AQ31" i="1"/>
  <c r="AQ34" i="1" s="1"/>
  <c r="AQ32" i="1"/>
  <c r="AO43" i="3"/>
  <c r="AO42" i="3"/>
  <c r="AR20" i="1"/>
  <c r="AR23" i="1" s="1"/>
  <c r="AR21" i="1"/>
  <c r="AP87" i="1"/>
  <c r="AP86" i="1"/>
  <c r="AP89" i="1" s="1"/>
  <c r="AQ21" i="1" l="1"/>
  <c r="AQ20" i="1"/>
  <c r="AQ23" i="1" s="1"/>
  <c r="AP31" i="1"/>
  <c r="AP34" i="1" s="1"/>
  <c r="AP32" i="1"/>
  <c r="AP65" i="3"/>
  <c r="AP64" i="3"/>
  <c r="AP67" i="3" s="1"/>
  <c r="AR65" i="1"/>
  <c r="AR64" i="1"/>
  <c r="AR67" i="1" s="1"/>
  <c r="AP76" i="3"/>
  <c r="AP75" i="3"/>
  <c r="AP78" i="3" s="1"/>
  <c r="AP53" i="1"/>
  <c r="AP56" i="1" s="1"/>
  <c r="AP54" i="1"/>
  <c r="AM47" i="3"/>
  <c r="AO45" i="3"/>
  <c r="AP76" i="1"/>
  <c r="AP75" i="1"/>
  <c r="AP78" i="1" s="1"/>
  <c r="AQ54" i="3"/>
  <c r="AQ53" i="3"/>
  <c r="AQ56" i="3" s="1"/>
  <c r="AQ21" i="3"/>
  <c r="AQ20" i="3"/>
  <c r="AQ23" i="3" s="1"/>
  <c r="AQ32" i="3"/>
  <c r="AQ31" i="3"/>
  <c r="AQ34" i="3" s="1"/>
  <c r="AL43" i="1"/>
  <c r="AL42" i="1"/>
  <c r="AL45" i="1" s="1"/>
  <c r="AO87" i="1"/>
  <c r="AO86" i="1"/>
  <c r="AM42" i="3"/>
  <c r="AM45" i="3" s="1"/>
  <c r="AM43" i="3"/>
  <c r="AP87" i="3"/>
  <c r="AP86" i="3"/>
  <c r="AP89" i="3" s="1"/>
  <c r="AL43" i="3" l="1"/>
  <c r="AL42" i="3"/>
  <c r="AL45" i="3" s="1"/>
  <c r="AO53" i="1"/>
  <c r="AO54" i="1"/>
  <c r="AO31" i="1"/>
  <c r="AO32" i="1"/>
  <c r="AK42" i="1"/>
  <c r="AK45" i="1" s="1"/>
  <c r="AK43" i="1"/>
  <c r="AP21" i="3"/>
  <c r="AP20" i="3"/>
  <c r="AP23" i="3" s="1"/>
  <c r="AO76" i="1"/>
  <c r="AO75" i="1"/>
  <c r="AQ64" i="1"/>
  <c r="AQ67" i="1" s="1"/>
  <c r="AQ65" i="1"/>
  <c r="AM91" i="1"/>
  <c r="AO89" i="1"/>
  <c r="AO86" i="3"/>
  <c r="AO87" i="3"/>
  <c r="AM87" i="1"/>
  <c r="AM86" i="1"/>
  <c r="AM89" i="1" s="1"/>
  <c r="AP32" i="3"/>
  <c r="AP31" i="3"/>
  <c r="AP34" i="3" s="1"/>
  <c r="AP54" i="3"/>
  <c r="AP53" i="3"/>
  <c r="AP56" i="3" s="1"/>
  <c r="AO75" i="3"/>
  <c r="AO76" i="3"/>
  <c r="AO64" i="3"/>
  <c r="AO65" i="3"/>
  <c r="AP20" i="1"/>
  <c r="AP23" i="1" s="1"/>
  <c r="AP21" i="1"/>
  <c r="AO21" i="1" l="1"/>
  <c r="AO20" i="1"/>
  <c r="AM64" i="3"/>
  <c r="AM67" i="3" s="1"/>
  <c r="AM65" i="3"/>
  <c r="AM80" i="1"/>
  <c r="AO78" i="1"/>
  <c r="AJ43" i="1"/>
  <c r="AJ42" i="1"/>
  <c r="AJ45" i="1" s="1"/>
  <c r="AM53" i="1"/>
  <c r="AM56" i="1" s="1"/>
  <c r="AM54" i="1"/>
  <c r="AM69" i="3"/>
  <c r="AO67" i="3"/>
  <c r="AO53" i="3"/>
  <c r="AO54" i="3"/>
  <c r="AL87" i="1"/>
  <c r="AL86" i="1"/>
  <c r="AL89" i="1" s="1"/>
  <c r="AM76" i="1"/>
  <c r="AM75" i="1"/>
  <c r="AM78" i="1" s="1"/>
  <c r="AM58" i="1"/>
  <c r="AO56" i="1"/>
  <c r="AM76" i="3"/>
  <c r="AM75" i="3"/>
  <c r="AM78" i="3" s="1"/>
  <c r="AM86" i="3"/>
  <c r="AM89" i="3" s="1"/>
  <c r="AM87" i="3"/>
  <c r="AP65" i="1"/>
  <c r="AP64" i="1"/>
  <c r="AP67" i="1" s="1"/>
  <c r="AM31" i="1"/>
  <c r="AM34" i="1" s="1"/>
  <c r="AM32" i="1"/>
  <c r="AO78" i="3"/>
  <c r="AM80" i="3"/>
  <c r="AO32" i="3"/>
  <c r="AO31" i="3"/>
  <c r="AM91" i="3"/>
  <c r="AO89" i="3"/>
  <c r="AO21" i="3"/>
  <c r="AO20" i="3"/>
  <c r="AM36" i="1"/>
  <c r="AO34" i="1"/>
  <c r="AK43" i="3"/>
  <c r="AK42" i="3"/>
  <c r="AK45" i="3" s="1"/>
  <c r="AM25" i="3" l="1"/>
  <c r="AO23" i="3"/>
  <c r="AM36" i="3"/>
  <c r="AO34" i="3"/>
  <c r="AL31" i="1"/>
  <c r="AL34" i="1" s="1"/>
  <c r="AL32" i="1"/>
  <c r="AL86" i="3"/>
  <c r="AL89" i="3" s="1"/>
  <c r="AL87" i="3"/>
  <c r="AL64" i="3"/>
  <c r="AL67" i="3" s="1"/>
  <c r="AL65" i="3"/>
  <c r="AJ42" i="3"/>
  <c r="AJ45" i="3" s="1"/>
  <c r="AJ43" i="3"/>
  <c r="AM21" i="3"/>
  <c r="AM20" i="3"/>
  <c r="AM23" i="3" s="1"/>
  <c r="AM32" i="3"/>
  <c r="AM31" i="3"/>
  <c r="AM34" i="3" s="1"/>
  <c r="AK86" i="1"/>
  <c r="AK89" i="1" s="1"/>
  <c r="AK87" i="1"/>
  <c r="AH42" i="1"/>
  <c r="AH45" i="1" s="1"/>
  <c r="AH43" i="1"/>
  <c r="AM54" i="3"/>
  <c r="AM53" i="3"/>
  <c r="AM56" i="3" s="1"/>
  <c r="AL53" i="1"/>
  <c r="AL56" i="1" s="1"/>
  <c r="AL54" i="1"/>
  <c r="AM25" i="1"/>
  <c r="AO23" i="1"/>
  <c r="AO65" i="1"/>
  <c r="AO64" i="1"/>
  <c r="AL76" i="3"/>
  <c r="AL75" i="3"/>
  <c r="AL78" i="3" s="1"/>
  <c r="AL76" i="1"/>
  <c r="AL75" i="1"/>
  <c r="AL78" i="1" s="1"/>
  <c r="AM58" i="3"/>
  <c r="AO56" i="3"/>
  <c r="AM21" i="1"/>
  <c r="AM20" i="1"/>
  <c r="AM23" i="1" s="1"/>
  <c r="AO67" i="1" l="1"/>
  <c r="AM69" i="1"/>
  <c r="AK53" i="1"/>
  <c r="AK56" i="1" s="1"/>
  <c r="AK54" i="1"/>
  <c r="AG43" i="1"/>
  <c r="AG42" i="1"/>
  <c r="AG45" i="1" s="1"/>
  <c r="AH43" i="3"/>
  <c r="AH42" i="3"/>
  <c r="AH45" i="3" s="1"/>
  <c r="AK87" i="3"/>
  <c r="AK86" i="3"/>
  <c r="AK89" i="3" s="1"/>
  <c r="AL20" i="1"/>
  <c r="AL23" i="1" s="1"/>
  <c r="AL21" i="1"/>
  <c r="AL31" i="3"/>
  <c r="AL34" i="3" s="1"/>
  <c r="AL32" i="3"/>
  <c r="AK75" i="3"/>
  <c r="AK78" i="3" s="1"/>
  <c r="AK76" i="3"/>
  <c r="AK76" i="1"/>
  <c r="AK75" i="1"/>
  <c r="AK78" i="1" s="1"/>
  <c r="AM64" i="1"/>
  <c r="AM67" i="1" s="1"/>
  <c r="AM65" i="1"/>
  <c r="AJ86" i="1"/>
  <c r="AJ89" i="1" s="1"/>
  <c r="AJ87" i="1"/>
  <c r="AK65" i="3"/>
  <c r="AK64" i="3"/>
  <c r="AK67" i="3" s="1"/>
  <c r="AK31" i="1"/>
  <c r="AK34" i="1" s="1"/>
  <c r="AK32" i="1"/>
  <c r="AL54" i="3"/>
  <c r="AL53" i="3"/>
  <c r="AL56" i="3" s="1"/>
  <c r="AL20" i="3"/>
  <c r="AL23" i="3" s="1"/>
  <c r="AL21" i="3"/>
  <c r="AL64" i="1" l="1"/>
  <c r="AL67" i="1" s="1"/>
  <c r="AL65" i="1"/>
  <c r="AJ75" i="3"/>
  <c r="AJ78" i="3" s="1"/>
  <c r="AJ76" i="3"/>
  <c r="AK20" i="1"/>
  <c r="AK23" i="1" s="1"/>
  <c r="AK21" i="1"/>
  <c r="AJ53" i="1"/>
  <c r="AJ56" i="1" s="1"/>
  <c r="AJ54" i="1"/>
  <c r="AK54" i="3"/>
  <c r="AK53" i="3"/>
  <c r="AK56" i="3" s="1"/>
  <c r="AJ65" i="3"/>
  <c r="AJ64" i="3"/>
  <c r="AJ67" i="3" s="1"/>
  <c r="AG42" i="3"/>
  <c r="AG45" i="3" s="1"/>
  <c r="AG43" i="3"/>
  <c r="AK21" i="3"/>
  <c r="AK20" i="3"/>
  <c r="AK23" i="3" s="1"/>
  <c r="AJ32" i="1"/>
  <c r="AJ31" i="1"/>
  <c r="AJ34" i="1" s="1"/>
  <c r="AH87" i="1"/>
  <c r="AH86" i="1"/>
  <c r="AH89" i="1" s="1"/>
  <c r="AK32" i="3"/>
  <c r="AK31" i="3"/>
  <c r="AK34" i="3" s="1"/>
  <c r="AJ75" i="1"/>
  <c r="AJ78" i="1" s="1"/>
  <c r="AJ76" i="1"/>
  <c r="AJ86" i="3"/>
  <c r="AJ89" i="3" s="1"/>
  <c r="AJ87" i="3"/>
  <c r="AF42" i="1"/>
  <c r="AF45" i="1" s="1"/>
  <c r="AF43" i="1"/>
  <c r="AH53" i="1" l="1"/>
  <c r="AH56" i="1" s="1"/>
  <c r="AH54" i="1"/>
  <c r="AH76" i="3"/>
  <c r="AH75" i="3"/>
  <c r="AH78" i="3" s="1"/>
  <c r="AH75" i="1"/>
  <c r="AH78" i="1" s="1"/>
  <c r="AH76" i="1"/>
  <c r="AG86" i="1"/>
  <c r="AG89" i="1" s="1"/>
  <c r="AG87" i="1"/>
  <c r="AJ20" i="3"/>
  <c r="AJ23" i="3" s="1"/>
  <c r="AJ21" i="3"/>
  <c r="AH65" i="3"/>
  <c r="AH64" i="3"/>
  <c r="AH67" i="3" s="1"/>
  <c r="AE42" i="1"/>
  <c r="AE43" i="1"/>
  <c r="AH86" i="3"/>
  <c r="AH89" i="3" s="1"/>
  <c r="AH87" i="3"/>
  <c r="AF43" i="3"/>
  <c r="AF42" i="3"/>
  <c r="AF45" i="3" s="1"/>
  <c r="AJ21" i="1"/>
  <c r="AJ20" i="1"/>
  <c r="AJ23" i="1" s="1"/>
  <c r="AK65" i="1"/>
  <c r="AK64" i="1"/>
  <c r="AK67" i="1" s="1"/>
  <c r="AJ31" i="3"/>
  <c r="AJ34" i="3" s="1"/>
  <c r="AJ32" i="3"/>
  <c r="AH32" i="1"/>
  <c r="AH31" i="1"/>
  <c r="AH34" i="1" s="1"/>
  <c r="AJ54" i="3"/>
  <c r="AJ53" i="3"/>
  <c r="AJ56" i="3" s="1"/>
  <c r="AH31" i="3" l="1"/>
  <c r="AH34" i="3" s="1"/>
  <c r="AH32" i="3"/>
  <c r="AG86" i="3"/>
  <c r="AG89" i="3" s="1"/>
  <c r="AG87" i="3"/>
  <c r="AF87" i="1"/>
  <c r="AF86" i="1"/>
  <c r="AF89" i="1" s="1"/>
  <c r="AH53" i="3"/>
  <c r="AH56" i="3" s="1"/>
  <c r="AH54" i="3"/>
  <c r="AH21" i="1"/>
  <c r="AH20" i="1"/>
  <c r="AH23" i="1" s="1"/>
  <c r="AG64" i="3"/>
  <c r="AG67" i="3" s="1"/>
  <c r="AG65" i="3"/>
  <c r="AG76" i="3"/>
  <c r="AG75" i="3"/>
  <c r="AG78" i="3" s="1"/>
  <c r="AH20" i="3"/>
  <c r="AH23" i="3" s="1"/>
  <c r="AH21" i="3"/>
  <c r="AG76" i="1"/>
  <c r="AG75" i="1"/>
  <c r="AG78" i="1" s="1"/>
  <c r="AG53" i="1"/>
  <c r="AG56" i="1" s="1"/>
  <c r="AG54" i="1"/>
  <c r="AG32" i="1"/>
  <c r="AG31" i="1"/>
  <c r="AG34" i="1" s="1"/>
  <c r="AJ65" i="1"/>
  <c r="AJ64" i="1"/>
  <c r="AJ67" i="1" s="1"/>
  <c r="AE43" i="3"/>
  <c r="AE42" i="3"/>
  <c r="AY42" i="1"/>
  <c r="BC47" i="1" s="1"/>
  <c r="AE45" i="1"/>
  <c r="AY47" i="1"/>
  <c r="AE45" i="3" l="1"/>
  <c r="AY42" i="3"/>
  <c r="BC47" i="3" s="1"/>
  <c r="AY47" i="3"/>
  <c r="AF54" i="1"/>
  <c r="AF53" i="1"/>
  <c r="AF56" i="1" s="1"/>
  <c r="AG21" i="3"/>
  <c r="AG20" i="3"/>
  <c r="AG23" i="3" s="1"/>
  <c r="AF65" i="3"/>
  <c r="AF64" i="3"/>
  <c r="AF67" i="3" s="1"/>
  <c r="AG54" i="3"/>
  <c r="AG53" i="3"/>
  <c r="AG56" i="3" s="1"/>
  <c r="AF86" i="3"/>
  <c r="AF89" i="3" s="1"/>
  <c r="AF87" i="3"/>
  <c r="AH65" i="1"/>
  <c r="AH64" i="1"/>
  <c r="AH67" i="1" s="1"/>
  <c r="AG32" i="3"/>
  <c r="AG31" i="3"/>
  <c r="AG34" i="3" s="1"/>
  <c r="AF31" i="1"/>
  <c r="AF34" i="1" s="1"/>
  <c r="AF32" i="1"/>
  <c r="AF76" i="1"/>
  <c r="AF75" i="1"/>
  <c r="AF78" i="1" s="1"/>
  <c r="AF75" i="3"/>
  <c r="AF78" i="3" s="1"/>
  <c r="AF76" i="3"/>
  <c r="AG21" i="1"/>
  <c r="AG20" i="1"/>
  <c r="AG23" i="1" s="1"/>
  <c r="AE87" i="1"/>
  <c r="AE86" i="1"/>
  <c r="AE75" i="1" l="1"/>
  <c r="AE76" i="1"/>
  <c r="AF32" i="3"/>
  <c r="AF31" i="3"/>
  <c r="AF34" i="3" s="1"/>
  <c r="AE65" i="3"/>
  <c r="AE64" i="3"/>
  <c r="AE53" i="1"/>
  <c r="AE54" i="1"/>
  <c r="AF21" i="1"/>
  <c r="AF20" i="1"/>
  <c r="AF23" i="1" s="1"/>
  <c r="AE89" i="1"/>
  <c r="AY91" i="1"/>
  <c r="AY86" i="1"/>
  <c r="BC91" i="1" s="1"/>
  <c r="AE75" i="3"/>
  <c r="AE76" i="3"/>
  <c r="AE32" i="1"/>
  <c r="AE31" i="1"/>
  <c r="AG64" i="1"/>
  <c r="AG67" i="1" s="1"/>
  <c r="AG65" i="1"/>
  <c r="AF53" i="3"/>
  <c r="AF56" i="3" s="1"/>
  <c r="AF54" i="3"/>
  <c r="AF21" i="3"/>
  <c r="AF20" i="3"/>
  <c r="AF23" i="3" s="1"/>
  <c r="AE86" i="3"/>
  <c r="AE87" i="3"/>
  <c r="AF65" i="1" l="1"/>
  <c r="AF64" i="1"/>
  <c r="AF67" i="1" s="1"/>
  <c r="AE56" i="1"/>
  <c r="AY58" i="1"/>
  <c r="AY53" i="1"/>
  <c r="BC58" i="1" s="1"/>
  <c r="AE31" i="3"/>
  <c r="AE32" i="3"/>
  <c r="AY86" i="3"/>
  <c r="BC91" i="3" s="1"/>
  <c r="AY91" i="3"/>
  <c r="AE89" i="3"/>
  <c r="AE21" i="3"/>
  <c r="AE20" i="3"/>
  <c r="AY75" i="3"/>
  <c r="BC80" i="3" s="1"/>
  <c r="AY80" i="3"/>
  <c r="AE78" i="3"/>
  <c r="AE67" i="3"/>
  <c r="AY64" i="3"/>
  <c r="BC69" i="3" s="1"/>
  <c r="AY69" i="3"/>
  <c r="AE54" i="3"/>
  <c r="AE53" i="3"/>
  <c r="AY31" i="1"/>
  <c r="BC36" i="1" s="1"/>
  <c r="AY36" i="1"/>
  <c r="AE34" i="1"/>
  <c r="AE21" i="1"/>
  <c r="AE20" i="1"/>
  <c r="AE78" i="1"/>
  <c r="AY75" i="1"/>
  <c r="BC80" i="1" s="1"/>
  <c r="AY80" i="1"/>
  <c r="AY58" i="3" l="1"/>
  <c r="AE56" i="3"/>
  <c r="AY53" i="3"/>
  <c r="BC58" i="3" s="1"/>
  <c r="AY25" i="3"/>
  <c r="AE23" i="3"/>
  <c r="AY20" i="3" s="1"/>
  <c r="BC25" i="3" s="1"/>
  <c r="AE23" i="1"/>
  <c r="AY20" i="1" s="1"/>
  <c r="BC25" i="1" s="1"/>
  <c r="AY25" i="1"/>
  <c r="AY36" i="3"/>
  <c r="AE34" i="3"/>
  <c r="AY31" i="3"/>
  <c r="BC36" i="3" s="1"/>
  <c r="AE64" i="1"/>
  <c r="AE65" i="1"/>
  <c r="AY69" i="1" l="1"/>
  <c r="AE67" i="1"/>
  <c r="AY64" i="1" s="1"/>
  <c r="BC69" i="1" s="1"/>
</calcChain>
</file>

<file path=xl/sharedStrings.xml><?xml version="1.0" encoding="utf-8"?>
<sst xmlns="http://schemas.openxmlformats.org/spreadsheetml/2006/main" count="820" uniqueCount="85">
  <si>
    <t>A =</t>
  </si>
  <si>
    <t>C =</t>
  </si>
  <si>
    <t>Область допустимых значений [-32768; 32767]</t>
  </si>
  <si>
    <t>X1 =</t>
  </si>
  <si>
    <t>B1 =</t>
  </si>
  <si>
    <t>.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</si>
  <si>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</si>
  <si>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</si>
  <si>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</si>
  <si>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</si>
  <si>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</si>
  <si>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</si>
  <si>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</si>
  <si>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</si>
  <si>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</si>
  <si>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</si>
  <si>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</si>
  <si>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</si>
  <si>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</si>
  <si>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</si>
  <si>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</si>
  <si>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 xml:space="preserve"> -X1 =</t>
  </si>
  <si>
    <t>B7 =</t>
  </si>
  <si>
    <t xml:space="preserve"> -B1 =</t>
  </si>
  <si>
    <t>X8 =</t>
  </si>
  <si>
    <t xml:space="preserve"> -X2 =</t>
  </si>
  <si>
    <t>B8 =</t>
  </si>
  <si>
    <t xml:space="preserve"> -B2 =</t>
  </si>
  <si>
    <t>X9 =</t>
  </si>
  <si>
    <t xml:space="preserve"> -X3 =</t>
  </si>
  <si>
    <t>B9 =</t>
  </si>
  <si>
    <t xml:space="preserve"> -B3 =</t>
  </si>
  <si>
    <t>X10 =</t>
  </si>
  <si>
    <t xml:space="preserve"> -X4 =</t>
  </si>
  <si>
    <t>B10 =</t>
  </si>
  <si>
    <t xml:space="preserve"> -B4 =</t>
  </si>
  <si>
    <t>X11 =</t>
  </si>
  <si>
    <t xml:space="preserve"> -X5 =</t>
  </si>
  <si>
    <t>B11 =</t>
  </si>
  <si>
    <t xml:space="preserve"> -B5 =</t>
  </si>
  <si>
    <t>X12 =</t>
  </si>
  <si>
    <t xml:space="preserve"> -X6 =</t>
  </si>
  <si>
    <t>B12 =</t>
  </si>
  <si>
    <t xml:space="preserve"> -B6 =</t>
  </si>
  <si>
    <t>сумма 1</t>
  </si>
  <si>
    <t>+</t>
  </si>
  <si>
    <t>B1</t>
  </si>
  <si>
    <t>X1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</si>
  <si>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</si>
  <si>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B2</t>
  </si>
  <si>
    <t>X2</t>
  </si>
  <si>
    <t>-----</t>
  </si>
  <si>
    <t>------------</t>
  </si>
  <si>
    <t>(2) =</t>
  </si>
  <si>
    <t>=</t>
  </si>
  <si>
    <t>(10)</t>
  </si>
  <si>
    <t>CF</t>
  </si>
  <si>
    <t>PF</t>
  </si>
  <si>
    <t>AF</t>
  </si>
  <si>
    <t>ZF</t>
  </si>
  <si>
    <t>SF</t>
  </si>
  <si>
    <t>OF</t>
  </si>
  <si>
    <t>сумма 2</t>
  </si>
  <si>
    <t>При сложении двух положительных слагаемых получено отрицательное число. Результат выполнения операции не корректен, ПЕРЕПОЛНЕНИЕ</t>
  </si>
  <si>
    <t>B3</t>
  </si>
  <si>
    <t>X3</t>
  </si>
  <si>
    <t>сумма 3</t>
  </si>
  <si>
    <t>При сложении положительного и отрицательного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</si>
  <si>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t>B7</t>
  </si>
  <si>
    <t>X7</t>
  </si>
  <si>
    <t>сумма 4</t>
  </si>
  <si>
    <t>При сложении двух отрицательных слагаемых получено отрицательное  число. Результат выполнения операции верный и корректный, совпадает с суммой десятичных эквивалентов.</t>
  </si>
  <si>
    <t>B8</t>
  </si>
  <si>
    <t>X8</t>
  </si>
  <si>
    <t>сумма 5</t>
  </si>
  <si>
    <t>При сложении двух отрицательных слагаемых получено положительное число. Результат выполнения операции не корректен, так как сумма чисел превышает размер разрядной сетки, ПЕРЕПОЛНЕНИЕ</t>
  </si>
  <si>
    <t>B9</t>
  </si>
  <si>
    <t>X9</t>
  </si>
  <si>
    <t>сумма 6</t>
  </si>
  <si>
    <t>При сложении положительного и отрицательного слагаемых получено отрицательное число. Результат выполнения операции верный и корректный, совпадает с суммой десятичных эквивалентов.</t>
  </si>
  <si>
    <t>сумма 7</t>
  </si>
  <si>
    <t>B11</t>
  </si>
  <si>
    <t>X11</t>
  </si>
  <si>
    <t>При сложении отрицательного и положительного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</si>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</sst>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/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/>
    <xf numFmtId="0" fontId="0" fillId="0" borderId="6" xfId="0" applyBorder="1" applyAlignment="1">
      <alignment horizontal="center" vertical="top" wrapText="1"/>
    </xf>
    <xf numFmtId="0" fontId="0" fillId="0" borderId="6" xfId="0" applyBorder="1"/>
  </cellXfs>
  <cellStyles count="1">
    <cellStyle name="Обычный" xfId="0" builtinId="0"/>
  </cellStyles>
  <dxfs count="5">
    <dxf>
      <font>
        <i/>
      </font>
    </dxf>
    <dxf>
      <fill>
        <patternFill>
          <fgColor rgb="FFFF2400"/>
          <bgColor rgb="FFFF2400"/>
        </patternFill>
      </fill>
    </dxf>
    <dxf>
      <fill>
        <patternFill>
          <bgColor rgb="FFFF0000"/>
        </patternFill>
      </fill>
    </dxf>
    <dxf>
      <font>
        <i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Дополнительное задание</a:t>
            </a:r>
            <a:r>
              <a:rPr lang="en-US"/>
              <a:t>: </a:t>
            </a:r>
            <a:r>
              <a:rPr lang="ru-RU"/>
              <a:t>диаграмма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B2-4481-B26F-3E9215EC9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B2-4481-B26F-3E9215EC9D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B2-4481-B26F-3E9215EC9D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B2-4481-B26F-3E9215EC9D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B2-4481-B26F-3E9215EC9D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B2-4481-B26F-3E9215EC9D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B2-4481-B26F-3E9215EC9D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B2-4481-B26F-3E9215EC9D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B2-4481-B26F-3E9215EC9D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B2-4481-B26F-3E9215EC9D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B2-4481-B26F-3E9215EC9D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6B2-4481-B26F-3E9215EC9D55}"/>
              </c:ext>
            </c:extLst>
          </c:dPt>
          <c:dLbls>
            <c:dLbl>
              <c:idx val="0"/>
              <c:spPr>
                <a:noFill/>
                <a:ln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6B2-4481-B26F-3E9215EC9D55}"/>
                </c:ext>
              </c:extLst>
            </c:dLbl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6B2-4481-B26F-3E9215EC9D55}"/>
                </c:ext>
              </c:extLst>
            </c:dLbl>
            <c:dLbl>
              <c:idx val="2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6B2-4481-B26F-3E9215EC9D55}"/>
                </c:ext>
              </c:extLst>
            </c:dLbl>
            <c:dLbl>
              <c:idx val="3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6B2-4481-B26F-3E9215EC9D55}"/>
                </c:ext>
              </c:extLst>
            </c:dLbl>
            <c:dLbl>
              <c:idx val="4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6B2-4481-B26F-3E9215EC9D55}"/>
                </c:ext>
              </c:extLst>
            </c:dLbl>
            <c:dLbl>
              <c:idx val="5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6B2-4481-B26F-3E9215EC9D55}"/>
                </c:ext>
              </c:extLst>
            </c:dLbl>
            <c:dLbl>
              <c:idx val="6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6B2-4481-B26F-3E9215EC9D55}"/>
                </c:ext>
              </c:extLst>
            </c:dLbl>
            <c:dLbl>
              <c:idx val="7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6B2-4481-B26F-3E9215EC9D55}"/>
                </c:ext>
              </c:extLst>
            </c:dLbl>
            <c:dLbl>
              <c:idx val="8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16B2-4481-B26F-3E9215EC9D55}"/>
                </c:ext>
              </c:extLst>
            </c:dLbl>
            <c:dLbl>
              <c:idx val="9"/>
              <c:spPr>
                <a:noFill/>
                <a:ln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16B2-4481-B26F-3E9215EC9D55}"/>
                </c:ext>
              </c:extLst>
            </c:dLbl>
            <c:dLbl>
              <c:idx val="10"/>
              <c:spPr>
                <a:noFill/>
                <a:ln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16B2-4481-B26F-3E9215EC9D55}"/>
                </c:ext>
              </c:extLst>
            </c:dLbl>
            <c:dLbl>
              <c:idx val="11"/>
              <c:spPr>
                <a:noFill/>
                <a:ln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16B2-4481-B26F-3E9215EC9D55}"/>
                </c:ext>
              </c:extLst>
            </c:dLbl>
            <c:spPr>
              <a:noFill/>
              <a:ln>
                <a:noFill/>
                <a:prstDash val="solid"/>
              </a:ln>
            </c:sp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main!$A$4:$A$15</c:f>
              <c:strCache>
                <c:ptCount val="12"/>
                <c:pt idx="0">
                  <c:v>X1 =</c:v>
                </c:pt>
                <c:pt idx="1">
                  <c:v>X2 =</c:v>
                </c:pt>
                <c:pt idx="2">
                  <c:v>X3 =</c:v>
                </c:pt>
                <c:pt idx="3">
                  <c:v>X4 =</c:v>
                </c:pt>
                <c:pt idx="4">
                  <c:v>X5 =</c:v>
                </c:pt>
                <c:pt idx="5">
                  <c:v>X6 =</c:v>
                </c:pt>
                <c:pt idx="6">
                  <c:v>X7 =</c:v>
                </c:pt>
                <c:pt idx="7">
                  <c:v>X8 =</c:v>
                </c:pt>
                <c:pt idx="8">
                  <c:v>X9 =</c:v>
                </c:pt>
                <c:pt idx="9">
                  <c:v>X10 =</c:v>
                </c:pt>
                <c:pt idx="10">
                  <c:v>X11 =</c:v>
                </c:pt>
                <c:pt idx="11">
                  <c:v>X12 =</c:v>
                </c:pt>
              </c:strCache>
            </c:strRef>
          </c:cat>
          <c:val>
            <c:numRef>
              <c:f>main!$C$4:$C$15</c:f>
              <c:numCache>
                <c:formatCode>General</c:formatCode>
                <c:ptCount val="12"/>
                <c:pt idx="0">
                  <c:v>6305</c:v>
                </c:pt>
                <c:pt idx="1">
                  <c:v>21226</c:v>
                </c:pt>
                <c:pt idx="2">
                  <c:v>27531</c:v>
                </c:pt>
                <c:pt idx="3">
                  <c:v>48757</c:v>
                </c:pt>
                <c:pt idx="4">
                  <c:v>14921</c:v>
                </c:pt>
                <c:pt idx="5">
                  <c:v>16779</c:v>
                </c:pt>
                <c:pt idx="6">
                  <c:v>-6305</c:v>
                </c:pt>
                <c:pt idx="7">
                  <c:v>-21226</c:v>
                </c:pt>
                <c:pt idx="8">
                  <c:v>-27531</c:v>
                </c:pt>
                <c:pt idx="9">
                  <c:v>-48757</c:v>
                </c:pt>
                <c:pt idx="10">
                  <c:v>-14921</c:v>
                </c:pt>
                <c:pt idx="11">
                  <c:v>-16779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6B2-4481-B26F-3E9215EC9D5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10884</xdr:colOff>
      <xdr:row>0</xdr:row>
      <xdr:rowOff>130629</xdr:rowOff>
    </xdr:from>
    <xdr:to>
      <xdr:col>23</xdr:col>
      <xdr:colOff>38100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I97"/>
  <sheetViews>
    <sheetView zoomScaleNormal="100" workbookViewId="0">
      <selection activeCell="Z6" sqref="Z6"/>
    </sheetView>
  </sheetViews>
  <sheetFormatPr defaultRowHeight="14.4" x14ac:dyDescent="0.3"/>
  <cols>
    <col min="1" max="1" width="5.88671875" style="16" customWidth="1"/>
    <col min="2" max="2" width="11.88671875" style="16" customWidth="1"/>
    <col min="7" max="7" width="3.21875" style="16" customWidth="1"/>
    <col min="8" max="8" width="4.21875" style="16" customWidth="1"/>
    <col min="9" max="10" width="3.33203125" style="16" customWidth="1"/>
    <col min="11" max="11" width="2.88671875" style="16" customWidth="1"/>
    <col min="12" max="12" width="3.109375" style="16" customWidth="1"/>
    <col min="13" max="14" width="3.21875" style="16" customWidth="1"/>
    <col min="15" max="15" width="2.6640625" style="16" customWidth="1"/>
    <col min="16" max="16" width="3.21875" style="16" customWidth="1"/>
    <col min="17" max="17" width="3.109375" style="16" customWidth="1"/>
    <col min="18" max="18" width="3.33203125" style="16" customWidth="1"/>
    <col min="19" max="19" width="3.6640625" style="16" customWidth="1"/>
    <col min="20" max="20" width="3.77734375" style="16" customWidth="1"/>
    <col min="21" max="22" width="3.21875" style="16" customWidth="1"/>
    <col min="23" max="23" width="3.109375" style="16" customWidth="1"/>
    <col min="24" max="24" width="3" style="16" customWidth="1"/>
    <col min="25" max="25" width="2.88671875" style="16" customWidth="1"/>
    <col min="28" max="28" width="4.77734375" style="16" customWidth="1"/>
    <col min="31" max="31" width="6.44140625" style="16" customWidth="1"/>
    <col min="32" max="32" width="7.109375" style="16" customWidth="1"/>
    <col min="33" max="33" width="6.33203125" style="16" customWidth="1"/>
    <col min="34" max="34" width="5.33203125" style="16" customWidth="1"/>
    <col min="35" max="35" width="3.33203125" style="16" customWidth="1"/>
    <col min="36" max="36" width="5.44140625" style="16" customWidth="1"/>
    <col min="37" max="37" width="6.109375" style="16" customWidth="1"/>
    <col min="38" max="38" width="4.33203125" style="16" customWidth="1"/>
    <col min="39" max="39" width="4.88671875" style="16" customWidth="1"/>
    <col min="40" max="40" width="4.109375" style="16" customWidth="1"/>
    <col min="41" max="41" width="5.109375" style="16" customWidth="1"/>
    <col min="42" max="42" width="4.77734375" style="16" customWidth="1"/>
    <col min="43" max="43" width="5" style="16" customWidth="1"/>
    <col min="44" max="44" width="4.77734375" style="16" customWidth="1"/>
    <col min="45" max="45" width="3.21875" style="16" customWidth="1"/>
    <col min="46" max="46" width="4.5546875" style="16" customWidth="1"/>
    <col min="47" max="47" width="4.6640625" style="16" customWidth="1"/>
    <col min="48" max="48" width="4" style="16" customWidth="1"/>
    <col min="49" max="49" width="4.88671875" style="16" customWidth="1"/>
    <col min="61" max="61" width="13.33203125" style="16" customWidth="1"/>
  </cols>
  <sheetData>
    <row r="1" spans="1:61" x14ac:dyDescent="0.3">
      <c r="B1" s="1" t="s">
        <v>0</v>
      </c>
      <c r="C1" s="2">
        <v>6305</v>
      </c>
    </row>
    <row r="2" spans="1:61" x14ac:dyDescent="0.3">
      <c r="B2" s="1" t="s">
        <v>1</v>
      </c>
      <c r="C2" s="2">
        <v>21226</v>
      </c>
    </row>
    <row r="3" spans="1:61" x14ac:dyDescent="0.3">
      <c r="G3" s="3">
        <v>15</v>
      </c>
      <c r="H3" s="3">
        <v>14</v>
      </c>
      <c r="I3" s="3">
        <v>13</v>
      </c>
      <c r="J3" s="3">
        <v>12</v>
      </c>
      <c r="K3" s="3"/>
      <c r="L3" s="3">
        <v>11</v>
      </c>
      <c r="M3" s="3">
        <v>10</v>
      </c>
      <c r="N3" s="3">
        <v>9</v>
      </c>
      <c r="O3" s="3">
        <v>8</v>
      </c>
      <c r="P3" s="3"/>
      <c r="Q3" s="3">
        <v>7</v>
      </c>
      <c r="R3" s="3">
        <v>6</v>
      </c>
      <c r="S3" s="3">
        <v>5</v>
      </c>
      <c r="T3" s="3">
        <v>4</v>
      </c>
      <c r="U3" s="3"/>
      <c r="V3" s="3">
        <v>3</v>
      </c>
      <c r="W3" s="3">
        <v>2</v>
      </c>
      <c r="X3" s="3">
        <v>1</v>
      </c>
      <c r="Y3" s="3">
        <v>0</v>
      </c>
      <c r="AC3" t="s">
        <v>2</v>
      </c>
    </row>
    <row r="4" spans="1:61" x14ac:dyDescent="0.3">
      <c r="A4" s="1" t="s">
        <v>3</v>
      </c>
      <c r="B4" s="1" t="s">
        <v>0</v>
      </c>
      <c r="C4">
        <f>C1</f>
        <v>6305</v>
      </c>
      <c r="E4" t="s">
        <v>4</v>
      </c>
      <c r="G4" s="2">
        <f t="shared" ref="G4:J9" si="0">MOD(_xlfn.BITRSHIFT($C4,G$3),2)</f>
        <v>0</v>
      </c>
      <c r="H4" s="2">
        <f t="shared" si="0"/>
        <v>0</v>
      </c>
      <c r="I4" s="2">
        <f t="shared" si="0"/>
        <v>0</v>
      </c>
      <c r="J4" s="2">
        <f t="shared" si="0"/>
        <v>1</v>
      </c>
      <c r="K4" s="2" t="s">
        <v>5</v>
      </c>
      <c r="L4" s="2">
        <f t="shared" ref="L4:O9" si="1">MOD(_xlfn.BITRSHIFT($C4,L$3),2)</f>
        <v>1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 t="s">
        <v>5</v>
      </c>
      <c r="Q4" s="2">
        <f t="shared" ref="Q4:T9" si="2">MOD(_xlfn.BITRSHIFT($C4,Q$3),2)</f>
        <v>1</v>
      </c>
      <c r="R4" s="2">
        <f t="shared" si="2"/>
        <v>0</v>
      </c>
      <c r="S4" s="2">
        <f t="shared" si="2"/>
        <v>1</v>
      </c>
      <c r="T4" s="2">
        <f t="shared" si="2"/>
        <v>0</v>
      </c>
      <c r="U4" s="2" t="s">
        <v>5</v>
      </c>
      <c r="V4" s="2">
        <f t="shared" ref="V4:Y9" si="3">MOD(_xlfn.BITRSHIFT($C4,V$3),2)</f>
        <v>0</v>
      </c>
      <c r="W4" s="2">
        <f t="shared" si="3"/>
        <v>0</v>
      </c>
      <c r="X4" s="2">
        <f t="shared" si="3"/>
        <v>0</v>
      </c>
      <c r="Y4" s="2">
        <f t="shared" si="3"/>
        <v>1</v>
      </c>
    </row>
    <row r="5" spans="1:61" x14ac:dyDescent="0.3">
      <c r="A5" s="1" t="s">
        <v>6</v>
      </c>
      <c r="B5" s="1" t="s">
        <v>1</v>
      </c>
      <c r="C5">
        <f>C2</f>
        <v>21226</v>
      </c>
      <c r="E5" t="s">
        <v>7</v>
      </c>
      <c r="G5" s="2">
        <f t="shared" si="0"/>
        <v>0</v>
      </c>
      <c r="H5" s="2">
        <f t="shared" si="0"/>
        <v>1</v>
      </c>
      <c r="I5" s="2">
        <f t="shared" si="0"/>
        <v>0</v>
      </c>
      <c r="J5" s="2">
        <f t="shared" si="0"/>
        <v>1</v>
      </c>
      <c r="K5" s="2" t="s">
        <v>5</v>
      </c>
      <c r="L5" s="2">
        <f t="shared" si="1"/>
        <v>0</v>
      </c>
      <c r="M5" s="2">
        <f t="shared" si="1"/>
        <v>0</v>
      </c>
      <c r="N5" s="2">
        <f t="shared" si="1"/>
        <v>1</v>
      </c>
      <c r="O5" s="2">
        <f t="shared" si="1"/>
        <v>0</v>
      </c>
      <c r="P5" s="2" t="s">
        <v>5</v>
      </c>
      <c r="Q5" s="2">
        <f t="shared" si="2"/>
        <v>1</v>
      </c>
      <c r="R5" s="2">
        <f t="shared" si="2"/>
        <v>1</v>
      </c>
      <c r="S5" s="2">
        <f t="shared" si="2"/>
        <v>1</v>
      </c>
      <c r="T5" s="2">
        <f t="shared" si="2"/>
        <v>0</v>
      </c>
      <c r="U5" s="2" t="s">
        <v>5</v>
      </c>
      <c r="V5" s="2">
        <f t="shared" si="3"/>
        <v>1</v>
      </c>
      <c r="W5" s="2">
        <f t="shared" si="3"/>
        <v>0</v>
      </c>
      <c r="X5" s="2">
        <f t="shared" si="3"/>
        <v>1</v>
      </c>
      <c r="Y5" s="2">
        <f t="shared" si="3"/>
        <v>0</v>
      </c>
    </row>
    <row r="6" spans="1:61" x14ac:dyDescent="0.3">
      <c r="A6" s="1" t="s">
        <v>8</v>
      </c>
      <c r="B6" s="1" t="s">
        <v>9</v>
      </c>
      <c r="C6">
        <f>C1+C2</f>
        <v>27531</v>
      </c>
      <c r="E6" t="s">
        <v>10</v>
      </c>
      <c r="G6" s="2">
        <f t="shared" si="0"/>
        <v>0</v>
      </c>
      <c r="H6" s="2">
        <f t="shared" si="0"/>
        <v>1</v>
      </c>
      <c r="I6" s="2">
        <f t="shared" si="0"/>
        <v>1</v>
      </c>
      <c r="J6" s="2">
        <f t="shared" si="0"/>
        <v>0</v>
      </c>
      <c r="K6" s="2" t="s">
        <v>5</v>
      </c>
      <c r="L6" s="2">
        <f t="shared" si="1"/>
        <v>1</v>
      </c>
      <c r="M6" s="2">
        <f t="shared" si="1"/>
        <v>0</v>
      </c>
      <c r="N6" s="2">
        <f t="shared" si="1"/>
        <v>1</v>
      </c>
      <c r="O6" s="2">
        <f t="shared" si="1"/>
        <v>1</v>
      </c>
      <c r="P6" s="2" t="s">
        <v>5</v>
      </c>
      <c r="Q6" s="2">
        <f t="shared" si="2"/>
        <v>1</v>
      </c>
      <c r="R6" s="2">
        <f t="shared" si="2"/>
        <v>0</v>
      </c>
      <c r="S6" s="2">
        <f t="shared" si="2"/>
        <v>0</v>
      </c>
      <c r="T6" s="2">
        <f t="shared" si="2"/>
        <v>0</v>
      </c>
      <c r="U6" s="2" t="s">
        <v>5</v>
      </c>
      <c r="V6" s="2">
        <f t="shared" si="3"/>
        <v>1</v>
      </c>
      <c r="W6" s="2">
        <f t="shared" si="3"/>
        <v>0</v>
      </c>
      <c r="X6" s="2">
        <f t="shared" si="3"/>
        <v>1</v>
      </c>
      <c r="Y6" s="2">
        <f t="shared" si="3"/>
        <v>1</v>
      </c>
    </row>
    <row r="7" spans="1:61" x14ac:dyDescent="0.3">
      <c r="A7" s="1" t="s">
        <v>11</v>
      </c>
      <c r="B7" s="1" t="s">
        <v>12</v>
      </c>
      <c r="C7">
        <f>C1+2*C2</f>
        <v>48757</v>
      </c>
      <c r="E7" t="s">
        <v>13</v>
      </c>
      <c r="G7" s="2">
        <f t="shared" si="0"/>
        <v>1</v>
      </c>
      <c r="H7" s="2">
        <f t="shared" si="0"/>
        <v>0</v>
      </c>
      <c r="I7" s="2">
        <f t="shared" si="0"/>
        <v>1</v>
      </c>
      <c r="J7" s="2">
        <f t="shared" si="0"/>
        <v>1</v>
      </c>
      <c r="K7" s="2" t="s">
        <v>5</v>
      </c>
      <c r="L7" s="2">
        <f t="shared" si="1"/>
        <v>1</v>
      </c>
      <c r="M7" s="2">
        <f t="shared" si="1"/>
        <v>1</v>
      </c>
      <c r="N7" s="2">
        <f t="shared" si="1"/>
        <v>1</v>
      </c>
      <c r="O7" s="2">
        <f t="shared" si="1"/>
        <v>0</v>
      </c>
      <c r="P7" s="2" t="s">
        <v>5</v>
      </c>
      <c r="Q7" s="2">
        <f t="shared" si="2"/>
        <v>0</v>
      </c>
      <c r="R7" s="2">
        <f t="shared" si="2"/>
        <v>1</v>
      </c>
      <c r="S7" s="2">
        <f t="shared" si="2"/>
        <v>1</v>
      </c>
      <c r="T7" s="2">
        <f t="shared" si="2"/>
        <v>1</v>
      </c>
      <c r="U7" s="2" t="s">
        <v>5</v>
      </c>
      <c r="V7" s="2">
        <f t="shared" si="3"/>
        <v>0</v>
      </c>
      <c r="W7" s="2">
        <f t="shared" si="3"/>
        <v>1</v>
      </c>
      <c r="X7" s="2">
        <f t="shared" si="3"/>
        <v>0</v>
      </c>
      <c r="Y7" s="2">
        <f t="shared" si="3"/>
        <v>1</v>
      </c>
    </row>
    <row r="8" spans="1:61" x14ac:dyDescent="0.3">
      <c r="A8" s="1" t="s">
        <v>14</v>
      </c>
      <c r="B8" s="1" t="s">
        <v>15</v>
      </c>
      <c r="C8">
        <f>C2-C1</f>
        <v>14921</v>
      </c>
      <c r="E8" t="s">
        <v>16</v>
      </c>
      <c r="G8" s="2">
        <f t="shared" si="0"/>
        <v>0</v>
      </c>
      <c r="H8" s="2">
        <f t="shared" si="0"/>
        <v>0</v>
      </c>
      <c r="I8" s="2">
        <f t="shared" si="0"/>
        <v>1</v>
      </c>
      <c r="J8" s="2">
        <f t="shared" si="0"/>
        <v>1</v>
      </c>
      <c r="K8" s="2" t="s">
        <v>5</v>
      </c>
      <c r="L8" s="2">
        <f t="shared" si="1"/>
        <v>1</v>
      </c>
      <c r="M8" s="2">
        <f t="shared" si="1"/>
        <v>0</v>
      </c>
      <c r="N8" s="2">
        <f t="shared" si="1"/>
        <v>1</v>
      </c>
      <c r="O8" s="2">
        <f t="shared" si="1"/>
        <v>0</v>
      </c>
      <c r="P8" s="2" t="s">
        <v>5</v>
      </c>
      <c r="Q8" s="2">
        <f t="shared" si="2"/>
        <v>0</v>
      </c>
      <c r="R8" s="2">
        <f t="shared" si="2"/>
        <v>1</v>
      </c>
      <c r="S8" s="2">
        <f t="shared" si="2"/>
        <v>0</v>
      </c>
      <c r="T8" s="2">
        <f t="shared" si="2"/>
        <v>0</v>
      </c>
      <c r="U8" s="2" t="s">
        <v>5</v>
      </c>
      <c r="V8" s="2">
        <f t="shared" si="3"/>
        <v>1</v>
      </c>
      <c r="W8" s="2">
        <f t="shared" si="3"/>
        <v>0</v>
      </c>
      <c r="X8" s="2">
        <f t="shared" si="3"/>
        <v>0</v>
      </c>
      <c r="Y8" s="2">
        <f t="shared" si="3"/>
        <v>1</v>
      </c>
    </row>
    <row r="9" spans="1:61" x14ac:dyDescent="0.3">
      <c r="A9" s="1" t="s">
        <v>17</v>
      </c>
      <c r="B9" s="1" t="s">
        <v>18</v>
      </c>
      <c r="C9">
        <f>65536-C7</f>
        <v>16779</v>
      </c>
      <c r="E9" t="s">
        <v>19</v>
      </c>
      <c r="G9" s="2">
        <f t="shared" si="0"/>
        <v>0</v>
      </c>
      <c r="H9" s="2">
        <f t="shared" si="0"/>
        <v>1</v>
      </c>
      <c r="I9" s="2">
        <f t="shared" si="0"/>
        <v>0</v>
      </c>
      <c r="J9" s="2">
        <f t="shared" si="0"/>
        <v>0</v>
      </c>
      <c r="K9" s="2" t="s">
        <v>5</v>
      </c>
      <c r="L9" s="2">
        <f t="shared" si="1"/>
        <v>0</v>
      </c>
      <c r="M9" s="2">
        <f t="shared" si="1"/>
        <v>0</v>
      </c>
      <c r="N9" s="2">
        <f t="shared" si="1"/>
        <v>0</v>
      </c>
      <c r="O9" s="2">
        <f t="shared" si="1"/>
        <v>1</v>
      </c>
      <c r="P9" s="2" t="s">
        <v>5</v>
      </c>
      <c r="Q9" s="2">
        <f t="shared" si="2"/>
        <v>1</v>
      </c>
      <c r="R9" s="2">
        <f t="shared" si="2"/>
        <v>0</v>
      </c>
      <c r="S9" s="2">
        <f t="shared" si="2"/>
        <v>0</v>
      </c>
      <c r="T9" s="2">
        <f t="shared" si="2"/>
        <v>0</v>
      </c>
      <c r="U9" s="2" t="s">
        <v>5</v>
      </c>
      <c r="V9" s="2">
        <f t="shared" si="3"/>
        <v>1</v>
      </c>
      <c r="W9" s="2">
        <f t="shared" si="3"/>
        <v>0</v>
      </c>
      <c r="X9" s="2">
        <f t="shared" si="3"/>
        <v>1</v>
      </c>
      <c r="Y9" s="2">
        <f t="shared" si="3"/>
        <v>1</v>
      </c>
    </row>
    <row r="10" spans="1:61" x14ac:dyDescent="0.3">
      <c r="A10" s="1" t="s">
        <v>20</v>
      </c>
      <c r="B10" s="1" t="s">
        <v>21</v>
      </c>
      <c r="C10">
        <f t="shared" ref="C10:C15" si="4">-C4</f>
        <v>-6305</v>
      </c>
      <c r="E10" t="s">
        <v>22</v>
      </c>
      <c r="F10" t="s">
        <v>23</v>
      </c>
      <c r="G10" s="2">
        <f t="shared" ref="G10:J15" si="5">MOD(_xlfn.BITRSHIFT(65536 + $C10,G$3),2)</f>
        <v>1</v>
      </c>
      <c r="H10" s="2">
        <f t="shared" si="5"/>
        <v>1</v>
      </c>
      <c r="I10" s="2">
        <f t="shared" si="5"/>
        <v>1</v>
      </c>
      <c r="J10" s="2">
        <f t="shared" si="5"/>
        <v>0</v>
      </c>
      <c r="K10" s="2" t="s">
        <v>5</v>
      </c>
      <c r="L10" s="2">
        <f t="shared" ref="L10:O15" si="6">MOD(_xlfn.BITRSHIFT(65536 + $C10,L$3),2)</f>
        <v>0</v>
      </c>
      <c r="M10" s="2">
        <f t="shared" si="6"/>
        <v>1</v>
      </c>
      <c r="N10" s="2">
        <f t="shared" si="6"/>
        <v>1</v>
      </c>
      <c r="O10" s="2">
        <f t="shared" si="6"/>
        <v>1</v>
      </c>
      <c r="P10" s="2" t="s">
        <v>5</v>
      </c>
      <c r="Q10" s="2">
        <f t="shared" ref="Q10:T15" si="7">MOD(_xlfn.BITRSHIFT(65536 + $C10,Q$3),2)</f>
        <v>0</v>
      </c>
      <c r="R10" s="2">
        <f t="shared" si="7"/>
        <v>1</v>
      </c>
      <c r="S10" s="2">
        <f t="shared" si="7"/>
        <v>0</v>
      </c>
      <c r="T10" s="2">
        <f t="shared" si="7"/>
        <v>1</v>
      </c>
      <c r="U10" s="2" t="s">
        <v>5</v>
      </c>
      <c r="V10" s="2">
        <f t="shared" ref="V10:Y15" si="8">MOD(_xlfn.BITRSHIFT(65536 + $C10,V$3),2)</f>
        <v>1</v>
      </c>
      <c r="W10" s="2">
        <f t="shared" si="8"/>
        <v>1</v>
      </c>
      <c r="X10" s="2">
        <f t="shared" si="8"/>
        <v>1</v>
      </c>
      <c r="Y10" s="2">
        <f t="shared" si="8"/>
        <v>1</v>
      </c>
    </row>
    <row r="11" spans="1:61" x14ac:dyDescent="0.3">
      <c r="A11" s="1" t="s">
        <v>24</v>
      </c>
      <c r="B11" s="1" t="s">
        <v>25</v>
      </c>
      <c r="C11">
        <f t="shared" si="4"/>
        <v>-21226</v>
      </c>
      <c r="E11" t="s">
        <v>26</v>
      </c>
      <c r="F11" t="s">
        <v>27</v>
      </c>
      <c r="G11" s="2">
        <f t="shared" si="5"/>
        <v>1</v>
      </c>
      <c r="H11" s="2">
        <f t="shared" si="5"/>
        <v>0</v>
      </c>
      <c r="I11" s="2">
        <f t="shared" si="5"/>
        <v>1</v>
      </c>
      <c r="J11" s="2">
        <f t="shared" si="5"/>
        <v>0</v>
      </c>
      <c r="K11" s="2" t="s">
        <v>5</v>
      </c>
      <c r="L11" s="2">
        <f t="shared" si="6"/>
        <v>1</v>
      </c>
      <c r="M11" s="2">
        <f t="shared" si="6"/>
        <v>1</v>
      </c>
      <c r="N11" s="2">
        <f t="shared" si="6"/>
        <v>0</v>
      </c>
      <c r="O11" s="2">
        <f t="shared" si="6"/>
        <v>1</v>
      </c>
      <c r="P11" s="2" t="s">
        <v>5</v>
      </c>
      <c r="Q11" s="2">
        <f t="shared" si="7"/>
        <v>0</v>
      </c>
      <c r="R11" s="2">
        <f t="shared" si="7"/>
        <v>0</v>
      </c>
      <c r="S11" s="2">
        <f t="shared" si="7"/>
        <v>0</v>
      </c>
      <c r="T11" s="2">
        <f t="shared" si="7"/>
        <v>1</v>
      </c>
      <c r="U11" s="2" t="s">
        <v>5</v>
      </c>
      <c r="V11" s="2">
        <f t="shared" si="8"/>
        <v>0</v>
      </c>
      <c r="W11" s="2">
        <f t="shared" si="8"/>
        <v>1</v>
      </c>
      <c r="X11" s="2">
        <f t="shared" si="8"/>
        <v>1</v>
      </c>
      <c r="Y11" s="2">
        <f t="shared" si="8"/>
        <v>0</v>
      </c>
    </row>
    <row r="12" spans="1:61" x14ac:dyDescent="0.3">
      <c r="A12" s="1" t="s">
        <v>28</v>
      </c>
      <c r="B12" s="1" t="s">
        <v>29</v>
      </c>
      <c r="C12">
        <f t="shared" si="4"/>
        <v>-27531</v>
      </c>
      <c r="E12" t="s">
        <v>30</v>
      </c>
      <c r="F12" t="s">
        <v>31</v>
      </c>
      <c r="G12" s="2">
        <f t="shared" si="5"/>
        <v>1</v>
      </c>
      <c r="H12" s="2">
        <f t="shared" si="5"/>
        <v>0</v>
      </c>
      <c r="I12" s="2">
        <f t="shared" si="5"/>
        <v>0</v>
      </c>
      <c r="J12" s="2">
        <f t="shared" si="5"/>
        <v>1</v>
      </c>
      <c r="K12" s="2" t="s">
        <v>5</v>
      </c>
      <c r="L12" s="2">
        <f t="shared" si="6"/>
        <v>0</v>
      </c>
      <c r="M12" s="2">
        <f t="shared" si="6"/>
        <v>1</v>
      </c>
      <c r="N12" s="2">
        <f t="shared" si="6"/>
        <v>0</v>
      </c>
      <c r="O12" s="2">
        <f t="shared" si="6"/>
        <v>0</v>
      </c>
      <c r="P12" s="2" t="s">
        <v>5</v>
      </c>
      <c r="Q12" s="2">
        <f t="shared" si="7"/>
        <v>0</v>
      </c>
      <c r="R12" s="2">
        <f t="shared" si="7"/>
        <v>1</v>
      </c>
      <c r="S12" s="2">
        <f t="shared" si="7"/>
        <v>1</v>
      </c>
      <c r="T12" s="2">
        <f t="shared" si="7"/>
        <v>1</v>
      </c>
      <c r="U12" s="2" t="s">
        <v>5</v>
      </c>
      <c r="V12" s="2">
        <f t="shared" si="8"/>
        <v>0</v>
      </c>
      <c r="W12" s="2">
        <f t="shared" si="8"/>
        <v>1</v>
      </c>
      <c r="X12" s="2">
        <f t="shared" si="8"/>
        <v>0</v>
      </c>
      <c r="Y12" s="2">
        <f t="shared" si="8"/>
        <v>1</v>
      </c>
    </row>
    <row r="13" spans="1:61" x14ac:dyDescent="0.3">
      <c r="A13" s="1" t="s">
        <v>32</v>
      </c>
      <c r="B13" s="1" t="s">
        <v>33</v>
      </c>
      <c r="C13">
        <f t="shared" si="4"/>
        <v>-48757</v>
      </c>
      <c r="E13" t="s">
        <v>34</v>
      </c>
      <c r="F13" t="s">
        <v>35</v>
      </c>
      <c r="G13" s="2">
        <f t="shared" si="5"/>
        <v>0</v>
      </c>
      <c r="H13" s="2">
        <f t="shared" si="5"/>
        <v>1</v>
      </c>
      <c r="I13" s="2">
        <f t="shared" si="5"/>
        <v>0</v>
      </c>
      <c r="J13" s="2">
        <f t="shared" si="5"/>
        <v>0</v>
      </c>
      <c r="K13" s="2" t="s">
        <v>5</v>
      </c>
      <c r="L13" s="2">
        <f t="shared" si="6"/>
        <v>0</v>
      </c>
      <c r="M13" s="2">
        <f t="shared" si="6"/>
        <v>0</v>
      </c>
      <c r="N13" s="2">
        <f t="shared" si="6"/>
        <v>0</v>
      </c>
      <c r="O13" s="2">
        <f t="shared" si="6"/>
        <v>1</v>
      </c>
      <c r="P13" s="2" t="s">
        <v>5</v>
      </c>
      <c r="Q13" s="2">
        <f t="shared" si="7"/>
        <v>1</v>
      </c>
      <c r="R13" s="2">
        <f t="shared" si="7"/>
        <v>0</v>
      </c>
      <c r="S13" s="2">
        <f t="shared" si="7"/>
        <v>0</v>
      </c>
      <c r="T13" s="2">
        <f t="shared" si="7"/>
        <v>0</v>
      </c>
      <c r="U13" s="2" t="s">
        <v>5</v>
      </c>
      <c r="V13" s="2">
        <f t="shared" si="8"/>
        <v>1</v>
      </c>
      <c r="W13" s="2">
        <f t="shared" si="8"/>
        <v>0</v>
      </c>
      <c r="X13" s="2">
        <f t="shared" si="8"/>
        <v>1</v>
      </c>
      <c r="Y13" s="2">
        <f t="shared" si="8"/>
        <v>1</v>
      </c>
    </row>
    <row r="14" spans="1:61" x14ac:dyDescent="0.3">
      <c r="A14" s="1" t="s">
        <v>36</v>
      </c>
      <c r="B14" s="1" t="s">
        <v>37</v>
      </c>
      <c r="C14">
        <f t="shared" si="4"/>
        <v>-14921</v>
      </c>
      <c r="E14" t="s">
        <v>38</v>
      </c>
      <c r="F14" t="s">
        <v>39</v>
      </c>
      <c r="G14" s="2">
        <f t="shared" si="5"/>
        <v>1</v>
      </c>
      <c r="H14" s="2">
        <f t="shared" si="5"/>
        <v>1</v>
      </c>
      <c r="I14" s="2">
        <f t="shared" si="5"/>
        <v>0</v>
      </c>
      <c r="J14" s="2">
        <f t="shared" si="5"/>
        <v>0</v>
      </c>
      <c r="K14" s="2" t="s">
        <v>5</v>
      </c>
      <c r="L14" s="2">
        <f t="shared" si="6"/>
        <v>0</v>
      </c>
      <c r="M14" s="2">
        <f t="shared" si="6"/>
        <v>1</v>
      </c>
      <c r="N14" s="2">
        <f t="shared" si="6"/>
        <v>0</v>
      </c>
      <c r="O14" s="2">
        <f t="shared" si="6"/>
        <v>1</v>
      </c>
      <c r="P14" s="2" t="s">
        <v>5</v>
      </c>
      <c r="Q14" s="2">
        <f t="shared" si="7"/>
        <v>1</v>
      </c>
      <c r="R14" s="2">
        <f t="shared" si="7"/>
        <v>0</v>
      </c>
      <c r="S14" s="2">
        <f t="shared" si="7"/>
        <v>1</v>
      </c>
      <c r="T14" s="2">
        <f t="shared" si="7"/>
        <v>1</v>
      </c>
      <c r="U14" s="2" t="s">
        <v>5</v>
      </c>
      <c r="V14" s="2">
        <f t="shared" si="8"/>
        <v>0</v>
      </c>
      <c r="W14" s="2">
        <f t="shared" si="8"/>
        <v>1</v>
      </c>
      <c r="X14" s="2">
        <f t="shared" si="8"/>
        <v>1</v>
      </c>
      <c r="Y14" s="2">
        <f t="shared" si="8"/>
        <v>1</v>
      </c>
    </row>
    <row r="15" spans="1:61" x14ac:dyDescent="0.3">
      <c r="A15" s="1" t="s">
        <v>40</v>
      </c>
      <c r="B15" s="1" t="s">
        <v>41</v>
      </c>
      <c r="C15">
        <f t="shared" si="4"/>
        <v>-16779</v>
      </c>
      <c r="E15" t="s">
        <v>42</v>
      </c>
      <c r="F15" t="s">
        <v>43</v>
      </c>
      <c r="G15" s="2">
        <f t="shared" si="5"/>
        <v>1</v>
      </c>
      <c r="H15" s="2">
        <f t="shared" si="5"/>
        <v>0</v>
      </c>
      <c r="I15" s="2">
        <f t="shared" si="5"/>
        <v>1</v>
      </c>
      <c r="J15" s="2">
        <f t="shared" si="5"/>
        <v>1</v>
      </c>
      <c r="K15" s="2" t="s">
        <v>5</v>
      </c>
      <c r="L15" s="2">
        <f t="shared" si="6"/>
        <v>1</v>
      </c>
      <c r="M15" s="2">
        <f t="shared" si="6"/>
        <v>1</v>
      </c>
      <c r="N15" s="2">
        <f t="shared" si="6"/>
        <v>1</v>
      </c>
      <c r="O15" s="2">
        <f t="shared" si="6"/>
        <v>0</v>
      </c>
      <c r="P15" s="2" t="s">
        <v>5</v>
      </c>
      <c r="Q15" s="2">
        <f t="shared" si="7"/>
        <v>0</v>
      </c>
      <c r="R15" s="2">
        <f t="shared" si="7"/>
        <v>1</v>
      </c>
      <c r="S15" s="2">
        <f t="shared" si="7"/>
        <v>1</v>
      </c>
      <c r="T15" s="2">
        <f t="shared" si="7"/>
        <v>1</v>
      </c>
      <c r="U15" s="2" t="s">
        <v>5</v>
      </c>
      <c r="V15" s="2">
        <f t="shared" si="8"/>
        <v>0</v>
      </c>
      <c r="W15" s="2">
        <f t="shared" si="8"/>
        <v>1</v>
      </c>
      <c r="X15" s="2">
        <f t="shared" si="8"/>
        <v>0</v>
      </c>
      <c r="Y15" s="2">
        <f t="shared" si="8"/>
        <v>1</v>
      </c>
    </row>
    <row r="16" spans="1:61" x14ac:dyDescent="0.3">
      <c r="AA16" s="6" t="s">
        <v>44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8"/>
    </row>
    <row r="17" spans="27:61" ht="14.4" customHeight="1" x14ac:dyDescent="0.3">
      <c r="AA17" s="14"/>
      <c r="AB17" s="2" t="s">
        <v>45</v>
      </c>
      <c r="AC17" s="2" t="s">
        <v>46</v>
      </c>
      <c r="AD17" s="2"/>
      <c r="AE17" s="2">
        <f t="shared" ref="AE17:AN18" si="9">G4</f>
        <v>0</v>
      </c>
      <c r="AF17" s="2">
        <f t="shared" si="9"/>
        <v>0</v>
      </c>
      <c r="AG17" s="2">
        <f t="shared" si="9"/>
        <v>0</v>
      </c>
      <c r="AH17" s="2">
        <f t="shared" si="9"/>
        <v>1</v>
      </c>
      <c r="AI17" s="2" t="str">
        <f t="shared" si="9"/>
        <v>.</v>
      </c>
      <c r="AJ17" s="2">
        <f t="shared" si="9"/>
        <v>1</v>
      </c>
      <c r="AK17" s="2">
        <f t="shared" si="9"/>
        <v>0</v>
      </c>
      <c r="AL17" s="2">
        <f t="shared" si="9"/>
        <v>0</v>
      </c>
      <c r="AM17" s="2">
        <f t="shared" si="9"/>
        <v>0</v>
      </c>
      <c r="AN17" s="2" t="str">
        <f t="shared" si="9"/>
        <v>.</v>
      </c>
      <c r="AO17" s="2">
        <f t="shared" ref="AO17:AX18" si="10">Q4</f>
        <v>1</v>
      </c>
      <c r="AP17" s="2">
        <f t="shared" si="10"/>
        <v>0</v>
      </c>
      <c r="AQ17" s="2">
        <f t="shared" si="10"/>
        <v>1</v>
      </c>
      <c r="AR17" s="2">
        <f t="shared" si="10"/>
        <v>0</v>
      </c>
      <c r="AS17" s="2" t="str">
        <f t="shared" si="10"/>
        <v>.</v>
      </c>
      <c r="AT17" s="2">
        <f t="shared" si="10"/>
        <v>0</v>
      </c>
      <c r="AU17" s="2">
        <f t="shared" si="10"/>
        <v>0</v>
      </c>
      <c r="AV17" s="2">
        <f t="shared" si="10"/>
        <v>0</v>
      </c>
      <c r="AW17" s="2">
        <f t="shared" si="10"/>
        <v>1</v>
      </c>
      <c r="AX17" s="2"/>
      <c r="AY17" s="2"/>
      <c r="AZ17" s="2"/>
      <c r="BA17" s="2" t="s">
        <v>45</v>
      </c>
      <c r="BB17" s="2" t="s">
        <v>47</v>
      </c>
      <c r="BC17" s="2">
        <f>C4</f>
        <v>6305</v>
      </c>
      <c r="BD17" s="2"/>
      <c r="BE17" s="15" t="s">
        <v>48</v>
      </c>
      <c r="BF17" s="15"/>
      <c r="BG17" s="15"/>
      <c r="BH17" s="15"/>
      <c r="BI17" s="17"/>
    </row>
    <row r="18" spans="27:61" x14ac:dyDescent="0.3">
      <c r="AA18" s="14"/>
      <c r="AB18" s="2"/>
      <c r="AC18" s="2" t="s">
        <v>49</v>
      </c>
      <c r="AD18" s="2"/>
      <c r="AE18" s="2">
        <f t="shared" si="9"/>
        <v>0</v>
      </c>
      <c r="AF18" s="2">
        <f t="shared" si="9"/>
        <v>1</v>
      </c>
      <c r="AG18" s="2">
        <f t="shared" si="9"/>
        <v>0</v>
      </c>
      <c r="AH18" s="2">
        <f t="shared" si="9"/>
        <v>1</v>
      </c>
      <c r="AI18" s="2" t="str">
        <f t="shared" si="9"/>
        <v>.</v>
      </c>
      <c r="AJ18" s="2">
        <f t="shared" si="9"/>
        <v>0</v>
      </c>
      <c r="AK18" s="2">
        <f t="shared" si="9"/>
        <v>0</v>
      </c>
      <c r="AL18" s="2">
        <f t="shared" si="9"/>
        <v>1</v>
      </c>
      <c r="AM18" s="2">
        <f t="shared" si="9"/>
        <v>0</v>
      </c>
      <c r="AN18" s="2" t="str">
        <f t="shared" si="9"/>
        <v>.</v>
      </c>
      <c r="AO18" s="2">
        <f t="shared" si="10"/>
        <v>1</v>
      </c>
      <c r="AP18" s="2">
        <f t="shared" si="10"/>
        <v>1</v>
      </c>
      <c r="AQ18" s="2">
        <f t="shared" si="10"/>
        <v>1</v>
      </c>
      <c r="AR18" s="2">
        <f t="shared" si="10"/>
        <v>0</v>
      </c>
      <c r="AS18" s="2" t="str">
        <f t="shared" si="10"/>
        <v>.</v>
      </c>
      <c r="AT18" s="2">
        <f t="shared" si="10"/>
        <v>1</v>
      </c>
      <c r="AU18" s="2">
        <f t="shared" si="10"/>
        <v>0</v>
      </c>
      <c r="AV18" s="2">
        <f t="shared" si="10"/>
        <v>1</v>
      </c>
      <c r="AW18" s="2">
        <f t="shared" si="10"/>
        <v>0</v>
      </c>
      <c r="AX18" s="2"/>
      <c r="AY18" s="2"/>
      <c r="AZ18" s="2"/>
      <c r="BA18" s="2"/>
      <c r="BB18" s="2" t="s">
        <v>50</v>
      </c>
      <c r="BC18" s="2">
        <f>C5</f>
        <v>21226</v>
      </c>
      <c r="BD18" s="2"/>
      <c r="BE18" s="15"/>
      <c r="BF18" s="15"/>
      <c r="BG18" s="15"/>
      <c r="BH18" s="15"/>
      <c r="BI18" s="17"/>
    </row>
    <row r="19" spans="27:61" x14ac:dyDescent="0.3">
      <c r="AA19" s="14"/>
      <c r="AB19" s="2"/>
      <c r="AC19" s="2"/>
      <c r="AD19" s="2"/>
      <c r="AE19" s="9" t="s">
        <v>51</v>
      </c>
      <c r="AF19" s="9" t="s">
        <v>51</v>
      </c>
      <c r="AG19" s="9" t="s">
        <v>51</v>
      </c>
      <c r="AH19" s="9" t="s">
        <v>51</v>
      </c>
      <c r="AI19" s="9" t="s">
        <v>51</v>
      </c>
      <c r="AJ19" s="9" t="s">
        <v>51</v>
      </c>
      <c r="AK19" s="9" t="s">
        <v>51</v>
      </c>
      <c r="AL19" s="9" t="s">
        <v>51</v>
      </c>
      <c r="AM19" s="9" t="s">
        <v>51</v>
      </c>
      <c r="AN19" s="9" t="s">
        <v>51</v>
      </c>
      <c r="AO19" s="9" t="s">
        <v>51</v>
      </c>
      <c r="AP19" s="9" t="s">
        <v>51</v>
      </c>
      <c r="AQ19" s="9" t="s">
        <v>51</v>
      </c>
      <c r="AR19" s="9" t="s">
        <v>51</v>
      </c>
      <c r="AS19" s="9" t="s">
        <v>51</v>
      </c>
      <c r="AT19" s="9" t="s">
        <v>51</v>
      </c>
      <c r="AU19" s="9" t="s">
        <v>51</v>
      </c>
      <c r="AV19" s="9" t="s">
        <v>51</v>
      </c>
      <c r="AW19" s="9" t="s">
        <v>51</v>
      </c>
      <c r="AX19" s="2"/>
      <c r="AY19" s="2"/>
      <c r="AZ19" s="2"/>
      <c r="BA19" s="2"/>
      <c r="BB19" s="9" t="s">
        <v>52</v>
      </c>
      <c r="BC19" s="9" t="s">
        <v>52</v>
      </c>
      <c r="BD19" s="2"/>
      <c r="BE19" s="15"/>
      <c r="BF19" s="15"/>
      <c r="BG19" s="15"/>
      <c r="BH19" s="15"/>
      <c r="BI19" s="17"/>
    </row>
    <row r="20" spans="27:61" x14ac:dyDescent="0.3">
      <c r="AA20" s="14"/>
      <c r="AB20" s="2"/>
      <c r="AC20" s="2"/>
      <c r="AD20" s="2"/>
      <c r="AE20" s="2">
        <f>MOD(AE17+AE18+AF21,2)</f>
        <v>0</v>
      </c>
      <c r="AF20" s="2">
        <f>MOD(AF17+AF18+AG21,2)</f>
        <v>1</v>
      </c>
      <c r="AG20" s="2">
        <f>MOD(AG17+AG18+AH21,2)</f>
        <v>1</v>
      </c>
      <c r="AH20" s="2">
        <f>MOD(AH17+AH18+AJ21,2)</f>
        <v>0</v>
      </c>
      <c r="AI20" s="2" t="s">
        <v>5</v>
      </c>
      <c r="AJ20" s="2">
        <f>MOD(AJ17+AJ18+AK21,2)</f>
        <v>1</v>
      </c>
      <c r="AK20" s="2">
        <f>MOD(AK17+AK18+AL21,2)</f>
        <v>0</v>
      </c>
      <c r="AL20" s="2">
        <f>MOD(AL17+AL18+AM21,2)</f>
        <v>1</v>
      </c>
      <c r="AM20" s="2">
        <f>MOD(AM17+AM18+AO21,2)</f>
        <v>1</v>
      </c>
      <c r="AN20" s="2" t="s">
        <v>5</v>
      </c>
      <c r="AO20" s="2">
        <f>MOD(AO17+AO18+AP21,2)</f>
        <v>1</v>
      </c>
      <c r="AP20" s="2">
        <f>MOD(AP17+AP18+AQ21,2)</f>
        <v>0</v>
      </c>
      <c r="AQ20" s="2">
        <f>MOD(AQ17+AQ18+AR21,2)</f>
        <v>0</v>
      </c>
      <c r="AR20" s="2">
        <f>MOD(AR17+AR18+AT21,2)</f>
        <v>0</v>
      </c>
      <c r="AS20" s="2" t="s">
        <v>5</v>
      </c>
      <c r="AT20" s="2">
        <f>MOD(AT17+AT18+AU21,2)</f>
        <v>1</v>
      </c>
      <c r="AU20" s="2">
        <f>MOD(AU17+AU18+AV21,2)</f>
        <v>0</v>
      </c>
      <c r="AV20" s="2">
        <f>MOD(AV17+AV18+AW21,2)</f>
        <v>1</v>
      </c>
      <c r="AW20" s="2">
        <f>MOD(AW17+AW18,2)</f>
        <v>1</v>
      </c>
      <c r="AX20" s="2" t="s">
        <v>53</v>
      </c>
      <c r="AY20" s="2">
        <f>IF(AE23 = 0, SUM(AE23:AW23), -65536 +  SUM(AE23:AW23))</f>
        <v>27531</v>
      </c>
      <c r="AZ20" s="2"/>
      <c r="BA20" s="2" t="s">
        <v>54</v>
      </c>
      <c r="BB20" s="2"/>
      <c r="BC20" s="2">
        <f>BC17+BC18</f>
        <v>27531</v>
      </c>
      <c r="BD20" s="9" t="s">
        <v>55</v>
      </c>
      <c r="BE20" s="15"/>
      <c r="BF20" s="15"/>
      <c r="BG20" s="15"/>
      <c r="BH20" s="15"/>
      <c r="BI20" s="17"/>
    </row>
    <row r="21" spans="27:61" ht="14.4" hidden="1" customHeight="1" x14ac:dyDescent="0.3">
      <c r="AA21" s="14"/>
      <c r="AB21" s="2"/>
      <c r="AC21" s="2"/>
      <c r="AD21" s="2"/>
      <c r="AE21" s="2">
        <f>QUOTIENT(AE17+AE18+AF21,2)</f>
        <v>0</v>
      </c>
      <c r="AF21" s="2">
        <f>QUOTIENT(AF17+AF18+AG21,2)</f>
        <v>0</v>
      </c>
      <c r="AG21" s="2">
        <f>QUOTIENT(AG17+AG18+AH21,2)</f>
        <v>0</v>
      </c>
      <c r="AH21" s="2">
        <f>QUOTIENT(AH17+AH18+AJ21,2)</f>
        <v>1</v>
      </c>
      <c r="AI21" s="2"/>
      <c r="AJ21" s="2">
        <f>QUOTIENT(AJ17+AJ18+AK21,2)</f>
        <v>0</v>
      </c>
      <c r="AK21" s="2">
        <f>QUOTIENT(AK17+AK18+AL21,2)</f>
        <v>0</v>
      </c>
      <c r="AL21" s="2">
        <f>QUOTIENT(AL17+AL18+AM21,2)</f>
        <v>0</v>
      </c>
      <c r="AM21" s="2">
        <f>QUOTIENT(AM17+AM18+AO21,2)</f>
        <v>0</v>
      </c>
      <c r="AN21" s="2"/>
      <c r="AO21" s="2">
        <f>QUOTIENT(AO17+AO18+AP21,2)</f>
        <v>1</v>
      </c>
      <c r="AP21" s="2">
        <f>QUOTIENT(AP17+AP18+AQ21,2)</f>
        <v>1</v>
      </c>
      <c r="AQ21" s="2">
        <f>QUOTIENT(AQ17+AQ18+AR21,2)</f>
        <v>1</v>
      </c>
      <c r="AR21" s="2">
        <f>QUOTIENT(AR17+AR18+AT21,2)</f>
        <v>0</v>
      </c>
      <c r="AS21" s="2"/>
      <c r="AT21" s="2">
        <f>QUOTIENT(AT17+AT18+AU21,2)</f>
        <v>0</v>
      </c>
      <c r="AU21" s="2">
        <f>QUOTIENT(AU17+AU18+AV21,2)</f>
        <v>0</v>
      </c>
      <c r="AV21" s="2">
        <f>QUOTIENT(AV17+AV18+AW21,2)</f>
        <v>0</v>
      </c>
      <c r="AW21" s="2">
        <f>QUOTIENT(AW17+AW18,2)</f>
        <v>0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10"/>
    </row>
    <row r="22" spans="27:61" x14ac:dyDescent="0.3">
      <c r="AA22" s="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10"/>
    </row>
    <row r="23" spans="27:61" ht="14.4" hidden="1" customHeight="1" x14ac:dyDescent="0.3">
      <c r="AA23" s="14"/>
      <c r="AB23" s="2"/>
      <c r="AC23" s="2"/>
      <c r="AD23" s="2"/>
      <c r="AE23" s="2">
        <f>32768*AE20</f>
        <v>0</v>
      </c>
      <c r="AF23" s="2">
        <f>16384*AF20</f>
        <v>16384</v>
      </c>
      <c r="AG23" s="2">
        <f>8192*AG20</f>
        <v>8192</v>
      </c>
      <c r="AH23" s="2">
        <f>4096*AH20</f>
        <v>0</v>
      </c>
      <c r="AI23" s="2"/>
      <c r="AJ23" s="2">
        <f>2048*AJ20</f>
        <v>2048</v>
      </c>
      <c r="AK23" s="2">
        <f>1024*AK20</f>
        <v>0</v>
      </c>
      <c r="AL23" s="2">
        <f>512*AL20</f>
        <v>512</v>
      </c>
      <c r="AM23" s="2">
        <f>256*AM20</f>
        <v>256</v>
      </c>
      <c r="AN23" s="2"/>
      <c r="AO23" s="2">
        <f>128*AO20</f>
        <v>128</v>
      </c>
      <c r="AP23" s="2">
        <f>64*AP20</f>
        <v>0</v>
      </c>
      <c r="AQ23" s="2">
        <f>32*AQ20</f>
        <v>0</v>
      </c>
      <c r="AR23" s="2">
        <f>16*AR20</f>
        <v>0</v>
      </c>
      <c r="AS23" s="2"/>
      <c r="AT23" s="2">
        <f>8*AT20</f>
        <v>8</v>
      </c>
      <c r="AU23" s="2">
        <f>4*AU20</f>
        <v>0</v>
      </c>
      <c r="AV23" s="2">
        <f>2*AV20</f>
        <v>2</v>
      </c>
      <c r="AW23" s="2">
        <f>1*AW20</f>
        <v>1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10"/>
    </row>
    <row r="24" spans="27:61" x14ac:dyDescent="0.3">
      <c r="AA24" s="14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10"/>
    </row>
    <row r="25" spans="27:61" x14ac:dyDescent="0.3">
      <c r="AA25" s="11"/>
      <c r="AB25" s="3"/>
      <c r="AC25" s="3"/>
      <c r="AD25" s="3"/>
      <c r="AE25" s="3"/>
      <c r="AF25" s="3"/>
      <c r="AG25" s="3" t="s">
        <v>56</v>
      </c>
      <c r="AH25" s="3" t="s">
        <v>54</v>
      </c>
      <c r="AI25" s="3">
        <v>0</v>
      </c>
      <c r="AJ25" s="3"/>
      <c r="AK25" s="3" t="s">
        <v>57</v>
      </c>
      <c r="AL25" s="3" t="s">
        <v>54</v>
      </c>
      <c r="AM25" s="3">
        <f>IF(MOD(SUM(AO20:AW20),2) = 0, 1, 0)</f>
        <v>1</v>
      </c>
      <c r="AN25" s="3"/>
      <c r="AO25" s="3" t="s">
        <v>58</v>
      </c>
      <c r="AP25" s="3" t="s">
        <v>54</v>
      </c>
      <c r="AQ25" s="3">
        <v>0</v>
      </c>
      <c r="AR25" s="3"/>
      <c r="AS25" s="3" t="s">
        <v>59</v>
      </c>
      <c r="AT25" s="3" t="s">
        <v>54</v>
      </c>
      <c r="AU25" s="3">
        <v>0</v>
      </c>
      <c r="AV25" s="3"/>
      <c r="AW25" s="3" t="s">
        <v>60</v>
      </c>
      <c r="AX25" s="3" t="s">
        <v>54</v>
      </c>
      <c r="AY25" s="3">
        <f>AE20</f>
        <v>0</v>
      </c>
      <c r="AZ25" s="3"/>
      <c r="BA25" s="3" t="s">
        <v>61</v>
      </c>
      <c r="BB25" s="3" t="s">
        <v>54</v>
      </c>
      <c r="BC25" s="3">
        <f>IF(AY20 = BC20, 0, 1)</f>
        <v>0</v>
      </c>
      <c r="BD25" s="3"/>
      <c r="BE25" s="3"/>
      <c r="BF25" s="3"/>
      <c r="BG25" s="3"/>
      <c r="BH25" s="3"/>
      <c r="BI25" s="12"/>
    </row>
    <row r="26" spans="27:61" x14ac:dyDescent="0.3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27:61" x14ac:dyDescent="0.3">
      <c r="AA27" s="6" t="s">
        <v>62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8"/>
    </row>
    <row r="28" spans="27:61" ht="14.4" customHeight="1" x14ac:dyDescent="0.3">
      <c r="AA28" s="14"/>
      <c r="AB28" s="2" t="s">
        <v>45</v>
      </c>
      <c r="AC28" s="2" t="s">
        <v>49</v>
      </c>
      <c r="AD28" s="2"/>
      <c r="AE28" s="2">
        <f t="shared" ref="AE28:AN29" si="11">G5</f>
        <v>0</v>
      </c>
      <c r="AF28" s="2">
        <f t="shared" si="11"/>
        <v>1</v>
      </c>
      <c r="AG28" s="2">
        <f t="shared" si="11"/>
        <v>0</v>
      </c>
      <c r="AH28" s="2">
        <f t="shared" si="11"/>
        <v>1</v>
      </c>
      <c r="AI28" s="2" t="str">
        <f t="shared" si="11"/>
        <v>.</v>
      </c>
      <c r="AJ28" s="2">
        <f t="shared" si="11"/>
        <v>0</v>
      </c>
      <c r="AK28" s="2">
        <f t="shared" si="11"/>
        <v>0</v>
      </c>
      <c r="AL28" s="2">
        <f t="shared" si="11"/>
        <v>1</v>
      </c>
      <c r="AM28" s="2">
        <f t="shared" si="11"/>
        <v>0</v>
      </c>
      <c r="AN28" s="2" t="str">
        <f t="shared" si="11"/>
        <v>.</v>
      </c>
      <c r="AO28" s="2">
        <f t="shared" ref="AO28:AX29" si="12">Q5</f>
        <v>1</v>
      </c>
      <c r="AP28" s="2">
        <f t="shared" si="12"/>
        <v>1</v>
      </c>
      <c r="AQ28" s="2">
        <f t="shared" si="12"/>
        <v>1</v>
      </c>
      <c r="AR28" s="2">
        <f t="shared" si="12"/>
        <v>0</v>
      </c>
      <c r="AS28" s="2" t="str">
        <f t="shared" si="12"/>
        <v>.</v>
      </c>
      <c r="AT28" s="2">
        <f t="shared" si="12"/>
        <v>1</v>
      </c>
      <c r="AU28" s="2">
        <f t="shared" si="12"/>
        <v>0</v>
      </c>
      <c r="AV28" s="2">
        <f t="shared" si="12"/>
        <v>1</v>
      </c>
      <c r="AW28" s="2">
        <f t="shared" si="12"/>
        <v>0</v>
      </c>
      <c r="AX28" s="2"/>
      <c r="AY28" s="2"/>
      <c r="AZ28" s="2"/>
      <c r="BA28" s="2" t="s">
        <v>45</v>
      </c>
      <c r="BB28" s="2" t="s">
        <v>50</v>
      </c>
      <c r="BC28" s="2">
        <f>C5</f>
        <v>21226</v>
      </c>
      <c r="BD28" s="2"/>
      <c r="BE28" s="15" t="s">
        <v>63</v>
      </c>
      <c r="BF28" s="15"/>
      <c r="BG28" s="15"/>
      <c r="BH28" s="15"/>
      <c r="BI28" s="17"/>
    </row>
    <row r="29" spans="27:61" x14ac:dyDescent="0.3">
      <c r="AA29" s="14"/>
      <c r="AB29" s="2"/>
      <c r="AC29" s="2" t="s">
        <v>64</v>
      </c>
      <c r="AD29" s="2"/>
      <c r="AE29" s="2">
        <f t="shared" si="11"/>
        <v>0</v>
      </c>
      <c r="AF29" s="2">
        <f t="shared" si="11"/>
        <v>1</v>
      </c>
      <c r="AG29" s="2">
        <f t="shared" si="11"/>
        <v>1</v>
      </c>
      <c r="AH29" s="2">
        <f t="shared" si="11"/>
        <v>0</v>
      </c>
      <c r="AI29" s="2" t="str">
        <f t="shared" si="11"/>
        <v>.</v>
      </c>
      <c r="AJ29" s="2">
        <f t="shared" si="11"/>
        <v>1</v>
      </c>
      <c r="AK29" s="2">
        <f t="shared" si="11"/>
        <v>0</v>
      </c>
      <c r="AL29" s="2">
        <f t="shared" si="11"/>
        <v>1</v>
      </c>
      <c r="AM29" s="2">
        <f t="shared" si="11"/>
        <v>1</v>
      </c>
      <c r="AN29" s="2" t="str">
        <f t="shared" si="11"/>
        <v>.</v>
      </c>
      <c r="AO29" s="2">
        <f t="shared" si="12"/>
        <v>1</v>
      </c>
      <c r="AP29" s="2">
        <f t="shared" si="12"/>
        <v>0</v>
      </c>
      <c r="AQ29" s="2">
        <f t="shared" si="12"/>
        <v>0</v>
      </c>
      <c r="AR29" s="2">
        <f t="shared" si="12"/>
        <v>0</v>
      </c>
      <c r="AS29" s="2" t="str">
        <f t="shared" si="12"/>
        <v>.</v>
      </c>
      <c r="AT29" s="2">
        <f t="shared" si="12"/>
        <v>1</v>
      </c>
      <c r="AU29" s="2">
        <f t="shared" si="12"/>
        <v>0</v>
      </c>
      <c r="AV29" s="2">
        <f t="shared" si="12"/>
        <v>1</v>
      </c>
      <c r="AW29" s="2">
        <f t="shared" si="12"/>
        <v>1</v>
      </c>
      <c r="AX29" s="2"/>
      <c r="AY29" s="2"/>
      <c r="AZ29" s="2"/>
      <c r="BA29" s="2"/>
      <c r="BB29" s="2" t="s">
        <v>65</v>
      </c>
      <c r="BC29" s="2">
        <f>C6</f>
        <v>27531</v>
      </c>
      <c r="BD29" s="2"/>
      <c r="BE29" s="15"/>
      <c r="BF29" s="15"/>
      <c r="BG29" s="15"/>
      <c r="BH29" s="15"/>
      <c r="BI29" s="17"/>
    </row>
    <row r="30" spans="27:61" x14ac:dyDescent="0.3">
      <c r="AA30" s="14"/>
      <c r="AB30" s="2"/>
      <c r="AC30" s="2"/>
      <c r="AD30" s="2"/>
      <c r="AE30" s="9" t="s">
        <v>51</v>
      </c>
      <c r="AF30" s="9" t="s">
        <v>51</v>
      </c>
      <c r="AG30" s="9" t="s">
        <v>51</v>
      </c>
      <c r="AH30" s="9" t="s">
        <v>51</v>
      </c>
      <c r="AI30" s="9" t="s">
        <v>51</v>
      </c>
      <c r="AJ30" s="9" t="s">
        <v>51</v>
      </c>
      <c r="AK30" s="9" t="s">
        <v>51</v>
      </c>
      <c r="AL30" s="9" t="s">
        <v>51</v>
      </c>
      <c r="AM30" s="9" t="s">
        <v>51</v>
      </c>
      <c r="AN30" s="9" t="s">
        <v>51</v>
      </c>
      <c r="AO30" s="9" t="s">
        <v>51</v>
      </c>
      <c r="AP30" s="9" t="s">
        <v>51</v>
      </c>
      <c r="AQ30" s="9" t="s">
        <v>51</v>
      </c>
      <c r="AR30" s="9" t="s">
        <v>51</v>
      </c>
      <c r="AS30" s="9" t="s">
        <v>51</v>
      </c>
      <c r="AT30" s="9" t="s">
        <v>51</v>
      </c>
      <c r="AU30" s="9" t="s">
        <v>51</v>
      </c>
      <c r="AV30" s="9" t="s">
        <v>51</v>
      </c>
      <c r="AW30" s="9" t="s">
        <v>51</v>
      </c>
      <c r="AX30" s="2"/>
      <c r="AY30" s="2"/>
      <c r="AZ30" s="2"/>
      <c r="BA30" s="2"/>
      <c r="BB30" s="9" t="s">
        <v>52</v>
      </c>
      <c r="BC30" s="9" t="s">
        <v>52</v>
      </c>
      <c r="BD30" s="2"/>
      <c r="BE30" s="15"/>
      <c r="BF30" s="15"/>
      <c r="BG30" s="15"/>
      <c r="BH30" s="15"/>
      <c r="BI30" s="17"/>
    </row>
    <row r="31" spans="27:61" ht="15" customHeight="1" x14ac:dyDescent="0.3">
      <c r="AA31" s="14"/>
      <c r="AB31" s="2"/>
      <c r="AC31" s="2"/>
      <c r="AD31" s="2"/>
      <c r="AE31" s="2">
        <f>MOD(AE28+AE29+AF32,2)</f>
        <v>1</v>
      </c>
      <c r="AF31" s="2">
        <f>MOD(AF28+AF29+AG32,2)</f>
        <v>0</v>
      </c>
      <c r="AG31" s="2">
        <f>MOD(AG28+AG29+AH32,2)</f>
        <v>1</v>
      </c>
      <c r="AH31" s="2">
        <f>MOD(AH28+AH29+AJ32,2)</f>
        <v>1</v>
      </c>
      <c r="AI31" s="2" t="s">
        <v>5</v>
      </c>
      <c r="AJ31" s="2">
        <f>MOD(AJ28+AJ29+AK32,2)</f>
        <v>1</v>
      </c>
      <c r="AK31" s="2">
        <f>MOD(AK28+AK29+AL32,2)</f>
        <v>1</v>
      </c>
      <c r="AL31" s="2">
        <f>MOD(AL28+AL29+AM32,2)</f>
        <v>1</v>
      </c>
      <c r="AM31" s="2">
        <f>MOD(AM28+AM29+AO32,2)</f>
        <v>0</v>
      </c>
      <c r="AN31" s="2" t="s">
        <v>5</v>
      </c>
      <c r="AO31" s="2">
        <f>MOD(AO28+AO29+AP32,2)</f>
        <v>0</v>
      </c>
      <c r="AP31" s="2">
        <f>MOD(AP28+AP29+AQ32,2)</f>
        <v>1</v>
      </c>
      <c r="AQ31" s="2">
        <f>MOD(AQ28+AQ29+AR32,2)</f>
        <v>1</v>
      </c>
      <c r="AR31" s="2">
        <f>MOD(AR28+AR29+AT32,2)</f>
        <v>1</v>
      </c>
      <c r="AS31" s="2" t="s">
        <v>5</v>
      </c>
      <c r="AT31" s="2">
        <f>MOD(AT28+AT29+AU32,2)</f>
        <v>0</v>
      </c>
      <c r="AU31" s="2">
        <f>MOD(AU28+AU29+AV32,2)</f>
        <v>1</v>
      </c>
      <c r="AV31" s="2">
        <f>MOD(AV28+AV29+AW32,2)</f>
        <v>0</v>
      </c>
      <c r="AW31" s="2">
        <f>MOD(AW28+AW29,2)</f>
        <v>1</v>
      </c>
      <c r="AX31" s="2" t="s">
        <v>53</v>
      </c>
      <c r="AY31" s="2">
        <f>IF(AE31=0,SUM(AE34:AW34),-65536+SUM(AE34:AW34))</f>
        <v>-16779</v>
      </c>
      <c r="AZ31" s="2"/>
      <c r="BA31" s="2" t="s">
        <v>54</v>
      </c>
      <c r="BB31" s="2"/>
      <c r="BC31" s="2">
        <f>BC28+BC29</f>
        <v>48757</v>
      </c>
      <c r="BD31" s="9" t="s">
        <v>55</v>
      </c>
      <c r="BE31" s="15"/>
      <c r="BF31" s="15"/>
      <c r="BG31" s="15"/>
      <c r="BH31" s="15"/>
      <c r="BI31" s="17"/>
    </row>
    <row r="32" spans="27:61" ht="12.6" hidden="1" customHeight="1" x14ac:dyDescent="0.3">
      <c r="AA32" s="14"/>
      <c r="AB32" s="2"/>
      <c r="AC32" s="2"/>
      <c r="AD32" s="2"/>
      <c r="AE32" s="2">
        <f>QUOTIENT(AE28+AE29+AF32,2)</f>
        <v>0</v>
      </c>
      <c r="AF32" s="2">
        <f>QUOTIENT(AF28+AF29+AG32,2)</f>
        <v>1</v>
      </c>
      <c r="AG32" s="2">
        <f>QUOTIENT(AG28+AG29+AH32,2)</f>
        <v>0</v>
      </c>
      <c r="AH32" s="2">
        <f>QUOTIENT(AH28+AH29+AJ32,2)</f>
        <v>0</v>
      </c>
      <c r="AI32" s="2"/>
      <c r="AJ32" s="2">
        <f>QUOTIENT(AJ28+AJ29+AK32,2)</f>
        <v>0</v>
      </c>
      <c r="AK32" s="2">
        <f>QUOTIENT(AK28+AK29+AL32,2)</f>
        <v>0</v>
      </c>
      <c r="AL32" s="2">
        <f>QUOTIENT(AL28+AL29+AM32,2)</f>
        <v>1</v>
      </c>
      <c r="AM32" s="2">
        <f>QUOTIENT(AM28+AM29+AO32,2)</f>
        <v>1</v>
      </c>
      <c r="AN32" s="2"/>
      <c r="AO32" s="2">
        <f>QUOTIENT(AO28+AO29+AP32,2)</f>
        <v>1</v>
      </c>
      <c r="AP32" s="2">
        <f>QUOTIENT(AP28+AP29+AQ32,2)</f>
        <v>0</v>
      </c>
      <c r="AQ32" s="2">
        <f>QUOTIENT(AQ28+AQ29+AR32,2)</f>
        <v>0</v>
      </c>
      <c r="AR32" s="2">
        <f>QUOTIENT(AR28+AR29+AT32,2)</f>
        <v>0</v>
      </c>
      <c r="AS32" s="2"/>
      <c r="AT32" s="2">
        <f>QUOTIENT(AT28+AT29+AU32,2)</f>
        <v>1</v>
      </c>
      <c r="AU32" s="2">
        <f>QUOTIENT(AU28+AU29+AV32,2)</f>
        <v>0</v>
      </c>
      <c r="AV32" s="2">
        <f>QUOTIENT(AV28+AV29+AW32,2)</f>
        <v>1</v>
      </c>
      <c r="AW32" s="2">
        <f>QUOTIENT(AW28+AW29,2)</f>
        <v>0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10"/>
    </row>
    <row r="33" spans="27:61" x14ac:dyDescent="0.3">
      <c r="AA33" s="14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10"/>
    </row>
    <row r="34" spans="27:61" ht="14.4" hidden="1" customHeight="1" x14ac:dyDescent="0.3">
      <c r="AA34" s="14"/>
      <c r="AB34" s="2"/>
      <c r="AC34" s="2"/>
      <c r="AD34" s="2"/>
      <c r="AE34" s="2">
        <f>32768*AE31</f>
        <v>32768</v>
      </c>
      <c r="AF34" s="2">
        <f>16384*AF31</f>
        <v>0</v>
      </c>
      <c r="AG34" s="2">
        <f>8192*AG31</f>
        <v>8192</v>
      </c>
      <c r="AH34" s="2">
        <f>4096*AH31</f>
        <v>4096</v>
      </c>
      <c r="AI34" s="2"/>
      <c r="AJ34" s="2">
        <f>2048*AJ31</f>
        <v>2048</v>
      </c>
      <c r="AK34" s="2">
        <f>1024*AK31</f>
        <v>1024</v>
      </c>
      <c r="AL34" s="2">
        <f>512*AL31</f>
        <v>512</v>
      </c>
      <c r="AM34" s="2">
        <f>256*AM31</f>
        <v>0</v>
      </c>
      <c r="AN34" s="2"/>
      <c r="AO34" s="2">
        <f>128*AO31</f>
        <v>0</v>
      </c>
      <c r="AP34" s="2">
        <f>64*AP31</f>
        <v>64</v>
      </c>
      <c r="AQ34" s="2">
        <f>32*AQ31</f>
        <v>32</v>
      </c>
      <c r="AR34" s="2">
        <f>16*AR31</f>
        <v>16</v>
      </c>
      <c r="AS34" s="2"/>
      <c r="AT34" s="2">
        <f>8*AT31</f>
        <v>0</v>
      </c>
      <c r="AU34" s="2">
        <f>4*AU31</f>
        <v>4</v>
      </c>
      <c r="AV34" s="2">
        <f>2*AV31</f>
        <v>0</v>
      </c>
      <c r="AW34" s="2">
        <f>1*AW31</f>
        <v>1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10"/>
    </row>
    <row r="35" spans="27:61" x14ac:dyDescent="0.3">
      <c r="AA35" s="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10"/>
    </row>
    <row r="36" spans="27:61" x14ac:dyDescent="0.3">
      <c r="AA36" s="11"/>
      <c r="AB36" s="3"/>
      <c r="AC36" s="3"/>
      <c r="AD36" s="3"/>
      <c r="AE36" s="3"/>
      <c r="AF36" s="3"/>
      <c r="AG36" s="3" t="s">
        <v>56</v>
      </c>
      <c r="AH36" s="3" t="s">
        <v>54</v>
      </c>
      <c r="AI36" s="3">
        <v>0</v>
      </c>
      <c r="AJ36" s="3"/>
      <c r="AK36" s="3" t="s">
        <v>57</v>
      </c>
      <c r="AL36" s="3" t="s">
        <v>54</v>
      </c>
      <c r="AM36" s="3">
        <f>IF(MOD(SUM(AO31:AW31),2) = 0, 1, 0)</f>
        <v>0</v>
      </c>
      <c r="AN36" s="3"/>
      <c r="AO36" s="3" t="s">
        <v>58</v>
      </c>
      <c r="AP36" s="3" t="s">
        <v>54</v>
      </c>
      <c r="AQ36" s="3">
        <v>1</v>
      </c>
      <c r="AR36" s="3"/>
      <c r="AS36" s="3" t="s">
        <v>59</v>
      </c>
      <c r="AT36" s="3" t="s">
        <v>54</v>
      </c>
      <c r="AU36" s="3">
        <v>0</v>
      </c>
      <c r="AV36" s="3"/>
      <c r="AW36" s="3" t="s">
        <v>60</v>
      </c>
      <c r="AX36" s="3" t="s">
        <v>54</v>
      </c>
      <c r="AY36" s="3">
        <f>AE31</f>
        <v>1</v>
      </c>
      <c r="AZ36" s="3"/>
      <c r="BA36" s="3" t="s">
        <v>61</v>
      </c>
      <c r="BB36" s="3" t="s">
        <v>54</v>
      </c>
      <c r="BC36" s="3">
        <f>IF(AY31 = BC31, 0, 1)</f>
        <v>1</v>
      </c>
      <c r="BD36" s="3"/>
      <c r="BE36" s="3"/>
      <c r="BF36" s="3"/>
      <c r="BG36" s="3"/>
      <c r="BH36" s="3"/>
      <c r="BI36" s="12"/>
    </row>
    <row r="37" spans="27:61" x14ac:dyDescent="0.3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27:61" x14ac:dyDescent="0.3">
      <c r="AA38" s="13" t="s">
        <v>66</v>
      </c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8"/>
    </row>
    <row r="39" spans="27:61" ht="14.4" customHeight="1" x14ac:dyDescent="0.3">
      <c r="AA39" s="14"/>
      <c r="AB39" s="2" t="s">
        <v>45</v>
      </c>
      <c r="AC39" s="2" t="s">
        <v>49</v>
      </c>
      <c r="AD39" s="2"/>
      <c r="AE39" s="2">
        <f t="shared" ref="AE39:AW39" si="13">G5</f>
        <v>0</v>
      </c>
      <c r="AF39" s="2">
        <f t="shared" si="13"/>
        <v>1</v>
      </c>
      <c r="AG39" s="2">
        <f t="shared" si="13"/>
        <v>0</v>
      </c>
      <c r="AH39" s="2">
        <f t="shared" si="13"/>
        <v>1</v>
      </c>
      <c r="AI39" s="2" t="str">
        <f t="shared" si="13"/>
        <v>.</v>
      </c>
      <c r="AJ39" s="2">
        <f t="shared" si="13"/>
        <v>0</v>
      </c>
      <c r="AK39" s="2">
        <f t="shared" si="13"/>
        <v>0</v>
      </c>
      <c r="AL39" s="2">
        <f t="shared" si="13"/>
        <v>1</v>
      </c>
      <c r="AM39" s="2">
        <f t="shared" si="13"/>
        <v>0</v>
      </c>
      <c r="AN39" s="2" t="str">
        <f t="shared" si="13"/>
        <v>.</v>
      </c>
      <c r="AO39" s="2">
        <f t="shared" si="13"/>
        <v>1</v>
      </c>
      <c r="AP39" s="2">
        <f t="shared" si="13"/>
        <v>1</v>
      </c>
      <c r="AQ39" s="2">
        <f t="shared" si="13"/>
        <v>1</v>
      </c>
      <c r="AR39" s="2">
        <f t="shared" si="13"/>
        <v>0</v>
      </c>
      <c r="AS39" s="2" t="str">
        <f t="shared" si="13"/>
        <v>.</v>
      </c>
      <c r="AT39" s="2">
        <f t="shared" si="13"/>
        <v>1</v>
      </c>
      <c r="AU39" s="2">
        <f t="shared" si="13"/>
        <v>0</v>
      </c>
      <c r="AV39" s="2">
        <f t="shared" si="13"/>
        <v>1</v>
      </c>
      <c r="AW39" s="2">
        <f t="shared" si="13"/>
        <v>0</v>
      </c>
      <c r="AX39" s="2"/>
      <c r="AY39" s="2"/>
      <c r="AZ39" s="2"/>
      <c r="BA39" s="2" t="s">
        <v>45</v>
      </c>
      <c r="BB39" s="2" t="s">
        <v>50</v>
      </c>
      <c r="BC39" s="2">
        <f>C5</f>
        <v>21226</v>
      </c>
      <c r="BD39" s="2"/>
      <c r="BE39" s="15" t="s">
        <v>67</v>
      </c>
      <c r="BF39" s="15"/>
      <c r="BG39" s="15"/>
      <c r="BH39" s="15"/>
      <c r="BI39" s="17"/>
    </row>
    <row r="40" spans="27:61" x14ac:dyDescent="0.3">
      <c r="AA40" s="14"/>
      <c r="AB40" s="2"/>
      <c r="AC40" s="2" t="s">
        <v>68</v>
      </c>
      <c r="AD40" s="2"/>
      <c r="AE40" s="2">
        <f t="shared" ref="AE40:AW40" si="14">G10</f>
        <v>1</v>
      </c>
      <c r="AF40" s="2">
        <f t="shared" si="14"/>
        <v>1</v>
      </c>
      <c r="AG40" s="2">
        <f t="shared" si="14"/>
        <v>1</v>
      </c>
      <c r="AH40" s="2">
        <f t="shared" si="14"/>
        <v>0</v>
      </c>
      <c r="AI40" s="2" t="str">
        <f t="shared" si="14"/>
        <v>.</v>
      </c>
      <c r="AJ40" s="2">
        <f t="shared" si="14"/>
        <v>0</v>
      </c>
      <c r="AK40" s="2">
        <f t="shared" si="14"/>
        <v>1</v>
      </c>
      <c r="AL40" s="2">
        <f t="shared" si="14"/>
        <v>1</v>
      </c>
      <c r="AM40" s="2">
        <f t="shared" si="14"/>
        <v>1</v>
      </c>
      <c r="AN40" s="2" t="str">
        <f t="shared" si="14"/>
        <v>.</v>
      </c>
      <c r="AO40" s="2">
        <f t="shared" si="14"/>
        <v>0</v>
      </c>
      <c r="AP40" s="2">
        <f t="shared" si="14"/>
        <v>1</v>
      </c>
      <c r="AQ40" s="2">
        <f t="shared" si="14"/>
        <v>0</v>
      </c>
      <c r="AR40" s="2">
        <f t="shared" si="14"/>
        <v>1</v>
      </c>
      <c r="AS40" s="2" t="str">
        <f t="shared" si="14"/>
        <v>.</v>
      </c>
      <c r="AT40" s="2">
        <f t="shared" si="14"/>
        <v>1</v>
      </c>
      <c r="AU40" s="2">
        <f t="shared" si="14"/>
        <v>1</v>
      </c>
      <c r="AV40" s="2">
        <f t="shared" si="14"/>
        <v>1</v>
      </c>
      <c r="AW40" s="2">
        <f t="shared" si="14"/>
        <v>1</v>
      </c>
      <c r="AX40" s="2"/>
      <c r="AY40" s="2"/>
      <c r="AZ40" s="2"/>
      <c r="BA40" s="2"/>
      <c r="BB40" s="2" t="s">
        <v>69</v>
      </c>
      <c r="BC40" s="2">
        <f>C10</f>
        <v>-6305</v>
      </c>
      <c r="BD40" s="2"/>
      <c r="BE40" s="15"/>
      <c r="BF40" s="15"/>
      <c r="BG40" s="15"/>
      <c r="BH40" s="15"/>
      <c r="BI40" s="17"/>
    </row>
    <row r="41" spans="27:61" x14ac:dyDescent="0.3">
      <c r="AA41" s="14"/>
      <c r="AB41" s="2"/>
      <c r="AC41" s="2"/>
      <c r="AD41" s="2"/>
      <c r="AE41" s="9" t="s">
        <v>51</v>
      </c>
      <c r="AF41" s="9" t="s">
        <v>51</v>
      </c>
      <c r="AG41" s="9" t="s">
        <v>51</v>
      </c>
      <c r="AH41" s="9" t="s">
        <v>51</v>
      </c>
      <c r="AI41" s="9" t="s">
        <v>51</v>
      </c>
      <c r="AJ41" s="9" t="s">
        <v>51</v>
      </c>
      <c r="AK41" s="9" t="s">
        <v>51</v>
      </c>
      <c r="AL41" s="9" t="s">
        <v>51</v>
      </c>
      <c r="AM41" s="9" t="s">
        <v>51</v>
      </c>
      <c r="AN41" s="9" t="s">
        <v>51</v>
      </c>
      <c r="AO41" s="9" t="s">
        <v>51</v>
      </c>
      <c r="AP41" s="9" t="s">
        <v>51</v>
      </c>
      <c r="AQ41" s="9" t="s">
        <v>51</v>
      </c>
      <c r="AR41" s="9" t="s">
        <v>51</v>
      </c>
      <c r="AS41" s="9" t="s">
        <v>51</v>
      </c>
      <c r="AT41" s="9" t="s">
        <v>51</v>
      </c>
      <c r="AU41" s="9" t="s">
        <v>51</v>
      </c>
      <c r="AV41" s="9" t="s">
        <v>51</v>
      </c>
      <c r="AW41" s="9" t="s">
        <v>51</v>
      </c>
      <c r="AX41" s="2"/>
      <c r="AY41" s="2"/>
      <c r="AZ41" s="2"/>
      <c r="BA41" s="2"/>
      <c r="BB41" s="9" t="s">
        <v>52</v>
      </c>
      <c r="BC41" s="9" t="s">
        <v>52</v>
      </c>
      <c r="BD41" s="2"/>
      <c r="BE41" s="15"/>
      <c r="BF41" s="15"/>
      <c r="BG41" s="15"/>
      <c r="BH41" s="15"/>
      <c r="BI41" s="17"/>
    </row>
    <row r="42" spans="27:61" ht="15.6" customHeight="1" x14ac:dyDescent="0.3">
      <c r="AA42" s="14"/>
      <c r="AB42" s="2"/>
      <c r="AC42" s="2"/>
      <c r="AD42" s="2"/>
      <c r="AE42" s="2">
        <f>MOD(AE39+AE40+AF43,2)</f>
        <v>0</v>
      </c>
      <c r="AF42" s="2">
        <f>MOD(AF39+AF40+AG43,2)</f>
        <v>0</v>
      </c>
      <c r="AG42" s="2">
        <f>MOD(AG39+AG40+AH43,2)</f>
        <v>1</v>
      </c>
      <c r="AH42" s="2">
        <f>MOD(AH39+AH40+AJ43,2)</f>
        <v>1</v>
      </c>
      <c r="AI42" s="2" t="s">
        <v>5</v>
      </c>
      <c r="AJ42" s="2">
        <f>MOD(AJ39+AJ40+AK43,2)</f>
        <v>1</v>
      </c>
      <c r="AK42" s="2">
        <f>MOD(AK39+AK40+AL43,2)</f>
        <v>0</v>
      </c>
      <c r="AL42" s="2">
        <f>MOD(AL39+AL40+AM43,2)</f>
        <v>1</v>
      </c>
      <c r="AM42" s="2">
        <f>MOD(AM39+AM40+AO43,2)</f>
        <v>0</v>
      </c>
      <c r="AN42" s="2" t="s">
        <v>5</v>
      </c>
      <c r="AO42" s="2">
        <f>MOD(AO39+AO40+AP43,2)</f>
        <v>0</v>
      </c>
      <c r="AP42" s="2">
        <f>MOD(AP39+AP40+AQ43,2)</f>
        <v>1</v>
      </c>
      <c r="AQ42" s="2">
        <f>MOD(AQ39+AQ40+AR43,2)</f>
        <v>0</v>
      </c>
      <c r="AR42" s="2">
        <f>MOD(AR39+AR40+AT43,2)</f>
        <v>0</v>
      </c>
      <c r="AS42" s="2" t="s">
        <v>5</v>
      </c>
      <c r="AT42" s="2">
        <f>MOD(AT39+AT40+AU43,2)</f>
        <v>1</v>
      </c>
      <c r="AU42" s="2">
        <f>MOD(AU39+AU40+AV43,2)</f>
        <v>0</v>
      </c>
      <c r="AV42" s="2">
        <f>MOD(AV39+AV40+AW43,2)</f>
        <v>0</v>
      </c>
      <c r="AW42" s="2">
        <f>MOD(AW39+AW40,2)</f>
        <v>1</v>
      </c>
      <c r="AX42" s="2" t="s">
        <v>53</v>
      </c>
      <c r="AY42" s="2">
        <f>IF(AE42=0,SUM(AE45:AW45),-65536+SUM(AE45:AW45))</f>
        <v>14921</v>
      </c>
      <c r="AZ42" s="2"/>
      <c r="BA42" s="2" t="s">
        <v>54</v>
      </c>
      <c r="BB42" s="2"/>
      <c r="BC42" s="2">
        <f>BC39+BC40</f>
        <v>14921</v>
      </c>
      <c r="BD42" s="9" t="s">
        <v>55</v>
      </c>
      <c r="BE42" s="15"/>
      <c r="BF42" s="15"/>
      <c r="BG42" s="15"/>
      <c r="BH42" s="15"/>
      <c r="BI42" s="17"/>
    </row>
    <row r="43" spans="27:61" ht="13.8" hidden="1" customHeight="1" x14ac:dyDescent="0.3">
      <c r="AA43" s="14"/>
      <c r="AB43" s="2"/>
      <c r="AC43" s="2"/>
      <c r="AD43" s="2"/>
      <c r="AE43" s="2">
        <f>QUOTIENT(AE39+AE40+AF43,2)</f>
        <v>1</v>
      </c>
      <c r="AF43" s="2">
        <f>QUOTIENT(AF39+AF40+AG43,2)</f>
        <v>1</v>
      </c>
      <c r="AG43" s="2">
        <f>QUOTIENT(AG39+AG40+AH43,2)</f>
        <v>0</v>
      </c>
      <c r="AH43" s="2">
        <f>QUOTIENT(AH39+AH40+AJ43,2)</f>
        <v>0</v>
      </c>
      <c r="AI43" s="2"/>
      <c r="AJ43" s="2">
        <f>QUOTIENT(AJ39+AJ40+AK43,2)</f>
        <v>0</v>
      </c>
      <c r="AK43" s="2">
        <f>QUOTIENT(AK39+AK40+AL43,2)</f>
        <v>1</v>
      </c>
      <c r="AL43" s="2">
        <f>QUOTIENT(AL39+AL40+AM43,2)</f>
        <v>1</v>
      </c>
      <c r="AM43" s="2">
        <f>QUOTIENT(AM39+AM40+AO43,2)</f>
        <v>1</v>
      </c>
      <c r="AN43" s="2"/>
      <c r="AO43" s="2">
        <f>QUOTIENT(AO39+AO40+AP43,2)</f>
        <v>1</v>
      </c>
      <c r="AP43" s="2">
        <f>QUOTIENT(AP39+AP40+AQ43,2)</f>
        <v>1</v>
      </c>
      <c r="AQ43" s="2">
        <f>QUOTIENT(AQ39+AQ40+AR43,2)</f>
        <v>1</v>
      </c>
      <c r="AR43" s="2">
        <f>QUOTIENT(AR39+AR40+AT43,2)</f>
        <v>1</v>
      </c>
      <c r="AS43" s="2"/>
      <c r="AT43" s="2">
        <f>QUOTIENT(AT39+AT40+AU43,2)</f>
        <v>1</v>
      </c>
      <c r="AU43" s="2">
        <f>QUOTIENT(AU39+AU40+AV43,2)</f>
        <v>1</v>
      </c>
      <c r="AV43" s="2">
        <f>QUOTIENT(AV39+AV40+AW43,2)</f>
        <v>1</v>
      </c>
      <c r="AW43" s="2">
        <f>QUOTIENT(AW39+AW40,2)</f>
        <v>0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10"/>
    </row>
    <row r="44" spans="27:61" x14ac:dyDescent="0.3">
      <c r="AA44" s="14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10"/>
    </row>
    <row r="45" spans="27:61" ht="14.4" hidden="1" customHeight="1" x14ac:dyDescent="0.3">
      <c r="AA45" s="14"/>
      <c r="AB45" s="2"/>
      <c r="AC45" s="2"/>
      <c r="AD45" s="2"/>
      <c r="AE45" s="2">
        <f>32768*AE42</f>
        <v>0</v>
      </c>
      <c r="AF45" s="2">
        <f>16384*AF42</f>
        <v>0</v>
      </c>
      <c r="AG45" s="2">
        <f>8192*AG42</f>
        <v>8192</v>
      </c>
      <c r="AH45" s="2">
        <f>4096*AH42</f>
        <v>4096</v>
      </c>
      <c r="AI45" s="2"/>
      <c r="AJ45" s="2">
        <f>2048*AJ42</f>
        <v>2048</v>
      </c>
      <c r="AK45" s="2">
        <f>1024*AK42</f>
        <v>0</v>
      </c>
      <c r="AL45" s="2">
        <f>512*AL42</f>
        <v>512</v>
      </c>
      <c r="AM45" s="2">
        <f>256*AM42</f>
        <v>0</v>
      </c>
      <c r="AN45" s="2"/>
      <c r="AO45" s="2">
        <f>128*AO42</f>
        <v>0</v>
      </c>
      <c r="AP45" s="2">
        <f>64*AP42</f>
        <v>64</v>
      </c>
      <c r="AQ45" s="2">
        <f>32*AQ42</f>
        <v>0</v>
      </c>
      <c r="AR45" s="2">
        <f>16*AR42</f>
        <v>0</v>
      </c>
      <c r="AS45" s="2"/>
      <c r="AT45" s="2">
        <f>8*AT42</f>
        <v>8</v>
      </c>
      <c r="AU45" s="2">
        <f>4*AU42</f>
        <v>0</v>
      </c>
      <c r="AV45" s="2">
        <f>2*AV42</f>
        <v>0</v>
      </c>
      <c r="AW45" s="2">
        <f>1*AW42</f>
        <v>1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10"/>
    </row>
    <row r="46" spans="27:61" x14ac:dyDescent="0.3">
      <c r="AA46" s="14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10"/>
    </row>
    <row r="47" spans="27:61" x14ac:dyDescent="0.3">
      <c r="AA47" s="11"/>
      <c r="AB47" s="3"/>
      <c r="AC47" s="3"/>
      <c r="AD47" s="3"/>
      <c r="AE47" s="3"/>
      <c r="AF47" s="3"/>
      <c r="AG47" s="3" t="s">
        <v>56</v>
      </c>
      <c r="AH47" s="3" t="s">
        <v>54</v>
      </c>
      <c r="AI47" s="3">
        <v>0</v>
      </c>
      <c r="AJ47" s="3"/>
      <c r="AK47" s="3" t="s">
        <v>57</v>
      </c>
      <c r="AL47" s="3" t="s">
        <v>54</v>
      </c>
      <c r="AM47" s="3">
        <f>IF(MOD(SUM(AO42:AW42),2) = 0, 1, 0)</f>
        <v>0</v>
      </c>
      <c r="AN47" s="3"/>
      <c r="AO47" s="3" t="s">
        <v>58</v>
      </c>
      <c r="AP47" s="3" t="s">
        <v>54</v>
      </c>
      <c r="AQ47" s="3">
        <v>1</v>
      </c>
      <c r="AR47" s="3"/>
      <c r="AS47" s="3" t="s">
        <v>59</v>
      </c>
      <c r="AT47" s="3" t="s">
        <v>54</v>
      </c>
      <c r="AU47" s="3">
        <v>0</v>
      </c>
      <c r="AV47" s="3"/>
      <c r="AW47" s="3" t="s">
        <v>60</v>
      </c>
      <c r="AX47" s="3" t="s">
        <v>54</v>
      </c>
      <c r="AY47" s="3">
        <f>AE42</f>
        <v>0</v>
      </c>
      <c r="AZ47" s="3"/>
      <c r="BA47" s="3" t="s">
        <v>61</v>
      </c>
      <c r="BB47" s="3" t="s">
        <v>54</v>
      </c>
      <c r="BC47" s="3">
        <f>IF(AY42 = BC42, 0, 1)</f>
        <v>0</v>
      </c>
      <c r="BD47" s="3"/>
      <c r="BE47" s="3"/>
      <c r="BF47" s="3"/>
      <c r="BG47" s="3"/>
      <c r="BH47" s="3"/>
      <c r="BI47" s="12"/>
    </row>
    <row r="48" spans="27:61" x14ac:dyDescent="0.3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27:61" x14ac:dyDescent="0.3">
      <c r="AA49" s="13" t="s">
        <v>70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8"/>
    </row>
    <row r="50" spans="27:61" ht="14.4" customHeight="1" x14ac:dyDescent="0.3">
      <c r="AA50" s="14"/>
      <c r="AB50" s="2" t="s">
        <v>45</v>
      </c>
      <c r="AC50" s="2" t="s">
        <v>68</v>
      </c>
      <c r="AD50" s="2"/>
      <c r="AE50" s="2">
        <f t="shared" ref="AE50:AN51" si="15">G10</f>
        <v>1</v>
      </c>
      <c r="AF50" s="2">
        <f t="shared" si="15"/>
        <v>1</v>
      </c>
      <c r="AG50" s="2">
        <f t="shared" si="15"/>
        <v>1</v>
      </c>
      <c r="AH50" s="2">
        <f t="shared" si="15"/>
        <v>0</v>
      </c>
      <c r="AI50" s="2" t="str">
        <f t="shared" si="15"/>
        <v>.</v>
      </c>
      <c r="AJ50" s="2">
        <f t="shared" si="15"/>
        <v>0</v>
      </c>
      <c r="AK50" s="2">
        <f t="shared" si="15"/>
        <v>1</v>
      </c>
      <c r="AL50" s="2">
        <f t="shared" si="15"/>
        <v>1</v>
      </c>
      <c r="AM50" s="2">
        <f t="shared" si="15"/>
        <v>1</v>
      </c>
      <c r="AN50" s="2" t="str">
        <f t="shared" si="15"/>
        <v>.</v>
      </c>
      <c r="AO50" s="2">
        <f t="shared" ref="AO50:AX51" si="16">Q10</f>
        <v>0</v>
      </c>
      <c r="AP50" s="2">
        <f t="shared" si="16"/>
        <v>1</v>
      </c>
      <c r="AQ50" s="2">
        <f t="shared" si="16"/>
        <v>0</v>
      </c>
      <c r="AR50" s="2">
        <f t="shared" si="16"/>
        <v>1</v>
      </c>
      <c r="AS50" s="2" t="str">
        <f t="shared" si="16"/>
        <v>.</v>
      </c>
      <c r="AT50" s="2">
        <f t="shared" si="16"/>
        <v>1</v>
      </c>
      <c r="AU50" s="2">
        <f t="shared" si="16"/>
        <v>1</v>
      </c>
      <c r="AV50" s="2">
        <f t="shared" si="16"/>
        <v>1</v>
      </c>
      <c r="AW50" s="2">
        <f t="shared" si="16"/>
        <v>1</v>
      </c>
      <c r="AX50" s="2"/>
      <c r="AY50" s="2"/>
      <c r="AZ50" s="2"/>
      <c r="BA50" s="2" t="s">
        <v>45</v>
      </c>
      <c r="BB50" s="2" t="s">
        <v>69</v>
      </c>
      <c r="BC50" s="2">
        <f>C10</f>
        <v>-6305</v>
      </c>
      <c r="BD50" s="2"/>
      <c r="BE50" s="15" t="s">
        <v>71</v>
      </c>
      <c r="BF50" s="15"/>
      <c r="BG50" s="15"/>
      <c r="BH50" s="15"/>
      <c r="BI50" s="17"/>
    </row>
    <row r="51" spans="27:61" x14ac:dyDescent="0.3">
      <c r="AA51" s="14"/>
      <c r="AB51" s="2"/>
      <c r="AC51" s="2" t="s">
        <v>72</v>
      </c>
      <c r="AD51" s="2"/>
      <c r="AE51" s="2">
        <f t="shared" si="15"/>
        <v>1</v>
      </c>
      <c r="AF51" s="2">
        <f t="shared" si="15"/>
        <v>0</v>
      </c>
      <c r="AG51" s="2">
        <f t="shared" si="15"/>
        <v>1</v>
      </c>
      <c r="AH51" s="2">
        <f t="shared" si="15"/>
        <v>0</v>
      </c>
      <c r="AI51" s="2" t="str">
        <f t="shared" si="15"/>
        <v>.</v>
      </c>
      <c r="AJ51" s="2">
        <f t="shared" si="15"/>
        <v>1</v>
      </c>
      <c r="AK51" s="2">
        <f t="shared" si="15"/>
        <v>1</v>
      </c>
      <c r="AL51" s="2">
        <f t="shared" si="15"/>
        <v>0</v>
      </c>
      <c r="AM51" s="2">
        <f t="shared" si="15"/>
        <v>1</v>
      </c>
      <c r="AN51" s="2" t="str">
        <f t="shared" si="15"/>
        <v>.</v>
      </c>
      <c r="AO51" s="2">
        <f t="shared" si="16"/>
        <v>0</v>
      </c>
      <c r="AP51" s="2">
        <f t="shared" si="16"/>
        <v>0</v>
      </c>
      <c r="AQ51" s="2">
        <f t="shared" si="16"/>
        <v>0</v>
      </c>
      <c r="AR51" s="2">
        <f t="shared" si="16"/>
        <v>1</v>
      </c>
      <c r="AS51" s="2" t="str">
        <f t="shared" si="16"/>
        <v>.</v>
      </c>
      <c r="AT51" s="2">
        <f t="shared" si="16"/>
        <v>0</v>
      </c>
      <c r="AU51" s="2">
        <f t="shared" si="16"/>
        <v>1</v>
      </c>
      <c r="AV51" s="2">
        <f t="shared" si="16"/>
        <v>1</v>
      </c>
      <c r="AW51" s="2">
        <f t="shared" si="16"/>
        <v>0</v>
      </c>
      <c r="AX51" s="2"/>
      <c r="AY51" s="2"/>
      <c r="AZ51" s="2"/>
      <c r="BA51" s="2"/>
      <c r="BB51" s="2" t="s">
        <v>73</v>
      </c>
      <c r="BC51" s="2">
        <f>C11</f>
        <v>-21226</v>
      </c>
      <c r="BD51" s="2"/>
      <c r="BE51" s="15"/>
      <c r="BF51" s="15"/>
      <c r="BG51" s="15"/>
      <c r="BH51" s="15"/>
      <c r="BI51" s="17"/>
    </row>
    <row r="52" spans="27:61" x14ac:dyDescent="0.3">
      <c r="AA52" s="14"/>
      <c r="AB52" s="2"/>
      <c r="AC52" s="2"/>
      <c r="AD52" s="2"/>
      <c r="AE52" s="9" t="s">
        <v>51</v>
      </c>
      <c r="AF52" s="9" t="s">
        <v>51</v>
      </c>
      <c r="AG52" s="9" t="s">
        <v>51</v>
      </c>
      <c r="AH52" s="9" t="s">
        <v>51</v>
      </c>
      <c r="AI52" s="9" t="s">
        <v>51</v>
      </c>
      <c r="AJ52" s="9" t="s">
        <v>51</v>
      </c>
      <c r="AK52" s="9" t="s">
        <v>51</v>
      </c>
      <c r="AL52" s="9" t="s">
        <v>51</v>
      </c>
      <c r="AM52" s="9" t="s">
        <v>51</v>
      </c>
      <c r="AN52" s="9" t="s">
        <v>51</v>
      </c>
      <c r="AO52" s="9" t="s">
        <v>51</v>
      </c>
      <c r="AP52" s="9" t="s">
        <v>51</v>
      </c>
      <c r="AQ52" s="9" t="s">
        <v>51</v>
      </c>
      <c r="AR52" s="9" t="s">
        <v>51</v>
      </c>
      <c r="AS52" s="9" t="s">
        <v>51</v>
      </c>
      <c r="AT52" s="9" t="s">
        <v>51</v>
      </c>
      <c r="AU52" s="9" t="s">
        <v>51</v>
      </c>
      <c r="AV52" s="9" t="s">
        <v>51</v>
      </c>
      <c r="AW52" s="9" t="s">
        <v>51</v>
      </c>
      <c r="AX52" s="2"/>
      <c r="AY52" s="2"/>
      <c r="AZ52" s="2"/>
      <c r="BA52" s="2"/>
      <c r="BB52" s="9" t="s">
        <v>52</v>
      </c>
      <c r="BC52" s="9" t="s">
        <v>52</v>
      </c>
      <c r="BD52" s="2"/>
      <c r="BE52" s="15"/>
      <c r="BF52" s="15"/>
      <c r="BG52" s="15"/>
      <c r="BH52" s="15"/>
      <c r="BI52" s="17"/>
    </row>
    <row r="53" spans="27:61" x14ac:dyDescent="0.3">
      <c r="AA53" s="14"/>
      <c r="AB53" s="2"/>
      <c r="AC53" s="2"/>
      <c r="AD53" s="2"/>
      <c r="AE53" s="2">
        <f>MOD(AE50+AE51+AF54,2)</f>
        <v>1</v>
      </c>
      <c r="AF53" s="2">
        <f>MOD(AF50+AF51+AG54,2)</f>
        <v>0</v>
      </c>
      <c r="AG53" s="2">
        <f>MOD(AG50+AG51+AH54,2)</f>
        <v>0</v>
      </c>
      <c r="AH53" s="2">
        <f>MOD(AH50+AH51+AJ54,2)</f>
        <v>1</v>
      </c>
      <c r="AI53" s="2" t="s">
        <v>5</v>
      </c>
      <c r="AJ53" s="2">
        <f>MOD(AJ50+AJ51+AK54,2)</f>
        <v>0</v>
      </c>
      <c r="AK53" s="2">
        <f>MOD(AK50+AK51+AL54,2)</f>
        <v>1</v>
      </c>
      <c r="AL53" s="2">
        <f>MOD(AL50+AL51+AM54,2)</f>
        <v>0</v>
      </c>
      <c r="AM53" s="2">
        <f>MOD(AM50+AM51+AO54,2)</f>
        <v>0</v>
      </c>
      <c r="AN53" s="2" t="s">
        <v>5</v>
      </c>
      <c r="AO53" s="2">
        <f>MOD(AO50+AO51+AP54,2)</f>
        <v>0</v>
      </c>
      <c r="AP53" s="2">
        <f>MOD(AP50+AP51+AQ54,2)</f>
        <v>1</v>
      </c>
      <c r="AQ53" s="2">
        <f>MOD(AQ50+AQ51+AR54,2)</f>
        <v>1</v>
      </c>
      <c r="AR53" s="2">
        <f>MOD(AR50+AR51+AT54,2)</f>
        <v>1</v>
      </c>
      <c r="AS53" s="2" t="s">
        <v>5</v>
      </c>
      <c r="AT53" s="2">
        <f>MOD(AT50+AT51+AU54,2)</f>
        <v>0</v>
      </c>
      <c r="AU53" s="2">
        <f>MOD(AU50+AU51+AV54,2)</f>
        <v>1</v>
      </c>
      <c r="AV53" s="2">
        <f>MOD(AV50+AV51+AW54,2)</f>
        <v>0</v>
      </c>
      <c r="AW53" s="2">
        <f>MOD(AW50+AW51,2)</f>
        <v>1</v>
      </c>
      <c r="AX53" s="2" t="s">
        <v>53</v>
      </c>
      <c r="AY53" s="2">
        <f>IF(AE53=0,SUM(AE56:AW56),-65536+SUM(AE56:AW56))</f>
        <v>-27531</v>
      </c>
      <c r="AZ53" s="2"/>
      <c r="BA53" s="2" t="s">
        <v>54</v>
      </c>
      <c r="BB53" s="2"/>
      <c r="BC53" s="2">
        <f>BC50+BC51</f>
        <v>-27531</v>
      </c>
      <c r="BD53" s="9" t="s">
        <v>55</v>
      </c>
      <c r="BE53" s="15"/>
      <c r="BF53" s="15"/>
      <c r="BG53" s="15"/>
      <c r="BH53" s="15"/>
      <c r="BI53" s="17"/>
    </row>
    <row r="54" spans="27:61" ht="14.4" hidden="1" customHeight="1" x14ac:dyDescent="0.3">
      <c r="AA54" s="14"/>
      <c r="AB54" s="2"/>
      <c r="AC54" s="2"/>
      <c r="AD54" s="2"/>
      <c r="AE54" s="2">
        <f>QUOTIENT(AE50+AE51+AF54,2)</f>
        <v>1</v>
      </c>
      <c r="AF54" s="2">
        <f>QUOTIENT(AF50+AF51+AG54,2)</f>
        <v>1</v>
      </c>
      <c r="AG54" s="2">
        <f>QUOTIENT(AG50+AG51+AH54,2)</f>
        <v>1</v>
      </c>
      <c r="AH54" s="2">
        <f>QUOTIENT(AH50+AH51+AJ54,2)</f>
        <v>0</v>
      </c>
      <c r="AI54" s="2"/>
      <c r="AJ54" s="2">
        <f>QUOTIENT(AJ50+AJ51+AK54,2)</f>
        <v>1</v>
      </c>
      <c r="AK54" s="2">
        <f>QUOTIENT(AK50+AK51+AL54,2)</f>
        <v>1</v>
      </c>
      <c r="AL54" s="2">
        <f>QUOTIENT(AL50+AL51+AM54,2)</f>
        <v>1</v>
      </c>
      <c r="AM54" s="2">
        <f>QUOTIENT(AM50+AM51+AO54,2)</f>
        <v>1</v>
      </c>
      <c r="AN54" s="2"/>
      <c r="AO54" s="2">
        <f>QUOTIENT(AO50+AO51+AP54,2)</f>
        <v>0</v>
      </c>
      <c r="AP54" s="2">
        <f>QUOTIENT(AP50+AP51+AQ54,2)</f>
        <v>0</v>
      </c>
      <c r="AQ54" s="2">
        <f>QUOTIENT(AQ50+AQ51+AR54,2)</f>
        <v>0</v>
      </c>
      <c r="AR54" s="2">
        <f>QUOTIENT(AR50+AR51+AT54,2)</f>
        <v>1</v>
      </c>
      <c r="AS54" s="2"/>
      <c r="AT54" s="2">
        <f>QUOTIENT(AT50+AT51+AU54,2)</f>
        <v>1</v>
      </c>
      <c r="AU54" s="2">
        <f>QUOTIENT(AU50+AU51+AV54,2)</f>
        <v>1</v>
      </c>
      <c r="AV54" s="2">
        <f>QUOTIENT(AV50+AV51+AW54,2)</f>
        <v>1</v>
      </c>
      <c r="AW54" s="2">
        <f>QUOTIENT(AW50+AW51,2)</f>
        <v>0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10"/>
    </row>
    <row r="55" spans="27:61" x14ac:dyDescent="0.3">
      <c r="AA55" s="14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10"/>
    </row>
    <row r="56" spans="27:61" ht="14.4" hidden="1" customHeight="1" x14ac:dyDescent="0.3">
      <c r="AA56" s="14"/>
      <c r="AB56" s="2"/>
      <c r="AC56" s="2"/>
      <c r="AD56" s="2"/>
      <c r="AE56" s="2">
        <f>32768*AE53</f>
        <v>32768</v>
      </c>
      <c r="AF56" s="2">
        <f>16384*AF53</f>
        <v>0</v>
      </c>
      <c r="AG56" s="2">
        <f>8192*AG53</f>
        <v>0</v>
      </c>
      <c r="AH56" s="2">
        <f>4096*AH53</f>
        <v>4096</v>
      </c>
      <c r="AI56" s="2"/>
      <c r="AJ56" s="2">
        <f>2048*AJ53</f>
        <v>0</v>
      </c>
      <c r="AK56" s="2">
        <f>1024*AK53</f>
        <v>1024</v>
      </c>
      <c r="AL56" s="2">
        <f>512*AL53</f>
        <v>0</v>
      </c>
      <c r="AM56" s="2">
        <f>256*AM53</f>
        <v>0</v>
      </c>
      <c r="AN56" s="2"/>
      <c r="AO56" s="2">
        <f>128*AO53</f>
        <v>0</v>
      </c>
      <c r="AP56" s="2">
        <f>64*AP53</f>
        <v>64</v>
      </c>
      <c r="AQ56" s="2">
        <f>32*AQ53</f>
        <v>32</v>
      </c>
      <c r="AR56" s="2">
        <f>16*AR53</f>
        <v>16</v>
      </c>
      <c r="AS56" s="2"/>
      <c r="AT56" s="2">
        <f>8*AT53</f>
        <v>0</v>
      </c>
      <c r="AU56" s="2">
        <f>4*AU53</f>
        <v>4</v>
      </c>
      <c r="AV56" s="2">
        <f>2*AV53</f>
        <v>0</v>
      </c>
      <c r="AW56" s="2">
        <f>1*AW53</f>
        <v>1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10"/>
    </row>
    <row r="57" spans="27:61" x14ac:dyDescent="0.3">
      <c r="AA57" s="14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10"/>
    </row>
    <row r="58" spans="27:61" x14ac:dyDescent="0.3">
      <c r="AA58" s="11"/>
      <c r="AB58" s="3"/>
      <c r="AC58" s="3"/>
      <c r="AD58" s="3"/>
      <c r="AE58" s="3"/>
      <c r="AF58" s="3"/>
      <c r="AG58" s="3" t="s">
        <v>56</v>
      </c>
      <c r="AH58" s="3" t="s">
        <v>54</v>
      </c>
      <c r="AI58" s="3">
        <v>1</v>
      </c>
      <c r="AJ58" s="3"/>
      <c r="AK58" s="3" t="s">
        <v>57</v>
      </c>
      <c r="AL58" s="3" t="s">
        <v>54</v>
      </c>
      <c r="AM58" s="3">
        <f>IF(MOD(SUM(AO53:AW53),2) = 0, 1, 0)</f>
        <v>0</v>
      </c>
      <c r="AN58" s="3"/>
      <c r="AO58" s="3" t="s">
        <v>58</v>
      </c>
      <c r="AP58" s="3" t="s">
        <v>54</v>
      </c>
      <c r="AQ58" s="3">
        <v>1</v>
      </c>
      <c r="AR58" s="3"/>
      <c r="AS58" s="3" t="s">
        <v>59</v>
      </c>
      <c r="AT58" s="3" t="s">
        <v>54</v>
      </c>
      <c r="AU58" s="3">
        <v>0</v>
      </c>
      <c r="AV58" s="3"/>
      <c r="AW58" s="3" t="s">
        <v>60</v>
      </c>
      <c r="AX58" s="3" t="s">
        <v>54</v>
      </c>
      <c r="AY58" s="3">
        <f>AE53</f>
        <v>1</v>
      </c>
      <c r="AZ58" s="3"/>
      <c r="BA58" s="3" t="s">
        <v>61</v>
      </c>
      <c r="BB58" s="3" t="s">
        <v>54</v>
      </c>
      <c r="BC58" s="3">
        <f>IF(AY53 = BC53, 0, 1)</f>
        <v>0</v>
      </c>
      <c r="BD58" s="3"/>
      <c r="BE58" s="3"/>
      <c r="BF58" s="3"/>
      <c r="BG58" s="3"/>
      <c r="BH58" s="3"/>
      <c r="BI58" s="12"/>
    </row>
    <row r="59" spans="27:61" x14ac:dyDescent="0.3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27:61" x14ac:dyDescent="0.3">
      <c r="AA60" s="13" t="s">
        <v>74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8"/>
    </row>
    <row r="61" spans="27:61" ht="14.4" customHeight="1" x14ac:dyDescent="0.3">
      <c r="AA61" s="14"/>
      <c r="AB61" s="2" t="s">
        <v>45</v>
      </c>
      <c r="AC61" s="2" t="s">
        <v>72</v>
      </c>
      <c r="AD61" s="2"/>
      <c r="AE61" s="2">
        <f t="shared" ref="AE61:AN62" si="17">G11</f>
        <v>1</v>
      </c>
      <c r="AF61" s="2">
        <f t="shared" si="17"/>
        <v>0</v>
      </c>
      <c r="AG61" s="2">
        <f t="shared" si="17"/>
        <v>1</v>
      </c>
      <c r="AH61" s="2">
        <f t="shared" si="17"/>
        <v>0</v>
      </c>
      <c r="AI61" s="2" t="str">
        <f t="shared" si="17"/>
        <v>.</v>
      </c>
      <c r="AJ61" s="2">
        <f t="shared" si="17"/>
        <v>1</v>
      </c>
      <c r="AK61" s="2">
        <f t="shared" si="17"/>
        <v>1</v>
      </c>
      <c r="AL61" s="2">
        <f t="shared" si="17"/>
        <v>0</v>
      </c>
      <c r="AM61" s="2">
        <f t="shared" si="17"/>
        <v>1</v>
      </c>
      <c r="AN61" s="2" t="str">
        <f t="shared" si="17"/>
        <v>.</v>
      </c>
      <c r="AO61" s="2">
        <f t="shared" ref="AO61:AX62" si="18">Q11</f>
        <v>0</v>
      </c>
      <c r="AP61" s="2">
        <f t="shared" si="18"/>
        <v>0</v>
      </c>
      <c r="AQ61" s="2">
        <f t="shared" si="18"/>
        <v>0</v>
      </c>
      <c r="AR61" s="2">
        <f t="shared" si="18"/>
        <v>1</v>
      </c>
      <c r="AS61" s="2" t="str">
        <f t="shared" si="18"/>
        <v>.</v>
      </c>
      <c r="AT61" s="2">
        <f t="shared" si="18"/>
        <v>0</v>
      </c>
      <c r="AU61" s="2">
        <f t="shared" si="18"/>
        <v>1</v>
      </c>
      <c r="AV61" s="2">
        <f t="shared" si="18"/>
        <v>1</v>
      </c>
      <c r="AW61" s="2">
        <f t="shared" si="18"/>
        <v>0</v>
      </c>
      <c r="AX61" s="2"/>
      <c r="AY61" s="2"/>
      <c r="AZ61" s="2"/>
      <c r="BA61" s="2" t="s">
        <v>45</v>
      </c>
      <c r="BB61" s="2" t="s">
        <v>73</v>
      </c>
      <c r="BC61" s="2">
        <f>C11</f>
        <v>-21226</v>
      </c>
      <c r="BD61" s="2"/>
      <c r="BE61" s="15" t="s">
        <v>75</v>
      </c>
      <c r="BF61" s="15"/>
      <c r="BG61" s="15"/>
      <c r="BH61" s="15"/>
      <c r="BI61" s="17"/>
    </row>
    <row r="62" spans="27:61" x14ac:dyDescent="0.3">
      <c r="AA62" s="14"/>
      <c r="AB62" s="2"/>
      <c r="AC62" s="2" t="s">
        <v>76</v>
      </c>
      <c r="AD62" s="2"/>
      <c r="AE62" s="2">
        <f t="shared" si="17"/>
        <v>1</v>
      </c>
      <c r="AF62" s="2">
        <f t="shared" si="17"/>
        <v>0</v>
      </c>
      <c r="AG62" s="2">
        <f t="shared" si="17"/>
        <v>0</v>
      </c>
      <c r="AH62" s="2">
        <f t="shared" si="17"/>
        <v>1</v>
      </c>
      <c r="AI62" s="2" t="str">
        <f t="shared" si="17"/>
        <v>.</v>
      </c>
      <c r="AJ62" s="2">
        <f t="shared" si="17"/>
        <v>0</v>
      </c>
      <c r="AK62" s="2">
        <f t="shared" si="17"/>
        <v>1</v>
      </c>
      <c r="AL62" s="2">
        <f t="shared" si="17"/>
        <v>0</v>
      </c>
      <c r="AM62" s="2">
        <f t="shared" si="17"/>
        <v>0</v>
      </c>
      <c r="AN62" s="2" t="str">
        <f t="shared" si="17"/>
        <v>.</v>
      </c>
      <c r="AO62" s="2">
        <f t="shared" si="18"/>
        <v>0</v>
      </c>
      <c r="AP62" s="2">
        <f t="shared" si="18"/>
        <v>1</v>
      </c>
      <c r="AQ62" s="2">
        <f t="shared" si="18"/>
        <v>1</v>
      </c>
      <c r="AR62" s="2">
        <f t="shared" si="18"/>
        <v>1</v>
      </c>
      <c r="AS62" s="2" t="str">
        <f t="shared" si="18"/>
        <v>.</v>
      </c>
      <c r="AT62" s="2">
        <f t="shared" si="18"/>
        <v>0</v>
      </c>
      <c r="AU62" s="2">
        <f t="shared" si="18"/>
        <v>1</v>
      </c>
      <c r="AV62" s="2">
        <f t="shared" si="18"/>
        <v>0</v>
      </c>
      <c r="AW62" s="2">
        <f t="shared" si="18"/>
        <v>1</v>
      </c>
      <c r="AX62" s="2"/>
      <c r="AY62" s="2"/>
      <c r="AZ62" s="2"/>
      <c r="BA62" s="2"/>
      <c r="BB62" s="2" t="s">
        <v>77</v>
      </c>
      <c r="BC62" s="2">
        <f>C12</f>
        <v>-27531</v>
      </c>
      <c r="BD62" s="2"/>
      <c r="BE62" s="15"/>
      <c r="BF62" s="15"/>
      <c r="BG62" s="15"/>
      <c r="BH62" s="15"/>
      <c r="BI62" s="17"/>
    </row>
    <row r="63" spans="27:61" x14ac:dyDescent="0.3">
      <c r="AA63" s="14"/>
      <c r="AB63" s="2"/>
      <c r="AC63" s="2"/>
      <c r="AD63" s="2"/>
      <c r="AE63" s="9" t="s">
        <v>51</v>
      </c>
      <c r="AF63" s="9" t="s">
        <v>51</v>
      </c>
      <c r="AG63" s="9" t="s">
        <v>51</v>
      </c>
      <c r="AH63" s="9" t="s">
        <v>51</v>
      </c>
      <c r="AI63" s="9" t="s">
        <v>51</v>
      </c>
      <c r="AJ63" s="9" t="s">
        <v>51</v>
      </c>
      <c r="AK63" s="9" t="s">
        <v>51</v>
      </c>
      <c r="AL63" s="9" t="s">
        <v>51</v>
      </c>
      <c r="AM63" s="9" t="s">
        <v>51</v>
      </c>
      <c r="AN63" s="9" t="s">
        <v>51</v>
      </c>
      <c r="AO63" s="9" t="s">
        <v>51</v>
      </c>
      <c r="AP63" s="9" t="s">
        <v>51</v>
      </c>
      <c r="AQ63" s="9" t="s">
        <v>51</v>
      </c>
      <c r="AR63" s="9" t="s">
        <v>51</v>
      </c>
      <c r="AS63" s="9" t="s">
        <v>51</v>
      </c>
      <c r="AT63" s="9" t="s">
        <v>51</v>
      </c>
      <c r="AU63" s="9" t="s">
        <v>51</v>
      </c>
      <c r="AV63" s="9" t="s">
        <v>51</v>
      </c>
      <c r="AW63" s="9" t="s">
        <v>51</v>
      </c>
      <c r="AX63" s="2"/>
      <c r="AY63" s="2"/>
      <c r="AZ63" s="2"/>
      <c r="BA63" s="2"/>
      <c r="BB63" s="9" t="s">
        <v>52</v>
      </c>
      <c r="BC63" s="9" t="s">
        <v>52</v>
      </c>
      <c r="BD63" s="2"/>
      <c r="BE63" s="15"/>
      <c r="BF63" s="15"/>
      <c r="BG63" s="15"/>
      <c r="BH63" s="15"/>
      <c r="BI63" s="17"/>
    </row>
    <row r="64" spans="27:61" x14ac:dyDescent="0.3">
      <c r="AA64" s="14"/>
      <c r="AB64" s="2"/>
      <c r="AC64" s="2"/>
      <c r="AD64" s="2"/>
      <c r="AE64" s="2">
        <f>MOD(AE61+AE62+AF65,2)</f>
        <v>0</v>
      </c>
      <c r="AF64" s="2">
        <f>MOD(AF61+AF62+AG65,2)</f>
        <v>1</v>
      </c>
      <c r="AG64" s="2">
        <f>MOD(AG61+AG62+AH65,2)</f>
        <v>0</v>
      </c>
      <c r="AH64" s="2">
        <f>MOD(AH61+AH62+AJ65,2)</f>
        <v>0</v>
      </c>
      <c r="AI64" s="2" t="s">
        <v>5</v>
      </c>
      <c r="AJ64" s="2">
        <f>MOD(AJ61+AJ62+AK65,2)</f>
        <v>0</v>
      </c>
      <c r="AK64" s="2">
        <f>MOD(AK61+AK62+AL65,2)</f>
        <v>0</v>
      </c>
      <c r="AL64" s="2">
        <f>MOD(AL61+AL62+AM65,2)</f>
        <v>0</v>
      </c>
      <c r="AM64" s="2">
        <f>MOD(AM61+AM62+AO65,2)</f>
        <v>1</v>
      </c>
      <c r="AN64" s="2" t="s">
        <v>5</v>
      </c>
      <c r="AO64" s="2">
        <f>MOD(AO61+AO62+AP65,2)</f>
        <v>1</v>
      </c>
      <c r="AP64" s="2">
        <f>MOD(AP61+AP62+AQ65,2)</f>
        <v>0</v>
      </c>
      <c r="AQ64" s="2">
        <f>MOD(AQ61+AQ62+AR65,2)</f>
        <v>0</v>
      </c>
      <c r="AR64" s="2">
        <f>MOD(AR61+AR62+AT65,2)</f>
        <v>0</v>
      </c>
      <c r="AS64" s="2" t="s">
        <v>5</v>
      </c>
      <c r="AT64" s="2">
        <f>MOD(AT61+AT62+AU65,2)</f>
        <v>1</v>
      </c>
      <c r="AU64" s="2">
        <f>MOD(AU61+AU62+AV65,2)</f>
        <v>0</v>
      </c>
      <c r="AV64" s="2">
        <f>MOD(AV61+AV62+AW65,2)</f>
        <v>1</v>
      </c>
      <c r="AW64" s="2">
        <f>MOD(AW61+AW62,2)</f>
        <v>1</v>
      </c>
      <c r="AX64" s="2" t="s">
        <v>53</v>
      </c>
      <c r="AY64" s="2">
        <f>IF(AE64=0,SUM(AE67:AW67),-65536+SUM(AE67:AW67))</f>
        <v>16779</v>
      </c>
      <c r="AZ64" s="2"/>
      <c r="BA64" s="2" t="s">
        <v>54</v>
      </c>
      <c r="BB64" s="2"/>
      <c r="BC64" s="2">
        <f>BC61+BC62</f>
        <v>-48757</v>
      </c>
      <c r="BD64" s="9" t="s">
        <v>55</v>
      </c>
      <c r="BE64" s="15"/>
      <c r="BF64" s="15"/>
      <c r="BG64" s="15"/>
      <c r="BH64" s="15"/>
      <c r="BI64" s="17"/>
    </row>
    <row r="65" spans="27:61" ht="15" hidden="1" customHeight="1" x14ac:dyDescent="0.3">
      <c r="AA65" s="14"/>
      <c r="AB65" s="2"/>
      <c r="AC65" s="2"/>
      <c r="AD65" s="2"/>
      <c r="AE65" s="2">
        <f>QUOTIENT(AE61+AE62+AF65,2)</f>
        <v>1</v>
      </c>
      <c r="AF65" s="2">
        <f>QUOTIENT(AF61+AF62+AG65,2)</f>
        <v>0</v>
      </c>
      <c r="AG65" s="2">
        <f>QUOTIENT(AG61+AG62+AH65,2)</f>
        <v>1</v>
      </c>
      <c r="AH65" s="2">
        <f>QUOTIENT(AH61+AH62+AJ65,2)</f>
        <v>1</v>
      </c>
      <c r="AI65" s="2"/>
      <c r="AJ65" s="2">
        <f>QUOTIENT(AJ61+AJ62+AK65,2)</f>
        <v>1</v>
      </c>
      <c r="AK65" s="2">
        <f>QUOTIENT(AK61+AK62+AL65,2)</f>
        <v>1</v>
      </c>
      <c r="AL65" s="2">
        <f>QUOTIENT(AL61+AL62+AM65,2)</f>
        <v>0</v>
      </c>
      <c r="AM65" s="2">
        <f>QUOTIENT(AM61+AM62+AO65,2)</f>
        <v>0</v>
      </c>
      <c r="AN65" s="2"/>
      <c r="AO65" s="2">
        <f>QUOTIENT(AO61+AO62+AP65,2)</f>
        <v>0</v>
      </c>
      <c r="AP65" s="2">
        <f>QUOTIENT(AP61+AP62+AQ65,2)</f>
        <v>1</v>
      </c>
      <c r="AQ65" s="2">
        <f>QUOTIENT(AQ61+AQ62+AR65,2)</f>
        <v>1</v>
      </c>
      <c r="AR65" s="2">
        <f>QUOTIENT(AR61+AR62+AT65,2)</f>
        <v>1</v>
      </c>
      <c r="AS65" s="2"/>
      <c r="AT65" s="2">
        <f>QUOTIENT(AT61+AT62+AU65,2)</f>
        <v>0</v>
      </c>
      <c r="AU65" s="2">
        <f>QUOTIENT(AU61+AU62+AV65,2)</f>
        <v>1</v>
      </c>
      <c r="AV65" s="2">
        <f>QUOTIENT(AV61+AV62+AW65,2)</f>
        <v>0</v>
      </c>
      <c r="AW65" s="2">
        <f>QUOTIENT(AW61+AW62,2)</f>
        <v>0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10"/>
    </row>
    <row r="66" spans="27:61" x14ac:dyDescent="0.3">
      <c r="AA66" s="14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10"/>
    </row>
    <row r="67" spans="27:61" ht="14.4" hidden="1" customHeight="1" x14ac:dyDescent="0.3">
      <c r="AA67" s="14"/>
      <c r="AB67" s="2"/>
      <c r="AC67" s="2"/>
      <c r="AD67" s="2"/>
      <c r="AE67" s="2">
        <f>32768*AE64</f>
        <v>0</v>
      </c>
      <c r="AF67" s="2">
        <f>16384*AF64</f>
        <v>16384</v>
      </c>
      <c r="AG67" s="2">
        <f>8192*AG64</f>
        <v>0</v>
      </c>
      <c r="AH67" s="2">
        <f>4096*AH64</f>
        <v>0</v>
      </c>
      <c r="AI67" s="2"/>
      <c r="AJ67" s="2">
        <f>2048*AJ64</f>
        <v>0</v>
      </c>
      <c r="AK67" s="2">
        <f>1024*AK64</f>
        <v>0</v>
      </c>
      <c r="AL67" s="2">
        <f>512*AL64</f>
        <v>0</v>
      </c>
      <c r="AM67" s="2">
        <f>256*AM64</f>
        <v>256</v>
      </c>
      <c r="AN67" s="2"/>
      <c r="AO67" s="2">
        <f>128*AO64</f>
        <v>128</v>
      </c>
      <c r="AP67" s="2">
        <f>64*AP64</f>
        <v>0</v>
      </c>
      <c r="AQ67" s="2">
        <f>32*AQ64</f>
        <v>0</v>
      </c>
      <c r="AR67" s="2">
        <f>16*AR64</f>
        <v>0</v>
      </c>
      <c r="AS67" s="2"/>
      <c r="AT67" s="2">
        <f>8*AT64</f>
        <v>8</v>
      </c>
      <c r="AU67" s="2">
        <f>4*AU64</f>
        <v>0</v>
      </c>
      <c r="AV67" s="2">
        <f>2*AV64</f>
        <v>2</v>
      </c>
      <c r="AW67" s="2">
        <f>1*AW64</f>
        <v>1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10"/>
    </row>
    <row r="68" spans="27:61" x14ac:dyDescent="0.3">
      <c r="AA68" s="14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10"/>
    </row>
    <row r="69" spans="27:61" x14ac:dyDescent="0.3">
      <c r="AA69" s="11"/>
      <c r="AB69" s="3"/>
      <c r="AC69" s="3"/>
      <c r="AD69" s="3"/>
      <c r="AE69" s="3"/>
      <c r="AF69" s="3"/>
      <c r="AG69" s="3" t="s">
        <v>56</v>
      </c>
      <c r="AH69" s="3" t="s">
        <v>54</v>
      </c>
      <c r="AI69" s="3">
        <v>1</v>
      </c>
      <c r="AJ69" s="3"/>
      <c r="AK69" s="3" t="s">
        <v>57</v>
      </c>
      <c r="AL69" s="3" t="s">
        <v>54</v>
      </c>
      <c r="AM69" s="3">
        <f>IF(MOD(SUM(AO64:AW64),2) = 0, 1, 0)</f>
        <v>1</v>
      </c>
      <c r="AN69" s="3"/>
      <c r="AO69" s="3" t="s">
        <v>58</v>
      </c>
      <c r="AP69" s="3" t="s">
        <v>54</v>
      </c>
      <c r="AQ69" s="3">
        <v>0</v>
      </c>
      <c r="AR69" s="3"/>
      <c r="AS69" s="3" t="s">
        <v>59</v>
      </c>
      <c r="AT69" s="3" t="s">
        <v>54</v>
      </c>
      <c r="AU69" s="3">
        <v>0</v>
      </c>
      <c r="AV69" s="3"/>
      <c r="AW69" s="3" t="s">
        <v>60</v>
      </c>
      <c r="AX69" s="3" t="s">
        <v>54</v>
      </c>
      <c r="AY69" s="3">
        <f>AE64</f>
        <v>0</v>
      </c>
      <c r="AZ69" s="3"/>
      <c r="BA69" s="3" t="s">
        <v>61</v>
      </c>
      <c r="BB69" s="3" t="s">
        <v>54</v>
      </c>
      <c r="BC69" s="3">
        <f>IF(AY64 = BC64, 0, 1)</f>
        <v>1</v>
      </c>
      <c r="BD69" s="3"/>
      <c r="BE69" s="3"/>
      <c r="BF69" s="3"/>
      <c r="BG69" s="3"/>
      <c r="BH69" s="3"/>
      <c r="BI69" s="12"/>
    </row>
    <row r="70" spans="27:61" x14ac:dyDescent="0.3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27:61" x14ac:dyDescent="0.3">
      <c r="AA71" s="13" t="s">
        <v>78</v>
      </c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8"/>
    </row>
    <row r="72" spans="27:61" ht="14.4" customHeight="1" x14ac:dyDescent="0.3">
      <c r="AA72" s="14"/>
      <c r="AB72" s="2" t="s">
        <v>45</v>
      </c>
      <c r="AC72" s="2" t="s">
        <v>46</v>
      </c>
      <c r="AD72" s="2"/>
      <c r="AE72" s="2">
        <f t="shared" ref="AE72:AW72" si="19">G4</f>
        <v>0</v>
      </c>
      <c r="AF72" s="2">
        <f t="shared" si="19"/>
        <v>0</v>
      </c>
      <c r="AG72" s="2">
        <f t="shared" si="19"/>
        <v>0</v>
      </c>
      <c r="AH72" s="2">
        <f t="shared" si="19"/>
        <v>1</v>
      </c>
      <c r="AI72" s="2" t="str">
        <f t="shared" si="19"/>
        <v>.</v>
      </c>
      <c r="AJ72" s="2">
        <f t="shared" si="19"/>
        <v>1</v>
      </c>
      <c r="AK72" s="2">
        <f t="shared" si="19"/>
        <v>0</v>
      </c>
      <c r="AL72" s="2">
        <f t="shared" si="19"/>
        <v>0</v>
      </c>
      <c r="AM72" s="2">
        <f t="shared" si="19"/>
        <v>0</v>
      </c>
      <c r="AN72" s="2" t="str">
        <f t="shared" si="19"/>
        <v>.</v>
      </c>
      <c r="AO72" s="2">
        <f t="shared" si="19"/>
        <v>1</v>
      </c>
      <c r="AP72" s="2">
        <f t="shared" si="19"/>
        <v>0</v>
      </c>
      <c r="AQ72" s="2">
        <f t="shared" si="19"/>
        <v>1</v>
      </c>
      <c r="AR72" s="2">
        <f t="shared" si="19"/>
        <v>0</v>
      </c>
      <c r="AS72" s="2" t="str">
        <f t="shared" si="19"/>
        <v>.</v>
      </c>
      <c r="AT72" s="2">
        <f t="shared" si="19"/>
        <v>0</v>
      </c>
      <c r="AU72" s="2">
        <f t="shared" si="19"/>
        <v>0</v>
      </c>
      <c r="AV72" s="2">
        <f t="shared" si="19"/>
        <v>0</v>
      </c>
      <c r="AW72" s="2">
        <f t="shared" si="19"/>
        <v>1</v>
      </c>
      <c r="AX72" s="2"/>
      <c r="AY72" s="2"/>
      <c r="AZ72" s="2"/>
      <c r="BA72" s="2" t="s">
        <v>45</v>
      </c>
      <c r="BB72" s="2" t="s">
        <v>47</v>
      </c>
      <c r="BC72" s="2">
        <f>C4</f>
        <v>6305</v>
      </c>
      <c r="BD72" s="2"/>
      <c r="BE72" s="15" t="s">
        <v>79</v>
      </c>
      <c r="BF72" s="15"/>
      <c r="BG72" s="15"/>
      <c r="BH72" s="15"/>
      <c r="BI72" s="17"/>
    </row>
    <row r="73" spans="27:61" x14ac:dyDescent="0.3">
      <c r="AA73" s="14"/>
      <c r="AB73" s="2"/>
      <c r="AC73" s="2" t="s">
        <v>72</v>
      </c>
      <c r="AD73" s="2"/>
      <c r="AE73" s="2">
        <f t="shared" ref="AE73:AW73" si="20">G11</f>
        <v>1</v>
      </c>
      <c r="AF73" s="2">
        <f t="shared" si="20"/>
        <v>0</v>
      </c>
      <c r="AG73" s="2">
        <f t="shared" si="20"/>
        <v>1</v>
      </c>
      <c r="AH73" s="2">
        <f t="shared" si="20"/>
        <v>0</v>
      </c>
      <c r="AI73" s="2" t="str">
        <f t="shared" si="20"/>
        <v>.</v>
      </c>
      <c r="AJ73" s="2">
        <f t="shared" si="20"/>
        <v>1</v>
      </c>
      <c r="AK73" s="2">
        <f t="shared" si="20"/>
        <v>1</v>
      </c>
      <c r="AL73" s="2">
        <f t="shared" si="20"/>
        <v>0</v>
      </c>
      <c r="AM73" s="2">
        <f t="shared" si="20"/>
        <v>1</v>
      </c>
      <c r="AN73" s="2" t="str">
        <f t="shared" si="20"/>
        <v>.</v>
      </c>
      <c r="AO73" s="2">
        <f t="shared" si="20"/>
        <v>0</v>
      </c>
      <c r="AP73" s="2">
        <f t="shared" si="20"/>
        <v>0</v>
      </c>
      <c r="AQ73" s="2">
        <f t="shared" si="20"/>
        <v>0</v>
      </c>
      <c r="AR73" s="2">
        <f t="shared" si="20"/>
        <v>1</v>
      </c>
      <c r="AS73" s="2" t="str">
        <f t="shared" si="20"/>
        <v>.</v>
      </c>
      <c r="AT73" s="2">
        <f t="shared" si="20"/>
        <v>0</v>
      </c>
      <c r="AU73" s="2">
        <f t="shared" si="20"/>
        <v>1</v>
      </c>
      <c r="AV73" s="2">
        <f t="shared" si="20"/>
        <v>1</v>
      </c>
      <c r="AW73" s="2">
        <f t="shared" si="20"/>
        <v>0</v>
      </c>
      <c r="AX73" s="2"/>
      <c r="AY73" s="2"/>
      <c r="AZ73" s="2"/>
      <c r="BA73" s="2"/>
      <c r="BB73" s="2" t="s">
        <v>73</v>
      </c>
      <c r="BC73" s="2">
        <f>C11</f>
        <v>-21226</v>
      </c>
      <c r="BD73" s="2"/>
      <c r="BE73" s="15"/>
      <c r="BF73" s="15"/>
      <c r="BG73" s="15"/>
      <c r="BH73" s="15"/>
      <c r="BI73" s="17"/>
    </row>
    <row r="74" spans="27:61" x14ac:dyDescent="0.3">
      <c r="AA74" s="14"/>
      <c r="AB74" s="2"/>
      <c r="AC74" s="2"/>
      <c r="AD74" s="2"/>
      <c r="AE74" s="9" t="s">
        <v>51</v>
      </c>
      <c r="AF74" s="9" t="s">
        <v>51</v>
      </c>
      <c r="AG74" s="9" t="s">
        <v>51</v>
      </c>
      <c r="AH74" s="9" t="s">
        <v>51</v>
      </c>
      <c r="AI74" s="9" t="s">
        <v>51</v>
      </c>
      <c r="AJ74" s="9" t="s">
        <v>51</v>
      </c>
      <c r="AK74" s="9" t="s">
        <v>51</v>
      </c>
      <c r="AL74" s="9" t="s">
        <v>51</v>
      </c>
      <c r="AM74" s="9" t="s">
        <v>51</v>
      </c>
      <c r="AN74" s="9" t="s">
        <v>51</v>
      </c>
      <c r="AO74" s="9" t="s">
        <v>51</v>
      </c>
      <c r="AP74" s="9" t="s">
        <v>51</v>
      </c>
      <c r="AQ74" s="9" t="s">
        <v>51</v>
      </c>
      <c r="AR74" s="9" t="s">
        <v>51</v>
      </c>
      <c r="AS74" s="9" t="s">
        <v>51</v>
      </c>
      <c r="AT74" s="9" t="s">
        <v>51</v>
      </c>
      <c r="AU74" s="9" t="s">
        <v>51</v>
      </c>
      <c r="AV74" s="9" t="s">
        <v>51</v>
      </c>
      <c r="AW74" s="9" t="s">
        <v>51</v>
      </c>
      <c r="AX74" s="2"/>
      <c r="AY74" s="2"/>
      <c r="AZ74" s="2"/>
      <c r="BA74" s="2"/>
      <c r="BB74" s="9" t="s">
        <v>52</v>
      </c>
      <c r="BC74" s="9" t="s">
        <v>52</v>
      </c>
      <c r="BD74" s="2"/>
      <c r="BE74" s="15"/>
      <c r="BF74" s="15"/>
      <c r="BG74" s="15"/>
      <c r="BH74" s="15"/>
      <c r="BI74" s="17"/>
    </row>
    <row r="75" spans="27:61" x14ac:dyDescent="0.3">
      <c r="AA75" s="14"/>
      <c r="AB75" s="2"/>
      <c r="AC75" s="2"/>
      <c r="AD75" s="2"/>
      <c r="AE75" s="2">
        <f>MOD(AE72+AE73+AF76,2)</f>
        <v>1</v>
      </c>
      <c r="AF75" s="2">
        <f>MOD(AF72+AF73+AG76,2)</f>
        <v>1</v>
      </c>
      <c r="AG75" s="2">
        <f>MOD(AG72+AG73+AH76,2)</f>
        <v>0</v>
      </c>
      <c r="AH75" s="2">
        <f>MOD(AH72+AH73+AJ76,2)</f>
        <v>0</v>
      </c>
      <c r="AI75" s="2" t="s">
        <v>5</v>
      </c>
      <c r="AJ75" s="2">
        <f>MOD(AJ72+AJ73+AK76,2)</f>
        <v>0</v>
      </c>
      <c r="AK75" s="2">
        <f>MOD(AK72+AK73+AL76,2)</f>
        <v>1</v>
      </c>
      <c r="AL75" s="2">
        <f>MOD(AL72+AL73+AM76,2)</f>
        <v>0</v>
      </c>
      <c r="AM75" s="2">
        <f>MOD(AM72+AM73+AO76,2)</f>
        <v>1</v>
      </c>
      <c r="AN75" s="2" t="s">
        <v>5</v>
      </c>
      <c r="AO75" s="2">
        <f>MOD(AO72+AO73+AP76,2)</f>
        <v>1</v>
      </c>
      <c r="AP75" s="2">
        <f>MOD(AP72+AP73+AQ76,2)</f>
        <v>0</v>
      </c>
      <c r="AQ75" s="2">
        <f>MOD(AQ72+AQ73+AR76,2)</f>
        <v>1</v>
      </c>
      <c r="AR75" s="2">
        <f>MOD(AR72+AR73+AT76,2)</f>
        <v>1</v>
      </c>
      <c r="AS75" s="2" t="s">
        <v>5</v>
      </c>
      <c r="AT75" s="2">
        <f>MOD(AT72+AT73+AU76,2)</f>
        <v>0</v>
      </c>
      <c r="AU75" s="2">
        <f>MOD(AU72+AU73+AV76,2)</f>
        <v>1</v>
      </c>
      <c r="AV75" s="2">
        <f>MOD(AV72+AV73+AW76,2)</f>
        <v>1</v>
      </c>
      <c r="AW75" s="2">
        <f>MOD(AW72+AW73,2)</f>
        <v>1</v>
      </c>
      <c r="AX75" s="2" t="s">
        <v>53</v>
      </c>
      <c r="AY75" s="2">
        <f>IF(AE75=0,SUM(AE78:AW78),-65536+SUM(AE78:AW78))</f>
        <v>-14921</v>
      </c>
      <c r="AZ75" s="2"/>
      <c r="BA75" s="2" t="s">
        <v>54</v>
      </c>
      <c r="BB75" s="2"/>
      <c r="BC75" s="2">
        <f>BC72+BC73</f>
        <v>-14921</v>
      </c>
      <c r="BD75" s="9" t="s">
        <v>55</v>
      </c>
      <c r="BE75" s="15"/>
      <c r="BF75" s="15"/>
      <c r="BG75" s="15"/>
      <c r="BH75" s="15"/>
      <c r="BI75" s="17"/>
    </row>
    <row r="76" spans="27:61" ht="13.2" hidden="1" customHeight="1" x14ac:dyDescent="0.3">
      <c r="AA76" s="14"/>
      <c r="AB76" s="2"/>
      <c r="AC76" s="2"/>
      <c r="AD76" s="2"/>
      <c r="AE76" s="2">
        <f>QUOTIENT(AE72+AE73+AF76,2)</f>
        <v>0</v>
      </c>
      <c r="AF76" s="2">
        <f>QUOTIENT(AF72+AF73+AG76,2)</f>
        <v>0</v>
      </c>
      <c r="AG76" s="2">
        <f>QUOTIENT(AG72+AG73+AH76,2)</f>
        <v>1</v>
      </c>
      <c r="AH76" s="2">
        <f>QUOTIENT(AH72+AH73+AJ76,2)</f>
        <v>1</v>
      </c>
      <c r="AI76" s="2"/>
      <c r="AJ76" s="2">
        <f>QUOTIENT(AJ72+AJ73+AK76,2)</f>
        <v>1</v>
      </c>
      <c r="AK76" s="2">
        <f>QUOTIENT(AK72+AK73+AL76,2)</f>
        <v>0</v>
      </c>
      <c r="AL76" s="2">
        <f>QUOTIENT(AL72+AL73+AM76,2)</f>
        <v>0</v>
      </c>
      <c r="AM76" s="2">
        <f>QUOTIENT(AM72+AM73+AO76,2)</f>
        <v>0</v>
      </c>
      <c r="AN76" s="2"/>
      <c r="AO76" s="2">
        <f>QUOTIENT(AO72+AO73+AP76,2)</f>
        <v>0</v>
      </c>
      <c r="AP76" s="2">
        <f>QUOTIENT(AP72+AP73+AQ76,2)</f>
        <v>0</v>
      </c>
      <c r="AQ76" s="2">
        <f>QUOTIENT(AQ72+AQ73+AR76,2)</f>
        <v>0</v>
      </c>
      <c r="AR76" s="2">
        <f>QUOTIENT(AR72+AR73+AT76,2)</f>
        <v>0</v>
      </c>
      <c r="AS76" s="2"/>
      <c r="AT76" s="2">
        <f>QUOTIENT(AT72+AT73+AU76,2)</f>
        <v>0</v>
      </c>
      <c r="AU76" s="2">
        <f>QUOTIENT(AU72+AU73+AV76,2)</f>
        <v>0</v>
      </c>
      <c r="AV76" s="2">
        <f>QUOTIENT(AV72+AV73+AW76,2)</f>
        <v>0</v>
      </c>
      <c r="AW76" s="2">
        <f>QUOTIENT(AW72+AW73,2)</f>
        <v>0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10"/>
    </row>
    <row r="77" spans="27:61" x14ac:dyDescent="0.3">
      <c r="AA77" s="14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10"/>
    </row>
    <row r="78" spans="27:61" ht="14.4" hidden="1" customHeight="1" x14ac:dyDescent="0.3">
      <c r="AA78" s="14"/>
      <c r="AB78" s="2"/>
      <c r="AC78" s="2"/>
      <c r="AD78" s="2"/>
      <c r="AE78" s="2">
        <f>32768*AE75</f>
        <v>32768</v>
      </c>
      <c r="AF78" s="2">
        <f>16384*AF75</f>
        <v>16384</v>
      </c>
      <c r="AG78" s="2">
        <f>8192*AG75</f>
        <v>0</v>
      </c>
      <c r="AH78" s="2">
        <f>4096*AH75</f>
        <v>0</v>
      </c>
      <c r="AI78" s="2"/>
      <c r="AJ78" s="2">
        <f>2048*AJ75</f>
        <v>0</v>
      </c>
      <c r="AK78" s="2">
        <f>1024*AK75</f>
        <v>1024</v>
      </c>
      <c r="AL78" s="2">
        <f>512*AL75</f>
        <v>0</v>
      </c>
      <c r="AM78" s="2">
        <f>256*AM75</f>
        <v>256</v>
      </c>
      <c r="AN78" s="2"/>
      <c r="AO78" s="2">
        <f>128*AO75</f>
        <v>128</v>
      </c>
      <c r="AP78" s="2">
        <f>64*AP75</f>
        <v>0</v>
      </c>
      <c r="AQ78" s="2">
        <f>32*AQ75</f>
        <v>32</v>
      </c>
      <c r="AR78" s="2">
        <f>16*AR75</f>
        <v>16</v>
      </c>
      <c r="AS78" s="2"/>
      <c r="AT78" s="2">
        <f>8*AT75</f>
        <v>0</v>
      </c>
      <c r="AU78" s="2">
        <f>4*AU75</f>
        <v>4</v>
      </c>
      <c r="AV78" s="2">
        <f>2*AV75</f>
        <v>2</v>
      </c>
      <c r="AW78" s="2">
        <f>1*AW75</f>
        <v>1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10"/>
    </row>
    <row r="79" spans="27:61" x14ac:dyDescent="0.3">
      <c r="AA79" s="14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10"/>
    </row>
    <row r="80" spans="27:61" x14ac:dyDescent="0.3">
      <c r="AA80" s="11"/>
      <c r="AB80" s="3"/>
      <c r="AC80" s="3"/>
      <c r="AD80" s="3"/>
      <c r="AE80" s="3"/>
      <c r="AF80" s="3"/>
      <c r="AG80" s="3" t="s">
        <v>56</v>
      </c>
      <c r="AH80" s="3" t="s">
        <v>54</v>
      </c>
      <c r="AI80" s="3">
        <v>1</v>
      </c>
      <c r="AJ80" s="3"/>
      <c r="AK80" s="3" t="s">
        <v>57</v>
      </c>
      <c r="AL80" s="3" t="s">
        <v>54</v>
      </c>
      <c r="AM80" s="3">
        <f>IF(MOD(SUM(AO75:AW75),2) = 0, 1, 0)</f>
        <v>1</v>
      </c>
      <c r="AN80" s="3"/>
      <c r="AO80" s="3" t="s">
        <v>58</v>
      </c>
      <c r="AP80" s="3" t="s">
        <v>54</v>
      </c>
      <c r="AQ80" s="3">
        <v>0</v>
      </c>
      <c r="AR80" s="3"/>
      <c r="AS80" s="3" t="s">
        <v>59</v>
      </c>
      <c r="AT80" s="3" t="s">
        <v>54</v>
      </c>
      <c r="AU80" s="3">
        <v>0</v>
      </c>
      <c r="AV80" s="3"/>
      <c r="AW80" s="3" t="s">
        <v>60</v>
      </c>
      <c r="AX80" s="3" t="s">
        <v>54</v>
      </c>
      <c r="AY80" s="3">
        <f>AE75</f>
        <v>1</v>
      </c>
      <c r="AZ80" s="3"/>
      <c r="BA80" s="3" t="s">
        <v>61</v>
      </c>
      <c r="BB80" s="3" t="s">
        <v>54</v>
      </c>
      <c r="BC80" s="3">
        <f>IF(AY75 = BC75, 0, 1)</f>
        <v>0</v>
      </c>
      <c r="BD80" s="3"/>
      <c r="BE80" s="3"/>
      <c r="BF80" s="3"/>
      <c r="BG80" s="3"/>
      <c r="BH80" s="3"/>
      <c r="BI80" s="12"/>
    </row>
    <row r="81" spans="27:61" x14ac:dyDescent="0.3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27:61" x14ac:dyDescent="0.3">
      <c r="AA82" s="13" t="s">
        <v>80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8"/>
    </row>
    <row r="83" spans="27:61" ht="14.4" customHeight="1" x14ac:dyDescent="0.3">
      <c r="AA83" s="14"/>
      <c r="AB83" s="2" t="s">
        <v>45</v>
      </c>
      <c r="AC83" s="2" t="s">
        <v>81</v>
      </c>
      <c r="AD83" s="2"/>
      <c r="AE83" s="2">
        <f t="shared" ref="AE83:AW83" si="21">G14</f>
        <v>1</v>
      </c>
      <c r="AF83" s="2">
        <f t="shared" si="21"/>
        <v>1</v>
      </c>
      <c r="AG83" s="2">
        <f t="shared" si="21"/>
        <v>0</v>
      </c>
      <c r="AH83" s="2">
        <f t="shared" si="21"/>
        <v>0</v>
      </c>
      <c r="AI83" s="2" t="str">
        <f t="shared" si="21"/>
        <v>.</v>
      </c>
      <c r="AJ83" s="2">
        <f t="shared" si="21"/>
        <v>0</v>
      </c>
      <c r="AK83" s="2">
        <f t="shared" si="21"/>
        <v>1</v>
      </c>
      <c r="AL83" s="2">
        <f t="shared" si="21"/>
        <v>0</v>
      </c>
      <c r="AM83" s="2">
        <f t="shared" si="21"/>
        <v>1</v>
      </c>
      <c r="AN83" s="2" t="str">
        <f t="shared" si="21"/>
        <v>.</v>
      </c>
      <c r="AO83" s="2">
        <f t="shared" si="21"/>
        <v>1</v>
      </c>
      <c r="AP83" s="2">
        <f t="shared" si="21"/>
        <v>0</v>
      </c>
      <c r="AQ83" s="2">
        <f t="shared" si="21"/>
        <v>1</v>
      </c>
      <c r="AR83" s="2">
        <f t="shared" si="21"/>
        <v>1</v>
      </c>
      <c r="AS83" s="2" t="str">
        <f t="shared" si="21"/>
        <v>.</v>
      </c>
      <c r="AT83" s="2">
        <f t="shared" si="21"/>
        <v>0</v>
      </c>
      <c r="AU83" s="2">
        <f t="shared" si="21"/>
        <v>1</v>
      </c>
      <c r="AV83" s="2">
        <f t="shared" si="21"/>
        <v>1</v>
      </c>
      <c r="AW83" s="2">
        <f t="shared" si="21"/>
        <v>1</v>
      </c>
      <c r="AX83" s="2"/>
      <c r="AY83" s="2"/>
      <c r="AZ83" s="2"/>
      <c r="BA83" s="2" t="s">
        <v>45</v>
      </c>
      <c r="BB83" s="2" t="s">
        <v>82</v>
      </c>
      <c r="BC83" s="2">
        <f>C14</f>
        <v>-14921</v>
      </c>
      <c r="BD83" s="2"/>
      <c r="BE83" s="15" t="s">
        <v>83</v>
      </c>
      <c r="BF83" s="15"/>
      <c r="BG83" s="15"/>
      <c r="BH83" s="15"/>
      <c r="BI83" s="17"/>
    </row>
    <row r="84" spans="27:61" x14ac:dyDescent="0.3">
      <c r="AA84" s="14"/>
      <c r="AB84" s="2"/>
      <c r="AC84" s="2" t="s">
        <v>64</v>
      </c>
      <c r="AD84" s="2"/>
      <c r="AE84" s="2">
        <f t="shared" ref="AE84:AW84" si="22">G6</f>
        <v>0</v>
      </c>
      <c r="AF84" s="2">
        <f t="shared" si="22"/>
        <v>1</v>
      </c>
      <c r="AG84" s="2">
        <f t="shared" si="22"/>
        <v>1</v>
      </c>
      <c r="AH84" s="2">
        <f t="shared" si="22"/>
        <v>0</v>
      </c>
      <c r="AI84" s="2" t="str">
        <f t="shared" si="22"/>
        <v>.</v>
      </c>
      <c r="AJ84" s="2">
        <f t="shared" si="22"/>
        <v>1</v>
      </c>
      <c r="AK84" s="2">
        <f t="shared" si="22"/>
        <v>0</v>
      </c>
      <c r="AL84" s="2">
        <f t="shared" si="22"/>
        <v>1</v>
      </c>
      <c r="AM84" s="2">
        <f t="shared" si="22"/>
        <v>1</v>
      </c>
      <c r="AN84" s="2" t="str">
        <f t="shared" si="22"/>
        <v>.</v>
      </c>
      <c r="AO84" s="2">
        <f t="shared" si="22"/>
        <v>1</v>
      </c>
      <c r="AP84" s="2">
        <f t="shared" si="22"/>
        <v>0</v>
      </c>
      <c r="AQ84" s="2">
        <f t="shared" si="22"/>
        <v>0</v>
      </c>
      <c r="AR84" s="2">
        <f t="shared" si="22"/>
        <v>0</v>
      </c>
      <c r="AS84" s="2" t="str">
        <f t="shared" si="22"/>
        <v>.</v>
      </c>
      <c r="AT84" s="2">
        <f t="shared" si="22"/>
        <v>1</v>
      </c>
      <c r="AU84" s="2">
        <f t="shared" si="22"/>
        <v>0</v>
      </c>
      <c r="AV84" s="2">
        <f t="shared" si="22"/>
        <v>1</v>
      </c>
      <c r="AW84" s="2">
        <f t="shared" si="22"/>
        <v>1</v>
      </c>
      <c r="AX84" s="2"/>
      <c r="AY84" s="2"/>
      <c r="AZ84" s="2"/>
      <c r="BA84" s="2"/>
      <c r="BB84" s="2" t="s">
        <v>65</v>
      </c>
      <c r="BC84" s="2">
        <f>C6</f>
        <v>27531</v>
      </c>
      <c r="BD84" s="2"/>
      <c r="BE84" s="15"/>
      <c r="BF84" s="15"/>
      <c r="BG84" s="15"/>
      <c r="BH84" s="15"/>
      <c r="BI84" s="17"/>
    </row>
    <row r="85" spans="27:61" x14ac:dyDescent="0.3">
      <c r="AA85" s="14"/>
      <c r="AB85" s="2"/>
      <c r="AC85" s="2"/>
      <c r="AD85" s="2"/>
      <c r="AE85" s="9" t="s">
        <v>51</v>
      </c>
      <c r="AF85" s="9" t="s">
        <v>51</v>
      </c>
      <c r="AG85" s="9" t="s">
        <v>51</v>
      </c>
      <c r="AH85" s="9" t="s">
        <v>51</v>
      </c>
      <c r="AI85" s="9" t="s">
        <v>51</v>
      </c>
      <c r="AJ85" s="9" t="s">
        <v>51</v>
      </c>
      <c r="AK85" s="9" t="s">
        <v>51</v>
      </c>
      <c r="AL85" s="9" t="s">
        <v>51</v>
      </c>
      <c r="AM85" s="9" t="s">
        <v>51</v>
      </c>
      <c r="AN85" s="9" t="s">
        <v>51</v>
      </c>
      <c r="AO85" s="9" t="s">
        <v>51</v>
      </c>
      <c r="AP85" s="9" t="s">
        <v>51</v>
      </c>
      <c r="AQ85" s="9" t="s">
        <v>51</v>
      </c>
      <c r="AR85" s="9" t="s">
        <v>51</v>
      </c>
      <c r="AS85" s="9" t="s">
        <v>51</v>
      </c>
      <c r="AT85" s="9" t="s">
        <v>51</v>
      </c>
      <c r="AU85" s="9" t="s">
        <v>51</v>
      </c>
      <c r="AV85" s="9" t="s">
        <v>51</v>
      </c>
      <c r="AW85" s="9" t="s">
        <v>51</v>
      </c>
      <c r="AX85" s="2"/>
      <c r="AY85" s="2"/>
      <c r="AZ85" s="2"/>
      <c r="BA85" s="2"/>
      <c r="BB85" s="9" t="s">
        <v>52</v>
      </c>
      <c r="BC85" s="9" t="s">
        <v>52</v>
      </c>
      <c r="BD85" s="2"/>
      <c r="BE85" s="15"/>
      <c r="BF85" s="15"/>
      <c r="BG85" s="15"/>
      <c r="BH85" s="15"/>
      <c r="BI85" s="17"/>
    </row>
    <row r="86" spans="27:61" x14ac:dyDescent="0.3">
      <c r="AA86" s="14"/>
      <c r="AB86" s="2"/>
      <c r="AC86" s="2"/>
      <c r="AD86" s="2"/>
      <c r="AE86" s="2">
        <f>MOD(AE83+AE84+AF87,2)</f>
        <v>0</v>
      </c>
      <c r="AF86" s="2">
        <f>MOD(AF83+AF84+AG87,2)</f>
        <v>0</v>
      </c>
      <c r="AG86" s="2">
        <f>MOD(AG83+AG84+AH87,2)</f>
        <v>1</v>
      </c>
      <c r="AH86" s="2">
        <f>MOD(AH83+AH84+AJ87,2)</f>
        <v>1</v>
      </c>
      <c r="AI86" s="2" t="s">
        <v>5</v>
      </c>
      <c r="AJ86" s="2">
        <f>MOD(AJ83+AJ84+AK87,2)</f>
        <v>0</v>
      </c>
      <c r="AK86" s="2">
        <f>MOD(AK83+AK84+AL87,2)</f>
        <v>0</v>
      </c>
      <c r="AL86" s="2">
        <f>MOD(AL83+AL84+AM87,2)</f>
        <v>0</v>
      </c>
      <c r="AM86" s="2">
        <f>MOD(AM83+AM84+AO87,2)</f>
        <v>1</v>
      </c>
      <c r="AN86" s="2" t="s">
        <v>84</v>
      </c>
      <c r="AO86" s="2">
        <f>MOD(AO83+AO84+AP87,2)</f>
        <v>0</v>
      </c>
      <c r="AP86" s="2">
        <f>MOD(AP83+AP84+AQ87,2)</f>
        <v>1</v>
      </c>
      <c r="AQ86" s="2">
        <f>MOD(AQ83+AQ84+AR87,2)</f>
        <v>0</v>
      </c>
      <c r="AR86" s="2">
        <f>MOD(AR83+AR84+AT87,2)</f>
        <v>0</v>
      </c>
      <c r="AS86" s="2" t="s">
        <v>5</v>
      </c>
      <c r="AT86" s="2">
        <f>MOD(AT83+AT84+AU87,2)</f>
        <v>0</v>
      </c>
      <c r="AU86" s="2">
        <f>MOD(AU83+AU84+AV87,2)</f>
        <v>0</v>
      </c>
      <c r="AV86" s="2">
        <f>MOD(AV83+AV84+AW87,2)</f>
        <v>1</v>
      </c>
      <c r="AW86" s="2">
        <f>MOD(AW83+AW84,2)</f>
        <v>0</v>
      </c>
      <c r="AX86" s="2" t="s">
        <v>53</v>
      </c>
      <c r="AY86" s="2">
        <f>IF(AE86=0,SUM(AE89:AW89),-65536+SUM(AE89:AW89))</f>
        <v>12610</v>
      </c>
      <c r="AZ86" s="2"/>
      <c r="BA86" s="2" t="s">
        <v>54</v>
      </c>
      <c r="BB86" s="2"/>
      <c r="BC86" s="2">
        <f>BC83+BC84</f>
        <v>12610</v>
      </c>
      <c r="BD86" s="9" t="s">
        <v>55</v>
      </c>
      <c r="BE86" s="15"/>
      <c r="BF86" s="15"/>
      <c r="BG86" s="15"/>
      <c r="BH86" s="15"/>
      <c r="BI86" s="17"/>
    </row>
    <row r="87" spans="27:61" ht="14.4" hidden="1" customHeight="1" x14ac:dyDescent="0.3">
      <c r="AA87" s="14"/>
      <c r="AB87" s="2"/>
      <c r="AC87" s="2"/>
      <c r="AD87" s="2"/>
      <c r="AE87" s="2">
        <f>QUOTIENT(AE83+AE84+AF87,2)</f>
        <v>1</v>
      </c>
      <c r="AF87" s="2">
        <f>QUOTIENT(AF83+AF84+AG87,2)</f>
        <v>1</v>
      </c>
      <c r="AG87" s="2">
        <f>QUOTIENT(AG83+AG84+AH87,2)</f>
        <v>0</v>
      </c>
      <c r="AH87" s="2">
        <f>QUOTIENT(AH83+AH84+AJ87,2)</f>
        <v>0</v>
      </c>
      <c r="AI87" s="2"/>
      <c r="AJ87" s="2">
        <f>QUOTIENT(AJ83+AJ84+AK87,2)</f>
        <v>1</v>
      </c>
      <c r="AK87" s="2">
        <f>QUOTIENT(AK83+AK84+AL87,2)</f>
        <v>1</v>
      </c>
      <c r="AL87" s="2">
        <f>QUOTIENT(AL83+AL84+AM87,2)</f>
        <v>1</v>
      </c>
      <c r="AM87" s="2">
        <f>QUOTIENT(AM83+AM84+AO87,2)</f>
        <v>1</v>
      </c>
      <c r="AN87" s="2"/>
      <c r="AO87" s="2">
        <f>QUOTIENT(AO83+AO84+AP87,2)</f>
        <v>1</v>
      </c>
      <c r="AP87" s="2">
        <f>QUOTIENT(AP83+AP84+AQ87,2)</f>
        <v>0</v>
      </c>
      <c r="AQ87" s="2">
        <f>QUOTIENT(AQ83+AQ84+AR87,2)</f>
        <v>1</v>
      </c>
      <c r="AR87" s="2">
        <f>QUOTIENT(AR83+AR84+AT87,2)</f>
        <v>1</v>
      </c>
      <c r="AS87" s="2"/>
      <c r="AT87" s="2">
        <f>QUOTIENT(AT83+AT84+AU87,2)</f>
        <v>1</v>
      </c>
      <c r="AU87" s="2">
        <f>QUOTIENT(AU83+AU84+AV87,2)</f>
        <v>1</v>
      </c>
      <c r="AV87" s="2">
        <f>QUOTIENT(AV83+AV84+AW87,2)</f>
        <v>1</v>
      </c>
      <c r="AW87" s="2">
        <f>QUOTIENT(AW83+AW84,2)</f>
        <v>1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10"/>
    </row>
    <row r="88" spans="27:61" x14ac:dyDescent="0.3">
      <c r="AA88" s="14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10"/>
    </row>
    <row r="89" spans="27:61" ht="14.4" hidden="1" customHeight="1" x14ac:dyDescent="0.3">
      <c r="AA89" s="14"/>
      <c r="AB89" s="2"/>
      <c r="AC89" s="2"/>
      <c r="AD89" s="2"/>
      <c r="AE89" s="2">
        <f>32768*AE86</f>
        <v>0</v>
      </c>
      <c r="AF89" s="2">
        <f>16384*AF86</f>
        <v>0</v>
      </c>
      <c r="AG89" s="2">
        <f>8192*AG86</f>
        <v>8192</v>
      </c>
      <c r="AH89" s="2">
        <f>4096*AH86</f>
        <v>4096</v>
      </c>
      <c r="AI89" s="2"/>
      <c r="AJ89" s="2">
        <f>2048*AJ86</f>
        <v>0</v>
      </c>
      <c r="AK89" s="2">
        <f>1024*AK86</f>
        <v>0</v>
      </c>
      <c r="AL89" s="2">
        <f>512*AL86</f>
        <v>0</v>
      </c>
      <c r="AM89" s="2">
        <f>256*AM86</f>
        <v>256</v>
      </c>
      <c r="AN89" s="2"/>
      <c r="AO89" s="2">
        <f>128*AO86</f>
        <v>0</v>
      </c>
      <c r="AP89" s="2">
        <f>64*AP86</f>
        <v>64</v>
      </c>
      <c r="AQ89" s="2">
        <f>32*AQ86</f>
        <v>0</v>
      </c>
      <c r="AR89" s="2">
        <f>16*AR86</f>
        <v>0</v>
      </c>
      <c r="AS89" s="2"/>
      <c r="AT89" s="2">
        <f>8*AT86</f>
        <v>0</v>
      </c>
      <c r="AU89" s="2">
        <f>4*AU86</f>
        <v>0</v>
      </c>
      <c r="AV89" s="2">
        <f>2*AV86</f>
        <v>2</v>
      </c>
      <c r="AW89" s="2">
        <f>1*AW86</f>
        <v>0</v>
      </c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10"/>
    </row>
    <row r="90" spans="27:61" x14ac:dyDescent="0.3">
      <c r="AA90" s="14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10"/>
    </row>
    <row r="91" spans="27:61" x14ac:dyDescent="0.3">
      <c r="AA91" s="11"/>
      <c r="AB91" s="3"/>
      <c r="AC91" s="3"/>
      <c r="AD91" s="3"/>
      <c r="AE91" s="3"/>
      <c r="AF91" s="3"/>
      <c r="AG91" s="3" t="s">
        <v>56</v>
      </c>
      <c r="AH91" s="3" t="s">
        <v>54</v>
      </c>
      <c r="AI91" s="3">
        <v>0</v>
      </c>
      <c r="AJ91" s="3"/>
      <c r="AK91" s="3" t="s">
        <v>57</v>
      </c>
      <c r="AL91" s="3" t="s">
        <v>54</v>
      </c>
      <c r="AM91" s="3">
        <f>IF(MOD(SUM(AO86:AW86),2) = 0, 1, 0)</f>
        <v>1</v>
      </c>
      <c r="AN91" s="3"/>
      <c r="AO91" s="3" t="s">
        <v>58</v>
      </c>
      <c r="AP91" s="3" t="s">
        <v>54</v>
      </c>
      <c r="AQ91" s="3">
        <v>1</v>
      </c>
      <c r="AR91" s="3"/>
      <c r="AS91" s="3" t="s">
        <v>59</v>
      </c>
      <c r="AT91" s="3" t="s">
        <v>54</v>
      </c>
      <c r="AU91" s="3">
        <v>0</v>
      </c>
      <c r="AV91" s="3"/>
      <c r="AW91" s="3" t="s">
        <v>60</v>
      </c>
      <c r="AX91" s="3" t="s">
        <v>54</v>
      </c>
      <c r="AY91" s="3">
        <f>AE86</f>
        <v>0</v>
      </c>
      <c r="AZ91" s="3"/>
      <c r="BA91" s="3" t="s">
        <v>61</v>
      </c>
      <c r="BB91" s="3" t="s">
        <v>54</v>
      </c>
      <c r="BC91" s="3">
        <f>IF(AY86 = BC86, 0, 1)</f>
        <v>0</v>
      </c>
      <c r="BD91" s="3"/>
      <c r="BE91" s="3"/>
      <c r="BF91" s="3"/>
      <c r="BG91" s="3"/>
      <c r="BH91" s="3"/>
      <c r="BI91" s="12"/>
    </row>
    <row r="93" spans="27:61" x14ac:dyDescent="0.3">
      <c r="AA93" s="5"/>
    </row>
    <row r="94" spans="27:61" ht="14.4" customHeight="1" x14ac:dyDescent="0.3"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BE94" s="18"/>
      <c r="BF94" s="19"/>
      <c r="BG94" s="19"/>
      <c r="BH94" s="19"/>
      <c r="BI94" s="19"/>
    </row>
    <row r="95" spans="27:61" x14ac:dyDescent="0.3"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BE95" s="19"/>
      <c r="BF95" s="19"/>
      <c r="BG95" s="19"/>
      <c r="BH95" s="19"/>
      <c r="BI95" s="19"/>
    </row>
    <row r="96" spans="27:61" x14ac:dyDescent="0.3"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BB96" s="4"/>
      <c r="BC96" s="4"/>
      <c r="BE96" s="19"/>
      <c r="BF96" s="19"/>
      <c r="BG96" s="19"/>
      <c r="BH96" s="19"/>
      <c r="BI96" s="19"/>
    </row>
    <row r="97" spans="53:61" x14ac:dyDescent="0.3">
      <c r="BA97" s="2"/>
      <c r="BE97" s="19"/>
      <c r="BF97" s="19"/>
      <c r="BG97" s="19"/>
      <c r="BH97" s="19"/>
      <c r="BI97" s="19"/>
    </row>
  </sheetData>
  <mergeCells count="1">
    <mergeCell ref="BE94:BI97"/>
  </mergeCells>
  <conditionalFormatting sqref="G4:Y7">
    <cfRule type="cellIs" dxfId="4" priority="3" operator="equal">
      <formula>1</formula>
    </cfRule>
    <cfRule type="cellIs" dxfId="3" priority="2" operator="equal">
      <formula>0</formula>
    </cfRule>
    <cfRule type="cellIs" dxfId="2" priority="1" operator="equal">
      <formula>1</formula>
    </cfRule>
  </conditionalFormatting>
  <pageMargins left="0.7" right="0.7" top="0.75" bottom="0.75" header="0.3" footer="0.3"/>
  <pageSetup paperSize="9" orientation="portrait"/>
  <headerFooter>
    <oddHeader>&amp;CРюмин Семён Андреевич, вариант 22, lab5.xlsx</oddHeader>
    <oddFooter>&amp;C21.12.21, 0:38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tabSelected="1" zoomScale="60" zoomScaleNormal="60" workbookViewId="0">
      <selection activeCell="Z18" sqref="Z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I91"/>
  <sheetViews>
    <sheetView zoomScale="90" zoomScaleNormal="90" workbookViewId="0">
      <selection activeCell="I17" sqref="I17"/>
    </sheetView>
  </sheetViews>
  <sheetFormatPr defaultRowHeight="14.4" x14ac:dyDescent="0.3"/>
  <cols>
    <col min="2" max="2" width="10.109375" customWidth="1"/>
  </cols>
  <sheetData>
    <row r="1" spans="1:61" x14ac:dyDescent="0.3">
      <c r="B1" s="1" t="s">
        <v>0</v>
      </c>
      <c r="C1" s="2">
        <v>6305</v>
      </c>
    </row>
    <row r="2" spans="1:61" x14ac:dyDescent="0.3">
      <c r="B2" s="1" t="s">
        <v>1</v>
      </c>
      <c r="C2" s="2">
        <v>21226</v>
      </c>
    </row>
    <row r="3" spans="1:61" x14ac:dyDescent="0.3">
      <c r="G3" s="3">
        <v>15</v>
      </c>
      <c r="H3" s="3">
        <v>14</v>
      </c>
      <c r="I3" s="3">
        <v>13</v>
      </c>
      <c r="J3" s="3">
        <v>12</v>
      </c>
      <c r="K3" s="3"/>
      <c r="L3" s="3">
        <v>11</v>
      </c>
      <c r="M3" s="3">
        <v>10</v>
      </c>
      <c r="N3" s="3">
        <v>9</v>
      </c>
      <c r="O3" s="3">
        <v>8</v>
      </c>
      <c r="P3" s="3"/>
      <c r="Q3" s="3">
        <v>7</v>
      </c>
      <c r="R3" s="3">
        <v>6</v>
      </c>
      <c r="S3" s="3">
        <v>5</v>
      </c>
      <c r="T3" s="3">
        <v>4</v>
      </c>
      <c r="U3" s="3"/>
      <c r="V3" s="3">
        <v>3</v>
      </c>
      <c r="W3" s="3">
        <v>2</v>
      </c>
      <c r="X3" s="3">
        <v>1</v>
      </c>
      <c r="Y3" s="3">
        <v>0</v>
      </c>
      <c r="AC3" t="s">
        <v>2</v>
      </c>
    </row>
    <row r="4" spans="1:61" x14ac:dyDescent="0.3">
      <c r="A4" s="1" t="s">
        <v>3</v>
      </c>
      <c r="B4" s="1" t="s">
        <v>0</v>
      </c>
      <c r="C4">
        <f>C1</f>
        <v>6305</v>
      </c>
      <c r="E4" t="s">
        <v>4</v>
      </c>
      <c r="G4" s="2">
        <f t="shared" ref="G4:J9" si="0">MOD(_xlfn.BITRSHIFT($C4,G$3),2)</f>
        <v>0</v>
      </c>
      <c r="H4" s="2">
        <f t="shared" si="0"/>
        <v>0</v>
      </c>
      <c r="I4" s="2">
        <f t="shared" si="0"/>
        <v>0</v>
      </c>
      <c r="J4" s="2">
        <f t="shared" si="0"/>
        <v>1</v>
      </c>
      <c r="K4" s="2" t="s">
        <v>5</v>
      </c>
      <c r="L4" s="2">
        <f t="shared" ref="L4:O9" si="1">MOD(_xlfn.BITRSHIFT($C4,L$3),2)</f>
        <v>1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 t="s">
        <v>5</v>
      </c>
      <c r="Q4" s="2">
        <f t="shared" ref="Q4:T9" si="2">MOD(_xlfn.BITRSHIFT($C4,Q$3),2)</f>
        <v>1</v>
      </c>
      <c r="R4" s="2">
        <f t="shared" si="2"/>
        <v>0</v>
      </c>
      <c r="S4" s="2">
        <f t="shared" si="2"/>
        <v>1</v>
      </c>
      <c r="T4" s="2">
        <f t="shared" si="2"/>
        <v>0</v>
      </c>
      <c r="U4" s="2" t="s">
        <v>5</v>
      </c>
      <c r="V4" s="2">
        <f t="shared" ref="V4:Y9" si="3">MOD(_xlfn.BITRSHIFT($C4,V$3),2)</f>
        <v>0</v>
      </c>
      <c r="W4" s="2">
        <f t="shared" si="3"/>
        <v>0</v>
      </c>
      <c r="X4" s="2">
        <f t="shared" si="3"/>
        <v>0</v>
      </c>
      <c r="Y4" s="2">
        <f t="shared" si="3"/>
        <v>1</v>
      </c>
    </row>
    <row r="5" spans="1:61" x14ac:dyDescent="0.3">
      <c r="A5" s="1" t="s">
        <v>6</v>
      </c>
      <c r="B5" s="1" t="s">
        <v>1</v>
      </c>
      <c r="C5">
        <f>C2</f>
        <v>21226</v>
      </c>
      <c r="E5" t="s">
        <v>7</v>
      </c>
      <c r="G5" s="2">
        <f t="shared" si="0"/>
        <v>0</v>
      </c>
      <c r="H5" s="2">
        <f t="shared" si="0"/>
        <v>1</v>
      </c>
      <c r="I5" s="2">
        <f t="shared" si="0"/>
        <v>0</v>
      </c>
      <c r="J5" s="2">
        <f t="shared" si="0"/>
        <v>1</v>
      </c>
      <c r="K5" s="2" t="s">
        <v>5</v>
      </c>
      <c r="L5" s="2">
        <f t="shared" si="1"/>
        <v>0</v>
      </c>
      <c r="M5" s="2">
        <f t="shared" si="1"/>
        <v>0</v>
      </c>
      <c r="N5" s="2">
        <f t="shared" si="1"/>
        <v>1</v>
      </c>
      <c r="O5" s="2">
        <f t="shared" si="1"/>
        <v>0</v>
      </c>
      <c r="P5" s="2" t="s">
        <v>5</v>
      </c>
      <c r="Q5" s="2">
        <f t="shared" si="2"/>
        <v>1</v>
      </c>
      <c r="R5" s="2">
        <f t="shared" si="2"/>
        <v>1</v>
      </c>
      <c r="S5" s="2">
        <f t="shared" si="2"/>
        <v>1</v>
      </c>
      <c r="T5" s="2">
        <f t="shared" si="2"/>
        <v>0</v>
      </c>
      <c r="U5" s="2" t="s">
        <v>5</v>
      </c>
      <c r="V5" s="2">
        <f t="shared" si="3"/>
        <v>1</v>
      </c>
      <c r="W5" s="2">
        <f t="shared" si="3"/>
        <v>0</v>
      </c>
      <c r="X5" s="2">
        <f t="shared" si="3"/>
        <v>1</v>
      </c>
      <c r="Y5" s="2">
        <f t="shared" si="3"/>
        <v>0</v>
      </c>
    </row>
    <row r="6" spans="1:61" x14ac:dyDescent="0.3">
      <c r="A6" s="1" t="s">
        <v>8</v>
      </c>
      <c r="B6" s="1" t="s">
        <v>9</v>
      </c>
      <c r="C6">
        <f>C1+C2</f>
        <v>27531</v>
      </c>
      <c r="E6" t="s">
        <v>10</v>
      </c>
      <c r="G6" s="2">
        <f t="shared" si="0"/>
        <v>0</v>
      </c>
      <c r="H6" s="2">
        <f t="shared" si="0"/>
        <v>1</v>
      </c>
      <c r="I6" s="2">
        <f t="shared" si="0"/>
        <v>1</v>
      </c>
      <c r="J6" s="2">
        <f t="shared" si="0"/>
        <v>0</v>
      </c>
      <c r="K6" s="2" t="s">
        <v>5</v>
      </c>
      <c r="L6" s="2">
        <f t="shared" si="1"/>
        <v>1</v>
      </c>
      <c r="M6" s="2">
        <f t="shared" si="1"/>
        <v>0</v>
      </c>
      <c r="N6" s="2">
        <f t="shared" si="1"/>
        <v>1</v>
      </c>
      <c r="O6" s="2">
        <f t="shared" si="1"/>
        <v>1</v>
      </c>
      <c r="P6" s="2" t="s">
        <v>5</v>
      </c>
      <c r="Q6" s="2">
        <f t="shared" si="2"/>
        <v>1</v>
      </c>
      <c r="R6" s="2">
        <f t="shared" si="2"/>
        <v>0</v>
      </c>
      <c r="S6" s="2">
        <f t="shared" si="2"/>
        <v>0</v>
      </c>
      <c r="T6" s="2">
        <f t="shared" si="2"/>
        <v>0</v>
      </c>
      <c r="U6" s="2" t="s">
        <v>5</v>
      </c>
      <c r="V6" s="2">
        <f t="shared" si="3"/>
        <v>1</v>
      </c>
      <c r="W6" s="2">
        <f t="shared" si="3"/>
        <v>0</v>
      </c>
      <c r="X6" s="2">
        <f t="shared" si="3"/>
        <v>1</v>
      </c>
      <c r="Y6" s="2">
        <f t="shared" si="3"/>
        <v>1</v>
      </c>
    </row>
    <row r="7" spans="1:61" x14ac:dyDescent="0.3">
      <c r="A7" s="1" t="s">
        <v>11</v>
      </c>
      <c r="B7" s="1" t="s">
        <v>12</v>
      </c>
      <c r="C7">
        <f>C1+2*C2</f>
        <v>48757</v>
      </c>
      <c r="E7" t="s">
        <v>13</v>
      </c>
      <c r="G7" s="2">
        <f t="shared" si="0"/>
        <v>1</v>
      </c>
      <c r="H7" s="2">
        <f t="shared" si="0"/>
        <v>0</v>
      </c>
      <c r="I7" s="2">
        <f t="shared" si="0"/>
        <v>1</v>
      </c>
      <c r="J7" s="2">
        <f t="shared" si="0"/>
        <v>1</v>
      </c>
      <c r="K7" s="2" t="s">
        <v>5</v>
      </c>
      <c r="L7" s="2">
        <f t="shared" si="1"/>
        <v>1</v>
      </c>
      <c r="M7" s="2">
        <f t="shared" si="1"/>
        <v>1</v>
      </c>
      <c r="N7" s="2">
        <f t="shared" si="1"/>
        <v>1</v>
      </c>
      <c r="O7" s="2">
        <f t="shared" si="1"/>
        <v>0</v>
      </c>
      <c r="P7" s="2" t="s">
        <v>5</v>
      </c>
      <c r="Q7" s="2">
        <f t="shared" si="2"/>
        <v>0</v>
      </c>
      <c r="R7" s="2">
        <f t="shared" si="2"/>
        <v>1</v>
      </c>
      <c r="S7" s="2">
        <f t="shared" si="2"/>
        <v>1</v>
      </c>
      <c r="T7" s="2">
        <f t="shared" si="2"/>
        <v>1</v>
      </c>
      <c r="U7" s="2" t="s">
        <v>5</v>
      </c>
      <c r="V7" s="2">
        <f t="shared" si="3"/>
        <v>0</v>
      </c>
      <c r="W7" s="2">
        <f t="shared" si="3"/>
        <v>1</v>
      </c>
      <c r="X7" s="2">
        <f t="shared" si="3"/>
        <v>0</v>
      </c>
      <c r="Y7" s="2">
        <f t="shared" si="3"/>
        <v>1</v>
      </c>
    </row>
    <row r="8" spans="1:61" x14ac:dyDescent="0.3">
      <c r="A8" s="1" t="s">
        <v>14</v>
      </c>
      <c r="B8" s="1" t="s">
        <v>15</v>
      </c>
      <c r="C8">
        <f>C2-C1</f>
        <v>14921</v>
      </c>
      <c r="E8" t="s">
        <v>16</v>
      </c>
      <c r="G8" s="2">
        <f t="shared" si="0"/>
        <v>0</v>
      </c>
      <c r="H8" s="2">
        <f t="shared" si="0"/>
        <v>0</v>
      </c>
      <c r="I8" s="2">
        <f t="shared" si="0"/>
        <v>1</v>
      </c>
      <c r="J8" s="2">
        <f t="shared" si="0"/>
        <v>1</v>
      </c>
      <c r="K8" s="2" t="s">
        <v>5</v>
      </c>
      <c r="L8" s="2">
        <f t="shared" si="1"/>
        <v>1</v>
      </c>
      <c r="M8" s="2">
        <f t="shared" si="1"/>
        <v>0</v>
      </c>
      <c r="N8" s="2">
        <f t="shared" si="1"/>
        <v>1</v>
      </c>
      <c r="O8" s="2">
        <f t="shared" si="1"/>
        <v>0</v>
      </c>
      <c r="P8" s="2" t="s">
        <v>5</v>
      </c>
      <c r="Q8" s="2">
        <f t="shared" si="2"/>
        <v>0</v>
      </c>
      <c r="R8" s="2">
        <f t="shared" si="2"/>
        <v>1</v>
      </c>
      <c r="S8" s="2">
        <f t="shared" si="2"/>
        <v>0</v>
      </c>
      <c r="T8" s="2">
        <f t="shared" si="2"/>
        <v>0</v>
      </c>
      <c r="U8" s="2" t="s">
        <v>5</v>
      </c>
      <c r="V8" s="2">
        <f t="shared" si="3"/>
        <v>1</v>
      </c>
      <c r="W8" s="2">
        <f t="shared" si="3"/>
        <v>0</v>
      </c>
      <c r="X8" s="2">
        <f t="shared" si="3"/>
        <v>0</v>
      </c>
      <c r="Y8" s="2">
        <f t="shared" si="3"/>
        <v>1</v>
      </c>
    </row>
    <row r="9" spans="1:61" x14ac:dyDescent="0.3">
      <c r="A9" s="1" t="s">
        <v>17</v>
      </c>
      <c r="B9" s="1" t="s">
        <v>18</v>
      </c>
      <c r="C9">
        <f>65536-C7</f>
        <v>16779</v>
      </c>
      <c r="E9" t="s">
        <v>19</v>
      </c>
      <c r="G9" s="2">
        <f t="shared" si="0"/>
        <v>0</v>
      </c>
      <c r="H9" s="2">
        <f t="shared" si="0"/>
        <v>1</v>
      </c>
      <c r="I9" s="2">
        <f t="shared" si="0"/>
        <v>0</v>
      </c>
      <c r="J9" s="2">
        <f t="shared" si="0"/>
        <v>0</v>
      </c>
      <c r="K9" s="2" t="s">
        <v>5</v>
      </c>
      <c r="L9" s="2">
        <f t="shared" si="1"/>
        <v>0</v>
      </c>
      <c r="M9" s="2">
        <f t="shared" si="1"/>
        <v>0</v>
      </c>
      <c r="N9" s="2">
        <f t="shared" si="1"/>
        <v>0</v>
      </c>
      <c r="O9" s="2">
        <f t="shared" si="1"/>
        <v>1</v>
      </c>
      <c r="P9" s="2" t="s">
        <v>5</v>
      </c>
      <c r="Q9" s="2">
        <f t="shared" si="2"/>
        <v>1</v>
      </c>
      <c r="R9" s="2">
        <f t="shared" si="2"/>
        <v>0</v>
      </c>
      <c r="S9" s="2">
        <f t="shared" si="2"/>
        <v>0</v>
      </c>
      <c r="T9" s="2">
        <f t="shared" si="2"/>
        <v>0</v>
      </c>
      <c r="U9" s="2" t="s">
        <v>5</v>
      </c>
      <c r="V9" s="2">
        <f t="shared" si="3"/>
        <v>1</v>
      </c>
      <c r="W9" s="2">
        <f t="shared" si="3"/>
        <v>0</v>
      </c>
      <c r="X9" s="2">
        <f t="shared" si="3"/>
        <v>1</v>
      </c>
      <c r="Y9" s="2">
        <f t="shared" si="3"/>
        <v>1</v>
      </c>
    </row>
    <row r="10" spans="1:61" x14ac:dyDescent="0.3">
      <c r="A10" s="1" t="s">
        <v>20</v>
      </c>
      <c r="B10" s="1" t="s">
        <v>21</v>
      </c>
      <c r="C10">
        <f t="shared" ref="C10:C15" si="4">-C4</f>
        <v>-6305</v>
      </c>
      <c r="E10" t="s">
        <v>22</v>
      </c>
      <c r="F10" t="s">
        <v>23</v>
      </c>
      <c r="G10" s="2">
        <f t="shared" ref="G10:J15" si="5">MOD(_xlfn.BITRSHIFT(65536 + $C10,G$3),2)</f>
        <v>1</v>
      </c>
      <c r="H10" s="2">
        <f t="shared" si="5"/>
        <v>1</v>
      </c>
      <c r="I10" s="2">
        <f t="shared" si="5"/>
        <v>1</v>
      </c>
      <c r="J10" s="2">
        <f t="shared" si="5"/>
        <v>0</v>
      </c>
      <c r="K10" s="2" t="s">
        <v>5</v>
      </c>
      <c r="L10" s="2">
        <f t="shared" ref="L10:O15" si="6">MOD(_xlfn.BITRSHIFT(65536 + $C10,L$3),2)</f>
        <v>0</v>
      </c>
      <c r="M10" s="2">
        <f t="shared" si="6"/>
        <v>1</v>
      </c>
      <c r="N10" s="2">
        <f t="shared" si="6"/>
        <v>1</v>
      </c>
      <c r="O10" s="2">
        <f t="shared" si="6"/>
        <v>1</v>
      </c>
      <c r="P10" s="2" t="s">
        <v>5</v>
      </c>
      <c r="Q10" s="2">
        <f t="shared" ref="Q10:T15" si="7">MOD(_xlfn.BITRSHIFT(65536 + $C10,Q$3),2)</f>
        <v>0</v>
      </c>
      <c r="R10" s="2">
        <f t="shared" si="7"/>
        <v>1</v>
      </c>
      <c r="S10" s="2">
        <f t="shared" si="7"/>
        <v>0</v>
      </c>
      <c r="T10" s="2">
        <f t="shared" si="7"/>
        <v>1</v>
      </c>
      <c r="U10" s="2" t="s">
        <v>5</v>
      </c>
      <c r="V10" s="2">
        <f t="shared" ref="V10:Y15" si="8">MOD(_xlfn.BITRSHIFT(65536 + $C10,V$3),2)</f>
        <v>1</v>
      </c>
      <c r="W10" s="2">
        <f t="shared" si="8"/>
        <v>1</v>
      </c>
      <c r="X10" s="2">
        <f t="shared" si="8"/>
        <v>1</v>
      </c>
      <c r="Y10" s="2">
        <f t="shared" si="8"/>
        <v>1</v>
      </c>
    </row>
    <row r="11" spans="1:61" x14ac:dyDescent="0.3">
      <c r="A11" s="1" t="s">
        <v>24</v>
      </c>
      <c r="B11" s="1" t="s">
        <v>25</v>
      </c>
      <c r="C11">
        <f t="shared" si="4"/>
        <v>-21226</v>
      </c>
      <c r="E11" t="s">
        <v>26</v>
      </c>
      <c r="F11" t="s">
        <v>27</v>
      </c>
      <c r="G11" s="2">
        <f t="shared" si="5"/>
        <v>1</v>
      </c>
      <c r="H11" s="2">
        <f t="shared" si="5"/>
        <v>0</v>
      </c>
      <c r="I11" s="2">
        <f t="shared" si="5"/>
        <v>1</v>
      </c>
      <c r="J11" s="2">
        <f t="shared" si="5"/>
        <v>0</v>
      </c>
      <c r="K11" s="2" t="s">
        <v>5</v>
      </c>
      <c r="L11" s="2">
        <f t="shared" si="6"/>
        <v>1</v>
      </c>
      <c r="M11" s="2">
        <f t="shared" si="6"/>
        <v>1</v>
      </c>
      <c r="N11" s="2">
        <f t="shared" si="6"/>
        <v>0</v>
      </c>
      <c r="O11" s="2">
        <f t="shared" si="6"/>
        <v>1</v>
      </c>
      <c r="P11" s="2" t="s">
        <v>5</v>
      </c>
      <c r="Q11" s="2">
        <f t="shared" si="7"/>
        <v>0</v>
      </c>
      <c r="R11" s="2">
        <f t="shared" si="7"/>
        <v>0</v>
      </c>
      <c r="S11" s="2">
        <f t="shared" si="7"/>
        <v>0</v>
      </c>
      <c r="T11" s="2">
        <f t="shared" si="7"/>
        <v>1</v>
      </c>
      <c r="U11" s="2" t="s">
        <v>5</v>
      </c>
      <c r="V11" s="2">
        <f t="shared" si="8"/>
        <v>0</v>
      </c>
      <c r="W11" s="2">
        <f t="shared" si="8"/>
        <v>1</v>
      </c>
      <c r="X11" s="2">
        <f t="shared" si="8"/>
        <v>1</v>
      </c>
      <c r="Y11" s="2">
        <f t="shared" si="8"/>
        <v>0</v>
      </c>
    </row>
    <row r="12" spans="1:61" x14ac:dyDescent="0.3">
      <c r="A12" s="1" t="s">
        <v>28</v>
      </c>
      <c r="B12" s="1" t="s">
        <v>29</v>
      </c>
      <c r="C12">
        <f t="shared" si="4"/>
        <v>-27531</v>
      </c>
      <c r="E12" t="s">
        <v>30</v>
      </c>
      <c r="F12" t="s">
        <v>31</v>
      </c>
      <c r="G12" s="2">
        <f t="shared" si="5"/>
        <v>1</v>
      </c>
      <c r="H12" s="2">
        <f t="shared" si="5"/>
        <v>0</v>
      </c>
      <c r="I12" s="2">
        <f t="shared" si="5"/>
        <v>0</v>
      </c>
      <c r="J12" s="2">
        <f t="shared" si="5"/>
        <v>1</v>
      </c>
      <c r="K12" s="2" t="s">
        <v>5</v>
      </c>
      <c r="L12" s="2">
        <f t="shared" si="6"/>
        <v>0</v>
      </c>
      <c r="M12" s="2">
        <f t="shared" si="6"/>
        <v>1</v>
      </c>
      <c r="N12" s="2">
        <f t="shared" si="6"/>
        <v>0</v>
      </c>
      <c r="O12" s="2">
        <f t="shared" si="6"/>
        <v>0</v>
      </c>
      <c r="P12" s="2" t="s">
        <v>5</v>
      </c>
      <c r="Q12" s="2">
        <f t="shared" si="7"/>
        <v>0</v>
      </c>
      <c r="R12" s="2">
        <f t="shared" si="7"/>
        <v>1</v>
      </c>
      <c r="S12" s="2">
        <f t="shared" si="7"/>
        <v>1</v>
      </c>
      <c r="T12" s="2">
        <f t="shared" si="7"/>
        <v>1</v>
      </c>
      <c r="U12" s="2" t="s">
        <v>5</v>
      </c>
      <c r="V12" s="2">
        <f t="shared" si="8"/>
        <v>0</v>
      </c>
      <c r="W12" s="2">
        <f t="shared" si="8"/>
        <v>1</v>
      </c>
      <c r="X12" s="2">
        <f t="shared" si="8"/>
        <v>0</v>
      </c>
      <c r="Y12" s="2">
        <f t="shared" si="8"/>
        <v>1</v>
      </c>
    </row>
    <row r="13" spans="1:61" x14ac:dyDescent="0.3">
      <c r="A13" s="1" t="s">
        <v>32</v>
      </c>
      <c r="B13" s="1" t="s">
        <v>33</v>
      </c>
      <c r="C13">
        <f t="shared" si="4"/>
        <v>-48757</v>
      </c>
      <c r="E13" t="s">
        <v>34</v>
      </c>
      <c r="F13" t="s">
        <v>35</v>
      </c>
      <c r="G13" s="2">
        <f t="shared" si="5"/>
        <v>0</v>
      </c>
      <c r="H13" s="2">
        <f t="shared" si="5"/>
        <v>1</v>
      </c>
      <c r="I13" s="2">
        <f t="shared" si="5"/>
        <v>0</v>
      </c>
      <c r="J13" s="2">
        <f t="shared" si="5"/>
        <v>0</v>
      </c>
      <c r="K13" s="2" t="s">
        <v>5</v>
      </c>
      <c r="L13" s="2">
        <f t="shared" si="6"/>
        <v>0</v>
      </c>
      <c r="M13" s="2">
        <f t="shared" si="6"/>
        <v>0</v>
      </c>
      <c r="N13" s="2">
        <f t="shared" si="6"/>
        <v>0</v>
      </c>
      <c r="O13" s="2">
        <f t="shared" si="6"/>
        <v>1</v>
      </c>
      <c r="P13" s="2" t="s">
        <v>5</v>
      </c>
      <c r="Q13" s="2">
        <f t="shared" si="7"/>
        <v>1</v>
      </c>
      <c r="R13" s="2">
        <f t="shared" si="7"/>
        <v>0</v>
      </c>
      <c r="S13" s="2">
        <f t="shared" si="7"/>
        <v>0</v>
      </c>
      <c r="T13" s="2">
        <f t="shared" si="7"/>
        <v>0</v>
      </c>
      <c r="U13" s="2" t="s">
        <v>5</v>
      </c>
      <c r="V13" s="2">
        <f t="shared" si="8"/>
        <v>1</v>
      </c>
      <c r="W13" s="2">
        <f t="shared" si="8"/>
        <v>0</v>
      </c>
      <c r="X13" s="2">
        <f t="shared" si="8"/>
        <v>1</v>
      </c>
      <c r="Y13" s="2">
        <f t="shared" si="8"/>
        <v>1</v>
      </c>
    </row>
    <row r="14" spans="1:61" x14ac:dyDescent="0.3">
      <c r="A14" s="1" t="s">
        <v>36</v>
      </c>
      <c r="B14" s="1" t="s">
        <v>37</v>
      </c>
      <c r="C14">
        <f t="shared" si="4"/>
        <v>-14921</v>
      </c>
      <c r="E14" t="s">
        <v>38</v>
      </c>
      <c r="F14" t="s">
        <v>39</v>
      </c>
      <c r="G14" s="2">
        <f t="shared" si="5"/>
        <v>1</v>
      </c>
      <c r="H14" s="2">
        <f t="shared" si="5"/>
        <v>1</v>
      </c>
      <c r="I14" s="2">
        <f t="shared" si="5"/>
        <v>0</v>
      </c>
      <c r="J14" s="2">
        <f t="shared" si="5"/>
        <v>0</v>
      </c>
      <c r="K14" s="2" t="s">
        <v>5</v>
      </c>
      <c r="L14" s="2">
        <f t="shared" si="6"/>
        <v>0</v>
      </c>
      <c r="M14" s="2">
        <f t="shared" si="6"/>
        <v>1</v>
      </c>
      <c r="N14" s="2">
        <f t="shared" si="6"/>
        <v>0</v>
      </c>
      <c r="O14" s="2">
        <f t="shared" si="6"/>
        <v>1</v>
      </c>
      <c r="P14" s="2" t="s">
        <v>5</v>
      </c>
      <c r="Q14" s="2">
        <f t="shared" si="7"/>
        <v>1</v>
      </c>
      <c r="R14" s="2">
        <f t="shared" si="7"/>
        <v>0</v>
      </c>
      <c r="S14" s="2">
        <f t="shared" si="7"/>
        <v>1</v>
      </c>
      <c r="T14" s="2">
        <f t="shared" si="7"/>
        <v>1</v>
      </c>
      <c r="U14" s="2" t="s">
        <v>5</v>
      </c>
      <c r="V14" s="2">
        <f t="shared" si="8"/>
        <v>0</v>
      </c>
      <c r="W14" s="2">
        <f t="shared" si="8"/>
        <v>1</v>
      </c>
      <c r="X14" s="2">
        <f t="shared" si="8"/>
        <v>1</v>
      </c>
      <c r="Y14" s="2">
        <f t="shared" si="8"/>
        <v>1</v>
      </c>
    </row>
    <row r="15" spans="1:61" x14ac:dyDescent="0.3">
      <c r="A15" s="1" t="s">
        <v>40</v>
      </c>
      <c r="B15" s="1" t="s">
        <v>41</v>
      </c>
      <c r="C15">
        <f t="shared" si="4"/>
        <v>-16779</v>
      </c>
      <c r="E15" t="s">
        <v>42</v>
      </c>
      <c r="F15" t="s">
        <v>43</v>
      </c>
      <c r="G15" s="2">
        <f t="shared" si="5"/>
        <v>1</v>
      </c>
      <c r="H15" s="2">
        <f t="shared" si="5"/>
        <v>0</v>
      </c>
      <c r="I15" s="2">
        <f t="shared" si="5"/>
        <v>1</v>
      </c>
      <c r="J15" s="2">
        <f t="shared" si="5"/>
        <v>1</v>
      </c>
      <c r="K15" s="2" t="s">
        <v>5</v>
      </c>
      <c r="L15" s="2">
        <f t="shared" si="6"/>
        <v>1</v>
      </c>
      <c r="M15" s="2">
        <f t="shared" si="6"/>
        <v>1</v>
      </c>
      <c r="N15" s="2">
        <f t="shared" si="6"/>
        <v>1</v>
      </c>
      <c r="O15" s="2">
        <f t="shared" si="6"/>
        <v>0</v>
      </c>
      <c r="P15" s="2" t="s">
        <v>5</v>
      </c>
      <c r="Q15" s="2">
        <f t="shared" si="7"/>
        <v>0</v>
      </c>
      <c r="R15" s="2">
        <f t="shared" si="7"/>
        <v>1</v>
      </c>
      <c r="S15" s="2">
        <f t="shared" si="7"/>
        <v>1</v>
      </c>
      <c r="T15" s="2">
        <f t="shared" si="7"/>
        <v>1</v>
      </c>
      <c r="U15" s="2" t="s">
        <v>5</v>
      </c>
      <c r="V15" s="2">
        <f t="shared" si="8"/>
        <v>0</v>
      </c>
      <c r="W15" s="2">
        <f t="shared" si="8"/>
        <v>1</v>
      </c>
      <c r="X15" s="2">
        <f t="shared" si="8"/>
        <v>0</v>
      </c>
      <c r="Y15" s="2">
        <f t="shared" si="8"/>
        <v>1</v>
      </c>
    </row>
    <row r="16" spans="1:61" x14ac:dyDescent="0.3">
      <c r="AA16" s="6" t="s">
        <v>44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8"/>
    </row>
    <row r="17" spans="27:61" ht="14.4" customHeight="1" x14ac:dyDescent="0.3">
      <c r="AA17" s="14"/>
      <c r="AB17" s="2" t="s">
        <v>45</v>
      </c>
      <c r="AC17" s="2" t="s">
        <v>46</v>
      </c>
      <c r="AD17" s="2"/>
      <c r="AE17" s="2">
        <f t="shared" ref="AE17:AN18" si="9">G4</f>
        <v>0</v>
      </c>
      <c r="AF17" s="2">
        <f t="shared" si="9"/>
        <v>0</v>
      </c>
      <c r="AG17" s="2">
        <f t="shared" si="9"/>
        <v>0</v>
      </c>
      <c r="AH17" s="2">
        <f t="shared" si="9"/>
        <v>1</v>
      </c>
      <c r="AI17" s="2" t="str">
        <f t="shared" si="9"/>
        <v>.</v>
      </c>
      <c r="AJ17" s="2">
        <f t="shared" si="9"/>
        <v>1</v>
      </c>
      <c r="AK17" s="2">
        <f t="shared" si="9"/>
        <v>0</v>
      </c>
      <c r="AL17" s="2">
        <f t="shared" si="9"/>
        <v>0</v>
      </c>
      <c r="AM17" s="2">
        <f t="shared" si="9"/>
        <v>0</v>
      </c>
      <c r="AN17" s="2" t="str">
        <f t="shared" si="9"/>
        <v>.</v>
      </c>
      <c r="AO17" s="2">
        <f t="shared" ref="AO17:AX18" si="10">Q4</f>
        <v>1</v>
      </c>
      <c r="AP17" s="2">
        <f t="shared" si="10"/>
        <v>0</v>
      </c>
      <c r="AQ17" s="2">
        <f t="shared" si="10"/>
        <v>1</v>
      </c>
      <c r="AR17" s="2">
        <f t="shared" si="10"/>
        <v>0</v>
      </c>
      <c r="AS17" s="2" t="str">
        <f t="shared" si="10"/>
        <v>.</v>
      </c>
      <c r="AT17" s="2">
        <f t="shared" si="10"/>
        <v>0</v>
      </c>
      <c r="AU17" s="2">
        <f t="shared" si="10"/>
        <v>0</v>
      </c>
      <c r="AV17" s="2">
        <f t="shared" si="10"/>
        <v>0</v>
      </c>
      <c r="AW17" s="2">
        <f t="shared" si="10"/>
        <v>1</v>
      </c>
      <c r="AX17" s="2"/>
      <c r="AY17" s="2"/>
      <c r="AZ17" s="2"/>
      <c r="BA17" s="2" t="s">
        <v>45</v>
      </c>
      <c r="BB17" s="2" t="s">
        <v>47</v>
      </c>
      <c r="BC17" s="2">
        <f>C4</f>
        <v>6305</v>
      </c>
      <c r="BD17" s="2"/>
      <c r="BE17" s="20" t="s">
        <v>48</v>
      </c>
      <c r="BF17" s="19"/>
      <c r="BG17" s="19"/>
      <c r="BH17" s="19"/>
      <c r="BI17" s="21"/>
    </row>
    <row r="18" spans="27:61" x14ac:dyDescent="0.3">
      <c r="AA18" s="14"/>
      <c r="AB18" s="2"/>
      <c r="AC18" s="2" t="s">
        <v>49</v>
      </c>
      <c r="AD18" s="2"/>
      <c r="AE18" s="2">
        <f t="shared" si="9"/>
        <v>0</v>
      </c>
      <c r="AF18" s="2">
        <f t="shared" si="9"/>
        <v>1</v>
      </c>
      <c r="AG18" s="2">
        <f t="shared" si="9"/>
        <v>0</v>
      </c>
      <c r="AH18" s="2">
        <f t="shared" si="9"/>
        <v>1</v>
      </c>
      <c r="AI18" s="2" t="str">
        <f t="shared" si="9"/>
        <v>.</v>
      </c>
      <c r="AJ18" s="2">
        <f t="shared" si="9"/>
        <v>0</v>
      </c>
      <c r="AK18" s="2">
        <f t="shared" si="9"/>
        <v>0</v>
      </c>
      <c r="AL18" s="2">
        <f t="shared" si="9"/>
        <v>1</v>
      </c>
      <c r="AM18" s="2">
        <f t="shared" si="9"/>
        <v>0</v>
      </c>
      <c r="AN18" s="2" t="str">
        <f t="shared" si="9"/>
        <v>.</v>
      </c>
      <c r="AO18" s="2">
        <f t="shared" si="10"/>
        <v>1</v>
      </c>
      <c r="AP18" s="2">
        <f t="shared" si="10"/>
        <v>1</v>
      </c>
      <c r="AQ18" s="2">
        <f t="shared" si="10"/>
        <v>1</v>
      </c>
      <c r="AR18" s="2">
        <f t="shared" si="10"/>
        <v>0</v>
      </c>
      <c r="AS18" s="2" t="str">
        <f t="shared" si="10"/>
        <v>.</v>
      </c>
      <c r="AT18" s="2">
        <f t="shared" si="10"/>
        <v>1</v>
      </c>
      <c r="AU18" s="2">
        <f t="shared" si="10"/>
        <v>0</v>
      </c>
      <c r="AV18" s="2">
        <f t="shared" si="10"/>
        <v>1</v>
      </c>
      <c r="AW18" s="2">
        <f t="shared" si="10"/>
        <v>0</v>
      </c>
      <c r="AX18" s="2"/>
      <c r="AY18" s="2"/>
      <c r="AZ18" s="2"/>
      <c r="BA18" s="2"/>
      <c r="BB18" s="2" t="s">
        <v>50</v>
      </c>
      <c r="BC18" s="2">
        <f>C5</f>
        <v>21226</v>
      </c>
      <c r="BD18" s="2"/>
      <c r="BE18" s="19"/>
      <c r="BF18" s="19"/>
      <c r="BG18" s="19"/>
      <c r="BH18" s="19"/>
      <c r="BI18" s="21"/>
    </row>
    <row r="19" spans="27:61" x14ac:dyDescent="0.3">
      <c r="AA19" s="14"/>
      <c r="AB19" s="2"/>
      <c r="AC19" s="2"/>
      <c r="AD19" s="2"/>
      <c r="AE19" s="9" t="s">
        <v>51</v>
      </c>
      <c r="AF19" s="9" t="s">
        <v>51</v>
      </c>
      <c r="AG19" s="9" t="s">
        <v>51</v>
      </c>
      <c r="AH19" s="9" t="s">
        <v>51</v>
      </c>
      <c r="AI19" s="9" t="s">
        <v>51</v>
      </c>
      <c r="AJ19" s="9" t="s">
        <v>51</v>
      </c>
      <c r="AK19" s="9" t="s">
        <v>51</v>
      </c>
      <c r="AL19" s="9" t="s">
        <v>51</v>
      </c>
      <c r="AM19" s="9" t="s">
        <v>51</v>
      </c>
      <c r="AN19" s="9" t="s">
        <v>51</v>
      </c>
      <c r="AO19" s="9" t="s">
        <v>51</v>
      </c>
      <c r="AP19" s="9" t="s">
        <v>51</v>
      </c>
      <c r="AQ19" s="9" t="s">
        <v>51</v>
      </c>
      <c r="AR19" s="9" t="s">
        <v>51</v>
      </c>
      <c r="AS19" s="9" t="s">
        <v>51</v>
      </c>
      <c r="AT19" s="9" t="s">
        <v>51</v>
      </c>
      <c r="AU19" s="9" t="s">
        <v>51</v>
      </c>
      <c r="AV19" s="9" t="s">
        <v>51</v>
      </c>
      <c r="AW19" s="9" t="s">
        <v>51</v>
      </c>
      <c r="AX19" s="2"/>
      <c r="AY19" s="2"/>
      <c r="AZ19" s="2"/>
      <c r="BA19" s="2"/>
      <c r="BB19" s="9" t="s">
        <v>52</v>
      </c>
      <c r="BC19" s="9" t="s">
        <v>52</v>
      </c>
      <c r="BD19" s="2"/>
      <c r="BE19" s="19"/>
      <c r="BF19" s="19"/>
      <c r="BG19" s="19"/>
      <c r="BH19" s="19"/>
      <c r="BI19" s="21"/>
    </row>
    <row r="20" spans="27:61" x14ac:dyDescent="0.3">
      <c r="AA20" s="14"/>
      <c r="AB20" s="2"/>
      <c r="AC20" s="2"/>
      <c r="AD20" s="2"/>
      <c r="AE20" s="2">
        <f>MOD(AE17+AE18+AF21,2)</f>
        <v>0</v>
      </c>
      <c r="AF20" s="2">
        <f>MOD(AF17+AF18+AG21,2)</f>
        <v>1</v>
      </c>
      <c r="AG20" s="2">
        <f>MOD(AG17+AG18+AH21,2)</f>
        <v>1</v>
      </c>
      <c r="AH20" s="2">
        <f>MOD(AH17+AH18+AJ21,2)</f>
        <v>0</v>
      </c>
      <c r="AI20" s="2" t="s">
        <v>5</v>
      </c>
      <c r="AJ20" s="2">
        <f>MOD(AJ17+AJ18+AK21,2)</f>
        <v>1</v>
      </c>
      <c r="AK20" s="2">
        <f>MOD(AK17+AK18+AL21,2)</f>
        <v>0</v>
      </c>
      <c r="AL20" s="2">
        <f>MOD(AL17+AL18+AM21,2)</f>
        <v>1</v>
      </c>
      <c r="AM20" s="2">
        <f>MOD(AM17+AM18+AO21,2)</f>
        <v>1</v>
      </c>
      <c r="AN20" s="2" t="s">
        <v>5</v>
      </c>
      <c r="AO20" s="2">
        <f>MOD(AO17+AO18+AP21,2)</f>
        <v>1</v>
      </c>
      <c r="AP20" s="2">
        <f>MOD(AP17+AP18+AQ21,2)</f>
        <v>0</v>
      </c>
      <c r="AQ20" s="2">
        <f>MOD(AQ17+AQ18+AR21,2)</f>
        <v>0</v>
      </c>
      <c r="AR20" s="2">
        <f>MOD(AR17+AR18+AT21,2)</f>
        <v>0</v>
      </c>
      <c r="AS20" s="2" t="s">
        <v>5</v>
      </c>
      <c r="AT20" s="2">
        <f>MOD(AT17+AT18+AU21,2)</f>
        <v>1</v>
      </c>
      <c r="AU20" s="2">
        <f>MOD(AU17+AU18+AV21,2)</f>
        <v>0</v>
      </c>
      <c r="AV20" s="2">
        <f>MOD(AV17+AV18+AW21,2)</f>
        <v>1</v>
      </c>
      <c r="AW20" s="2">
        <f>MOD(AW17+AW18,2)</f>
        <v>1</v>
      </c>
      <c r="AX20" s="2" t="s">
        <v>53</v>
      </c>
      <c r="AY20" s="2">
        <f>IF(AE23 = 0, SUM(AE23:AW23), -65536 +  SUM(AE23:AW23))</f>
        <v>27531</v>
      </c>
      <c r="AZ20" s="2"/>
      <c r="BA20" s="2" t="s">
        <v>54</v>
      </c>
      <c r="BB20" s="2"/>
      <c r="BC20" s="2">
        <f>BC17+BC18</f>
        <v>27531</v>
      </c>
      <c r="BD20" s="9" t="s">
        <v>55</v>
      </c>
      <c r="BE20" s="19"/>
      <c r="BF20" s="19"/>
      <c r="BG20" s="19"/>
      <c r="BH20" s="19"/>
      <c r="BI20" s="21"/>
    </row>
    <row r="21" spans="27:61" x14ac:dyDescent="0.3">
      <c r="AA21" s="14"/>
      <c r="AB21" s="2"/>
      <c r="AC21" s="2"/>
      <c r="AD21" s="2"/>
      <c r="AE21" s="2">
        <f>QUOTIENT(AE17+AE18+AF21,2)</f>
        <v>0</v>
      </c>
      <c r="AF21" s="2">
        <f>QUOTIENT(AF17+AF18+AG21,2)</f>
        <v>0</v>
      </c>
      <c r="AG21" s="2">
        <f>QUOTIENT(AG17+AG18+AH21,2)</f>
        <v>0</v>
      </c>
      <c r="AH21" s="2">
        <f>QUOTIENT(AH17+AH18+AJ21,2)</f>
        <v>1</v>
      </c>
      <c r="AI21" s="2"/>
      <c r="AJ21" s="2">
        <f>QUOTIENT(AJ17+AJ18+AK21,2)</f>
        <v>0</v>
      </c>
      <c r="AK21" s="2">
        <f>QUOTIENT(AK17+AK18+AL21,2)</f>
        <v>0</v>
      </c>
      <c r="AL21" s="2">
        <f>QUOTIENT(AL17+AL18+AM21,2)</f>
        <v>0</v>
      </c>
      <c r="AM21" s="2">
        <f>QUOTIENT(AM17+AM18+AO21,2)</f>
        <v>0</v>
      </c>
      <c r="AN21" s="2"/>
      <c r="AO21" s="2">
        <f>QUOTIENT(AO17+AO18+AP21,2)</f>
        <v>1</v>
      </c>
      <c r="AP21" s="2">
        <f>QUOTIENT(AP17+AP18+AQ21,2)</f>
        <v>1</v>
      </c>
      <c r="AQ21" s="2">
        <f>QUOTIENT(AQ17+AQ18+AR21,2)</f>
        <v>1</v>
      </c>
      <c r="AR21" s="2">
        <f>QUOTIENT(AR17+AR18+AT21,2)</f>
        <v>0</v>
      </c>
      <c r="AS21" s="2"/>
      <c r="AT21" s="2">
        <f>QUOTIENT(AT17+AT18+AU21,2)</f>
        <v>0</v>
      </c>
      <c r="AU21" s="2">
        <f>QUOTIENT(AU17+AU18+AV21,2)</f>
        <v>0</v>
      </c>
      <c r="AV21" s="2">
        <f>QUOTIENT(AV17+AV18+AW21,2)</f>
        <v>0</v>
      </c>
      <c r="AW21" s="2">
        <f>QUOTIENT(AW17+AW18,2)</f>
        <v>0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10"/>
    </row>
    <row r="22" spans="27:61" x14ac:dyDescent="0.3">
      <c r="AA22" s="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10"/>
    </row>
    <row r="23" spans="27:61" x14ac:dyDescent="0.3">
      <c r="AA23" s="14"/>
      <c r="AB23" s="2"/>
      <c r="AC23" s="2"/>
      <c r="AD23" s="2"/>
      <c r="AE23" s="2">
        <f>32768*AE20</f>
        <v>0</v>
      </c>
      <c r="AF23" s="2">
        <f>16384*AF20</f>
        <v>16384</v>
      </c>
      <c r="AG23" s="2">
        <f>8192*AG20</f>
        <v>8192</v>
      </c>
      <c r="AH23" s="2">
        <f>4096*AH20</f>
        <v>0</v>
      </c>
      <c r="AI23" s="2"/>
      <c r="AJ23" s="2">
        <f>2048*AJ20</f>
        <v>2048</v>
      </c>
      <c r="AK23" s="2">
        <f>1024*AK20</f>
        <v>0</v>
      </c>
      <c r="AL23" s="2">
        <f>512*AL20</f>
        <v>512</v>
      </c>
      <c r="AM23" s="2">
        <f>256*AM20</f>
        <v>256</v>
      </c>
      <c r="AN23" s="2"/>
      <c r="AO23" s="2">
        <f>128*AO20</f>
        <v>128</v>
      </c>
      <c r="AP23" s="2">
        <f>64*AP20</f>
        <v>0</v>
      </c>
      <c r="AQ23" s="2">
        <f>32*AQ20</f>
        <v>0</v>
      </c>
      <c r="AR23" s="2">
        <f>16*AR20</f>
        <v>0</v>
      </c>
      <c r="AS23" s="2"/>
      <c r="AT23" s="2">
        <f>8*AT20</f>
        <v>8</v>
      </c>
      <c r="AU23" s="2">
        <f>4*AU20</f>
        <v>0</v>
      </c>
      <c r="AV23" s="2">
        <f>2*AV20</f>
        <v>2</v>
      </c>
      <c r="AW23" s="2">
        <f>1*AW20</f>
        <v>1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10"/>
    </row>
    <row r="24" spans="27:61" x14ac:dyDescent="0.3">
      <c r="AA24" s="14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10"/>
    </row>
    <row r="25" spans="27:61" x14ac:dyDescent="0.3">
      <c r="AA25" s="11"/>
      <c r="AB25" s="3"/>
      <c r="AC25" s="3"/>
      <c r="AD25" s="3"/>
      <c r="AE25" s="3"/>
      <c r="AF25" s="3"/>
      <c r="AG25" s="3" t="s">
        <v>56</v>
      </c>
      <c r="AH25" s="3" t="s">
        <v>54</v>
      </c>
      <c r="AI25" s="3">
        <v>0</v>
      </c>
      <c r="AJ25" s="3"/>
      <c r="AK25" s="3" t="s">
        <v>57</v>
      </c>
      <c r="AL25" s="3" t="s">
        <v>54</v>
      </c>
      <c r="AM25" s="3">
        <f>IF(MOD(SUM(AO20:AW20),2) = 0, 1, 0)</f>
        <v>1</v>
      </c>
      <c r="AN25" s="3"/>
      <c r="AO25" s="3" t="s">
        <v>58</v>
      </c>
      <c r="AP25" s="3" t="s">
        <v>54</v>
      </c>
      <c r="AQ25" s="3">
        <v>0</v>
      </c>
      <c r="AR25" s="3"/>
      <c r="AS25" s="3" t="s">
        <v>59</v>
      </c>
      <c r="AT25" s="3" t="s">
        <v>54</v>
      </c>
      <c r="AU25" s="3">
        <v>0</v>
      </c>
      <c r="AV25" s="3"/>
      <c r="AW25" s="3" t="s">
        <v>60</v>
      </c>
      <c r="AX25" s="3" t="s">
        <v>54</v>
      </c>
      <c r="AY25" s="3">
        <f>AE20</f>
        <v>0</v>
      </c>
      <c r="AZ25" s="3"/>
      <c r="BA25" s="3" t="s">
        <v>61</v>
      </c>
      <c r="BB25" s="3" t="s">
        <v>54</v>
      </c>
      <c r="BC25" s="3">
        <f>IF(AY20 = BC20, 0, 1)</f>
        <v>0</v>
      </c>
      <c r="BD25" s="3"/>
      <c r="BE25" s="3"/>
      <c r="BF25" s="3"/>
      <c r="BG25" s="3"/>
      <c r="BH25" s="3"/>
      <c r="BI25" s="12"/>
    </row>
    <row r="26" spans="27:61" x14ac:dyDescent="0.3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27:61" x14ac:dyDescent="0.3">
      <c r="AA27" s="6" t="s">
        <v>62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8"/>
    </row>
    <row r="28" spans="27:61" ht="14.4" customHeight="1" x14ac:dyDescent="0.3">
      <c r="AA28" s="14"/>
      <c r="AB28" s="2" t="s">
        <v>45</v>
      </c>
      <c r="AC28" s="2" t="s">
        <v>49</v>
      </c>
      <c r="AD28" s="2"/>
      <c r="AE28" s="2">
        <f t="shared" ref="AE28:AN29" si="11">G5</f>
        <v>0</v>
      </c>
      <c r="AF28" s="2">
        <f t="shared" si="11"/>
        <v>1</v>
      </c>
      <c r="AG28" s="2">
        <f t="shared" si="11"/>
        <v>0</v>
      </c>
      <c r="AH28" s="2">
        <f t="shared" si="11"/>
        <v>1</v>
      </c>
      <c r="AI28" s="2" t="str">
        <f t="shared" si="11"/>
        <v>.</v>
      </c>
      <c r="AJ28" s="2">
        <f t="shared" si="11"/>
        <v>0</v>
      </c>
      <c r="AK28" s="2">
        <f t="shared" si="11"/>
        <v>0</v>
      </c>
      <c r="AL28" s="2">
        <f t="shared" si="11"/>
        <v>1</v>
      </c>
      <c r="AM28" s="2">
        <f t="shared" si="11"/>
        <v>0</v>
      </c>
      <c r="AN28" s="2" t="str">
        <f t="shared" si="11"/>
        <v>.</v>
      </c>
      <c r="AO28" s="2">
        <f t="shared" ref="AO28:AX29" si="12">Q5</f>
        <v>1</v>
      </c>
      <c r="AP28" s="2">
        <f t="shared" si="12"/>
        <v>1</v>
      </c>
      <c r="AQ28" s="2">
        <f t="shared" si="12"/>
        <v>1</v>
      </c>
      <c r="AR28" s="2">
        <f t="shared" si="12"/>
        <v>0</v>
      </c>
      <c r="AS28" s="2" t="str">
        <f t="shared" si="12"/>
        <v>.</v>
      </c>
      <c r="AT28" s="2">
        <f t="shared" si="12"/>
        <v>1</v>
      </c>
      <c r="AU28" s="2">
        <f t="shared" si="12"/>
        <v>0</v>
      </c>
      <c r="AV28" s="2">
        <f t="shared" si="12"/>
        <v>1</v>
      </c>
      <c r="AW28" s="2">
        <f t="shared" si="12"/>
        <v>0</v>
      </c>
      <c r="AX28" s="2"/>
      <c r="AY28" s="2"/>
      <c r="AZ28" s="2"/>
      <c r="BA28" s="2" t="s">
        <v>45</v>
      </c>
      <c r="BB28" s="2" t="s">
        <v>50</v>
      </c>
      <c r="BC28" s="2">
        <f>C5</f>
        <v>21226</v>
      </c>
      <c r="BD28" s="2"/>
      <c r="BE28" s="20" t="s">
        <v>63</v>
      </c>
      <c r="BF28" s="19"/>
      <c r="BG28" s="19"/>
      <c r="BH28" s="19"/>
      <c r="BI28" s="21"/>
    </row>
    <row r="29" spans="27:61" x14ac:dyDescent="0.3">
      <c r="AA29" s="14"/>
      <c r="AB29" s="2"/>
      <c r="AC29" s="2" t="s">
        <v>64</v>
      </c>
      <c r="AD29" s="2"/>
      <c r="AE29" s="2">
        <f t="shared" si="11"/>
        <v>0</v>
      </c>
      <c r="AF29" s="2">
        <f t="shared" si="11"/>
        <v>1</v>
      </c>
      <c r="AG29" s="2">
        <f t="shared" si="11"/>
        <v>1</v>
      </c>
      <c r="AH29" s="2">
        <f t="shared" si="11"/>
        <v>0</v>
      </c>
      <c r="AI29" s="2" t="str">
        <f t="shared" si="11"/>
        <v>.</v>
      </c>
      <c r="AJ29" s="2">
        <f t="shared" si="11"/>
        <v>1</v>
      </c>
      <c r="AK29" s="2">
        <f t="shared" si="11"/>
        <v>0</v>
      </c>
      <c r="AL29" s="2">
        <f t="shared" si="11"/>
        <v>1</v>
      </c>
      <c r="AM29" s="2">
        <f t="shared" si="11"/>
        <v>1</v>
      </c>
      <c r="AN29" s="2" t="str">
        <f t="shared" si="11"/>
        <v>.</v>
      </c>
      <c r="AO29" s="2">
        <f t="shared" si="12"/>
        <v>1</v>
      </c>
      <c r="AP29" s="2">
        <f t="shared" si="12"/>
        <v>0</v>
      </c>
      <c r="AQ29" s="2">
        <f t="shared" si="12"/>
        <v>0</v>
      </c>
      <c r="AR29" s="2">
        <f t="shared" si="12"/>
        <v>0</v>
      </c>
      <c r="AS29" s="2" t="str">
        <f t="shared" si="12"/>
        <v>.</v>
      </c>
      <c r="AT29" s="2">
        <f t="shared" si="12"/>
        <v>1</v>
      </c>
      <c r="AU29" s="2">
        <f t="shared" si="12"/>
        <v>0</v>
      </c>
      <c r="AV29" s="2">
        <f t="shared" si="12"/>
        <v>1</v>
      </c>
      <c r="AW29" s="2">
        <f t="shared" si="12"/>
        <v>1</v>
      </c>
      <c r="AX29" s="2"/>
      <c r="AY29" s="2"/>
      <c r="AZ29" s="2"/>
      <c r="BA29" s="2"/>
      <c r="BB29" s="2" t="s">
        <v>65</v>
      </c>
      <c r="BC29" s="2">
        <f>C6</f>
        <v>27531</v>
      </c>
      <c r="BD29" s="2"/>
      <c r="BE29" s="19"/>
      <c r="BF29" s="19"/>
      <c r="BG29" s="19"/>
      <c r="BH29" s="19"/>
      <c r="BI29" s="21"/>
    </row>
    <row r="30" spans="27:61" x14ac:dyDescent="0.3">
      <c r="AA30" s="14"/>
      <c r="AB30" s="2"/>
      <c r="AC30" s="2"/>
      <c r="AD30" s="2"/>
      <c r="AE30" s="9" t="s">
        <v>51</v>
      </c>
      <c r="AF30" s="9" t="s">
        <v>51</v>
      </c>
      <c r="AG30" s="9" t="s">
        <v>51</v>
      </c>
      <c r="AH30" s="9" t="s">
        <v>51</v>
      </c>
      <c r="AI30" s="9" t="s">
        <v>51</v>
      </c>
      <c r="AJ30" s="9" t="s">
        <v>51</v>
      </c>
      <c r="AK30" s="9" t="s">
        <v>51</v>
      </c>
      <c r="AL30" s="9" t="s">
        <v>51</v>
      </c>
      <c r="AM30" s="9" t="s">
        <v>51</v>
      </c>
      <c r="AN30" s="9" t="s">
        <v>51</v>
      </c>
      <c r="AO30" s="9" t="s">
        <v>51</v>
      </c>
      <c r="AP30" s="9" t="s">
        <v>51</v>
      </c>
      <c r="AQ30" s="9" t="s">
        <v>51</v>
      </c>
      <c r="AR30" s="9" t="s">
        <v>51</v>
      </c>
      <c r="AS30" s="9" t="s">
        <v>51</v>
      </c>
      <c r="AT30" s="9" t="s">
        <v>51</v>
      </c>
      <c r="AU30" s="9" t="s">
        <v>51</v>
      </c>
      <c r="AV30" s="9" t="s">
        <v>51</v>
      </c>
      <c r="AW30" s="9" t="s">
        <v>51</v>
      </c>
      <c r="AX30" s="2"/>
      <c r="AY30" s="2"/>
      <c r="AZ30" s="2"/>
      <c r="BA30" s="2"/>
      <c r="BB30" s="9" t="s">
        <v>52</v>
      </c>
      <c r="BC30" s="9" t="s">
        <v>52</v>
      </c>
      <c r="BD30" s="2"/>
      <c r="BE30" s="19"/>
      <c r="BF30" s="19"/>
      <c r="BG30" s="19"/>
      <c r="BH30" s="19"/>
      <c r="BI30" s="21"/>
    </row>
    <row r="31" spans="27:61" x14ac:dyDescent="0.3">
      <c r="AA31" s="14"/>
      <c r="AB31" s="2"/>
      <c r="AC31" s="2"/>
      <c r="AD31" s="2"/>
      <c r="AE31" s="2">
        <f>MOD(AE28+AE29+AF32,2)</f>
        <v>1</v>
      </c>
      <c r="AF31" s="2">
        <f>MOD(AF28+AF29+AG32,2)</f>
        <v>0</v>
      </c>
      <c r="AG31" s="2">
        <f>MOD(AG28+AG29+AH32,2)</f>
        <v>1</v>
      </c>
      <c r="AH31" s="2">
        <f>MOD(AH28+AH29+AJ32,2)</f>
        <v>1</v>
      </c>
      <c r="AI31" s="2" t="s">
        <v>5</v>
      </c>
      <c r="AJ31" s="2">
        <f>MOD(AJ28+AJ29+AK32,2)</f>
        <v>1</v>
      </c>
      <c r="AK31" s="2">
        <f>MOD(AK28+AK29+AL32,2)</f>
        <v>1</v>
      </c>
      <c r="AL31" s="2">
        <f>MOD(AL28+AL29+AM32,2)</f>
        <v>1</v>
      </c>
      <c r="AM31" s="2">
        <f>MOD(AM28+AM29+AO32,2)</f>
        <v>0</v>
      </c>
      <c r="AN31" s="2" t="s">
        <v>5</v>
      </c>
      <c r="AO31" s="2">
        <f>MOD(AO28+AO29+AP32,2)</f>
        <v>0</v>
      </c>
      <c r="AP31" s="2">
        <f>MOD(AP28+AP29+AQ32,2)</f>
        <v>1</v>
      </c>
      <c r="AQ31" s="2">
        <f>MOD(AQ28+AQ29+AR32,2)</f>
        <v>1</v>
      </c>
      <c r="AR31" s="2">
        <f>MOD(AR28+AR29+AT32,2)</f>
        <v>1</v>
      </c>
      <c r="AS31" s="2" t="s">
        <v>5</v>
      </c>
      <c r="AT31" s="2">
        <f>MOD(AT28+AT29+AU32,2)</f>
        <v>0</v>
      </c>
      <c r="AU31" s="2">
        <f>MOD(AU28+AU29+AV32,2)</f>
        <v>1</v>
      </c>
      <c r="AV31" s="2">
        <f>MOD(AV28+AV29+AW32,2)</f>
        <v>0</v>
      </c>
      <c r="AW31" s="2">
        <f>MOD(AW28+AW29,2)</f>
        <v>1</v>
      </c>
      <c r="AX31" s="2" t="s">
        <v>53</v>
      </c>
      <c r="AY31" s="2">
        <f>IF(AE31=0,SUM(AE34:AW34),-65536+SUM(AE34:AW34))</f>
        <v>-16779</v>
      </c>
      <c r="AZ31" s="2"/>
      <c r="BA31" s="2" t="s">
        <v>54</v>
      </c>
      <c r="BB31" s="2"/>
      <c r="BC31" s="2">
        <f>BC28+BC29</f>
        <v>48757</v>
      </c>
      <c r="BD31" s="9" t="s">
        <v>55</v>
      </c>
      <c r="BE31" s="19"/>
      <c r="BF31" s="19"/>
      <c r="BG31" s="19"/>
      <c r="BH31" s="19"/>
      <c r="BI31" s="21"/>
    </row>
    <row r="32" spans="27:61" x14ac:dyDescent="0.3">
      <c r="AA32" s="14"/>
      <c r="AB32" s="2"/>
      <c r="AC32" s="2"/>
      <c r="AD32" s="2"/>
      <c r="AE32" s="2">
        <f>QUOTIENT(AE28+AE29+AF32,2)</f>
        <v>0</v>
      </c>
      <c r="AF32" s="2">
        <f>QUOTIENT(AF28+AF29+AG32,2)</f>
        <v>1</v>
      </c>
      <c r="AG32" s="2">
        <f>QUOTIENT(AG28+AG29+AH32,2)</f>
        <v>0</v>
      </c>
      <c r="AH32" s="2">
        <f>QUOTIENT(AH28+AH29+AJ32,2)</f>
        <v>0</v>
      </c>
      <c r="AI32" s="2"/>
      <c r="AJ32" s="2">
        <f>QUOTIENT(AJ28+AJ29+AK32,2)</f>
        <v>0</v>
      </c>
      <c r="AK32" s="2">
        <f>QUOTIENT(AK28+AK29+AL32,2)</f>
        <v>0</v>
      </c>
      <c r="AL32" s="2">
        <f>QUOTIENT(AL28+AL29+AM32,2)</f>
        <v>1</v>
      </c>
      <c r="AM32" s="2">
        <f>QUOTIENT(AM28+AM29+AO32,2)</f>
        <v>1</v>
      </c>
      <c r="AN32" s="2"/>
      <c r="AO32" s="2">
        <f>QUOTIENT(AO28+AO29+AP32,2)</f>
        <v>1</v>
      </c>
      <c r="AP32" s="2">
        <f>QUOTIENT(AP28+AP29+AQ32,2)</f>
        <v>0</v>
      </c>
      <c r="AQ32" s="2">
        <f>QUOTIENT(AQ28+AQ29+AR32,2)</f>
        <v>0</v>
      </c>
      <c r="AR32" s="2">
        <f>QUOTIENT(AR28+AR29+AT32,2)</f>
        <v>0</v>
      </c>
      <c r="AS32" s="2"/>
      <c r="AT32" s="2">
        <f>QUOTIENT(AT28+AT29+AU32,2)</f>
        <v>1</v>
      </c>
      <c r="AU32" s="2">
        <f>QUOTIENT(AU28+AU29+AV32,2)</f>
        <v>0</v>
      </c>
      <c r="AV32" s="2">
        <f>QUOTIENT(AV28+AV29+AW32,2)</f>
        <v>1</v>
      </c>
      <c r="AW32" s="2">
        <f>QUOTIENT(AW28+AW29,2)</f>
        <v>0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10"/>
    </row>
    <row r="33" spans="27:61" x14ac:dyDescent="0.3">
      <c r="AA33" s="14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10"/>
    </row>
    <row r="34" spans="27:61" x14ac:dyDescent="0.3">
      <c r="AA34" s="14"/>
      <c r="AB34" s="2"/>
      <c r="AC34" s="2"/>
      <c r="AD34" s="2"/>
      <c r="AE34" s="2">
        <f>32768*AE31</f>
        <v>32768</v>
      </c>
      <c r="AF34" s="2">
        <f>16384*AF31</f>
        <v>0</v>
      </c>
      <c r="AG34" s="2">
        <f>8192*AG31</f>
        <v>8192</v>
      </c>
      <c r="AH34" s="2">
        <f>4096*AH31</f>
        <v>4096</v>
      </c>
      <c r="AI34" s="2"/>
      <c r="AJ34" s="2">
        <f>2048*AJ31</f>
        <v>2048</v>
      </c>
      <c r="AK34" s="2">
        <f>1024*AK31</f>
        <v>1024</v>
      </c>
      <c r="AL34" s="2">
        <f>512*AL31</f>
        <v>512</v>
      </c>
      <c r="AM34" s="2">
        <f>256*AM31</f>
        <v>0</v>
      </c>
      <c r="AN34" s="2"/>
      <c r="AO34" s="2">
        <f>128*AO31</f>
        <v>0</v>
      </c>
      <c r="AP34" s="2">
        <f>64*AP31</f>
        <v>64</v>
      </c>
      <c r="AQ34" s="2">
        <f>32*AQ31</f>
        <v>32</v>
      </c>
      <c r="AR34" s="2">
        <f>16*AR31</f>
        <v>16</v>
      </c>
      <c r="AS34" s="2"/>
      <c r="AT34" s="2">
        <f>8*AT31</f>
        <v>0</v>
      </c>
      <c r="AU34" s="2">
        <f>4*AU31</f>
        <v>4</v>
      </c>
      <c r="AV34" s="2">
        <f>2*AV31</f>
        <v>0</v>
      </c>
      <c r="AW34" s="2">
        <f>1*AW31</f>
        <v>1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10"/>
    </row>
    <row r="35" spans="27:61" x14ac:dyDescent="0.3">
      <c r="AA35" s="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10"/>
    </row>
    <row r="36" spans="27:61" x14ac:dyDescent="0.3">
      <c r="AA36" s="11"/>
      <c r="AB36" s="3"/>
      <c r="AC36" s="3"/>
      <c r="AD36" s="3"/>
      <c r="AE36" s="3"/>
      <c r="AF36" s="3"/>
      <c r="AG36" s="3" t="s">
        <v>56</v>
      </c>
      <c r="AH36" s="3" t="s">
        <v>54</v>
      </c>
      <c r="AI36" s="3">
        <v>0</v>
      </c>
      <c r="AJ36" s="3"/>
      <c r="AK36" s="3" t="s">
        <v>57</v>
      </c>
      <c r="AL36" s="3" t="s">
        <v>54</v>
      </c>
      <c r="AM36" s="3">
        <f>IF(MOD(SUM(AO31:AW31),2) = 0, 1, 0)</f>
        <v>0</v>
      </c>
      <c r="AN36" s="3"/>
      <c r="AO36" s="3" t="s">
        <v>58</v>
      </c>
      <c r="AP36" s="3" t="s">
        <v>54</v>
      </c>
      <c r="AQ36" s="3">
        <v>1</v>
      </c>
      <c r="AR36" s="3"/>
      <c r="AS36" s="3" t="s">
        <v>59</v>
      </c>
      <c r="AT36" s="3" t="s">
        <v>54</v>
      </c>
      <c r="AU36" s="3">
        <v>0</v>
      </c>
      <c r="AV36" s="3"/>
      <c r="AW36" s="3" t="s">
        <v>60</v>
      </c>
      <c r="AX36" s="3" t="s">
        <v>54</v>
      </c>
      <c r="AY36" s="3">
        <f>AE31</f>
        <v>1</v>
      </c>
      <c r="AZ36" s="3"/>
      <c r="BA36" s="3" t="s">
        <v>61</v>
      </c>
      <c r="BB36" s="3" t="s">
        <v>54</v>
      </c>
      <c r="BC36" s="3">
        <f>IF(AY31 = BC31, 0, 1)</f>
        <v>1</v>
      </c>
      <c r="BD36" s="3"/>
      <c r="BE36" s="3"/>
      <c r="BF36" s="3"/>
      <c r="BG36" s="3"/>
      <c r="BH36" s="3"/>
      <c r="BI36" s="12"/>
    </row>
    <row r="37" spans="27:61" x14ac:dyDescent="0.3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27:61" x14ac:dyDescent="0.3">
      <c r="AA38" s="13" t="s">
        <v>66</v>
      </c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8"/>
    </row>
    <row r="39" spans="27:61" ht="14.4" customHeight="1" x14ac:dyDescent="0.3">
      <c r="AA39" s="14"/>
      <c r="AB39" s="2" t="s">
        <v>45</v>
      </c>
      <c r="AC39" s="2" t="s">
        <v>49</v>
      </c>
      <c r="AD39" s="2"/>
      <c r="AE39" s="2">
        <f t="shared" ref="AE39:AW39" si="13">G5</f>
        <v>0</v>
      </c>
      <c r="AF39" s="2">
        <f t="shared" si="13"/>
        <v>1</v>
      </c>
      <c r="AG39" s="2">
        <f t="shared" si="13"/>
        <v>0</v>
      </c>
      <c r="AH39" s="2">
        <f t="shared" si="13"/>
        <v>1</v>
      </c>
      <c r="AI39" s="2" t="str">
        <f t="shared" si="13"/>
        <v>.</v>
      </c>
      <c r="AJ39" s="2">
        <f t="shared" si="13"/>
        <v>0</v>
      </c>
      <c r="AK39" s="2">
        <f t="shared" si="13"/>
        <v>0</v>
      </c>
      <c r="AL39" s="2">
        <f t="shared" si="13"/>
        <v>1</v>
      </c>
      <c r="AM39" s="2">
        <f t="shared" si="13"/>
        <v>0</v>
      </c>
      <c r="AN39" s="2" t="str">
        <f t="shared" si="13"/>
        <v>.</v>
      </c>
      <c r="AO39" s="2">
        <f t="shared" si="13"/>
        <v>1</v>
      </c>
      <c r="AP39" s="2">
        <f t="shared" si="13"/>
        <v>1</v>
      </c>
      <c r="AQ39" s="2">
        <f t="shared" si="13"/>
        <v>1</v>
      </c>
      <c r="AR39" s="2">
        <f t="shared" si="13"/>
        <v>0</v>
      </c>
      <c r="AS39" s="2" t="str">
        <f t="shared" si="13"/>
        <v>.</v>
      </c>
      <c r="AT39" s="2">
        <f t="shared" si="13"/>
        <v>1</v>
      </c>
      <c r="AU39" s="2">
        <f t="shared" si="13"/>
        <v>0</v>
      </c>
      <c r="AV39" s="2">
        <f t="shared" si="13"/>
        <v>1</v>
      </c>
      <c r="AW39" s="2">
        <f t="shared" si="13"/>
        <v>0</v>
      </c>
      <c r="AX39" s="2"/>
      <c r="AY39" s="2"/>
      <c r="AZ39" s="2"/>
      <c r="BA39" s="2" t="s">
        <v>45</v>
      </c>
      <c r="BB39" s="2" t="s">
        <v>50</v>
      </c>
      <c r="BC39" s="2">
        <f>C5</f>
        <v>21226</v>
      </c>
      <c r="BD39" s="2"/>
      <c r="BE39" s="20" t="s">
        <v>67</v>
      </c>
      <c r="BF39" s="19"/>
      <c r="BG39" s="19"/>
      <c r="BH39" s="19"/>
      <c r="BI39" s="21"/>
    </row>
    <row r="40" spans="27:61" x14ac:dyDescent="0.3">
      <c r="AA40" s="14"/>
      <c r="AB40" s="2"/>
      <c r="AC40" s="2" t="s">
        <v>68</v>
      </c>
      <c r="AD40" s="2"/>
      <c r="AE40" s="2">
        <f t="shared" ref="AE40:AW40" si="14">G10</f>
        <v>1</v>
      </c>
      <c r="AF40" s="2">
        <f t="shared" si="14"/>
        <v>1</v>
      </c>
      <c r="AG40" s="2">
        <f t="shared" si="14"/>
        <v>1</v>
      </c>
      <c r="AH40" s="2">
        <f t="shared" si="14"/>
        <v>0</v>
      </c>
      <c r="AI40" s="2" t="str">
        <f t="shared" si="14"/>
        <v>.</v>
      </c>
      <c r="AJ40" s="2">
        <f t="shared" si="14"/>
        <v>0</v>
      </c>
      <c r="AK40" s="2">
        <f t="shared" si="14"/>
        <v>1</v>
      </c>
      <c r="AL40" s="2">
        <f t="shared" si="14"/>
        <v>1</v>
      </c>
      <c r="AM40" s="2">
        <f t="shared" si="14"/>
        <v>1</v>
      </c>
      <c r="AN40" s="2" t="str">
        <f t="shared" si="14"/>
        <v>.</v>
      </c>
      <c r="AO40" s="2">
        <f t="shared" si="14"/>
        <v>0</v>
      </c>
      <c r="AP40" s="2">
        <f t="shared" si="14"/>
        <v>1</v>
      </c>
      <c r="AQ40" s="2">
        <f t="shared" si="14"/>
        <v>0</v>
      </c>
      <c r="AR40" s="2">
        <f t="shared" si="14"/>
        <v>1</v>
      </c>
      <c r="AS40" s="2" t="str">
        <f t="shared" si="14"/>
        <v>.</v>
      </c>
      <c r="AT40" s="2">
        <f t="shared" si="14"/>
        <v>1</v>
      </c>
      <c r="AU40" s="2">
        <f t="shared" si="14"/>
        <v>1</v>
      </c>
      <c r="AV40" s="2">
        <f t="shared" si="14"/>
        <v>1</v>
      </c>
      <c r="AW40" s="2">
        <f t="shared" si="14"/>
        <v>1</v>
      </c>
      <c r="AX40" s="2"/>
      <c r="AY40" s="2"/>
      <c r="AZ40" s="2"/>
      <c r="BA40" s="2"/>
      <c r="BB40" s="2" t="s">
        <v>69</v>
      </c>
      <c r="BC40" s="2">
        <f>C10</f>
        <v>-6305</v>
      </c>
      <c r="BD40" s="2"/>
      <c r="BE40" s="19"/>
      <c r="BF40" s="19"/>
      <c r="BG40" s="19"/>
      <c r="BH40" s="19"/>
      <c r="BI40" s="21"/>
    </row>
    <row r="41" spans="27:61" x14ac:dyDescent="0.3">
      <c r="AA41" s="14"/>
      <c r="AB41" s="2"/>
      <c r="AC41" s="2"/>
      <c r="AD41" s="2"/>
      <c r="AE41" s="9" t="s">
        <v>51</v>
      </c>
      <c r="AF41" s="9" t="s">
        <v>51</v>
      </c>
      <c r="AG41" s="9" t="s">
        <v>51</v>
      </c>
      <c r="AH41" s="9" t="s">
        <v>51</v>
      </c>
      <c r="AI41" s="9" t="s">
        <v>51</v>
      </c>
      <c r="AJ41" s="9" t="s">
        <v>51</v>
      </c>
      <c r="AK41" s="9" t="s">
        <v>51</v>
      </c>
      <c r="AL41" s="9" t="s">
        <v>51</v>
      </c>
      <c r="AM41" s="9" t="s">
        <v>51</v>
      </c>
      <c r="AN41" s="9" t="s">
        <v>51</v>
      </c>
      <c r="AO41" s="9" t="s">
        <v>51</v>
      </c>
      <c r="AP41" s="9" t="s">
        <v>51</v>
      </c>
      <c r="AQ41" s="9" t="s">
        <v>51</v>
      </c>
      <c r="AR41" s="9" t="s">
        <v>51</v>
      </c>
      <c r="AS41" s="9" t="s">
        <v>51</v>
      </c>
      <c r="AT41" s="9" t="s">
        <v>51</v>
      </c>
      <c r="AU41" s="9" t="s">
        <v>51</v>
      </c>
      <c r="AV41" s="9" t="s">
        <v>51</v>
      </c>
      <c r="AW41" s="9" t="s">
        <v>51</v>
      </c>
      <c r="AX41" s="2"/>
      <c r="AY41" s="2"/>
      <c r="AZ41" s="2"/>
      <c r="BA41" s="2"/>
      <c r="BB41" s="9" t="s">
        <v>52</v>
      </c>
      <c r="BC41" s="9" t="s">
        <v>52</v>
      </c>
      <c r="BD41" s="2"/>
      <c r="BE41" s="19"/>
      <c r="BF41" s="19"/>
      <c r="BG41" s="19"/>
      <c r="BH41" s="19"/>
      <c r="BI41" s="21"/>
    </row>
    <row r="42" spans="27:61" x14ac:dyDescent="0.3">
      <c r="AA42" s="14"/>
      <c r="AB42" s="2"/>
      <c r="AC42" s="2"/>
      <c r="AD42" s="2"/>
      <c r="AE42" s="2">
        <f>MOD(AE39+AE40+AF43,2)</f>
        <v>0</v>
      </c>
      <c r="AF42" s="2">
        <f>MOD(AF39+AF40+AG43,2)</f>
        <v>0</v>
      </c>
      <c r="AG42" s="2">
        <f>MOD(AG39+AG40+AH43,2)</f>
        <v>1</v>
      </c>
      <c r="AH42" s="2">
        <f>MOD(AH39+AH40+AJ43,2)</f>
        <v>1</v>
      </c>
      <c r="AI42" s="2" t="s">
        <v>5</v>
      </c>
      <c r="AJ42" s="2">
        <f>MOD(AJ39+AJ40+AK43,2)</f>
        <v>1</v>
      </c>
      <c r="AK42" s="2">
        <f>MOD(AK39+AK40+AL43,2)</f>
        <v>0</v>
      </c>
      <c r="AL42" s="2">
        <f>MOD(AL39+AL40+AM43,2)</f>
        <v>1</v>
      </c>
      <c r="AM42" s="2">
        <f>MOD(AM39+AM40+AO43,2)</f>
        <v>0</v>
      </c>
      <c r="AN42" s="2" t="s">
        <v>5</v>
      </c>
      <c r="AO42" s="2">
        <f>MOD(AO39+AO40+AP43,2)</f>
        <v>0</v>
      </c>
      <c r="AP42" s="2">
        <f>MOD(AP39+AP40+AQ43,2)</f>
        <v>1</v>
      </c>
      <c r="AQ42" s="2">
        <f>MOD(AQ39+AQ40+AR43,2)</f>
        <v>0</v>
      </c>
      <c r="AR42" s="2">
        <f>MOD(AR39+AR40+AT43,2)</f>
        <v>0</v>
      </c>
      <c r="AS42" s="2" t="s">
        <v>5</v>
      </c>
      <c r="AT42" s="2">
        <f>MOD(AT39+AT40+AU43,2)</f>
        <v>1</v>
      </c>
      <c r="AU42" s="2">
        <f>MOD(AU39+AU40+AV43,2)</f>
        <v>0</v>
      </c>
      <c r="AV42" s="2">
        <f>MOD(AV39+AV40+AW43,2)</f>
        <v>0</v>
      </c>
      <c r="AW42" s="2">
        <f>MOD(AW39+AW40,2)</f>
        <v>1</v>
      </c>
      <c r="AX42" s="2" t="s">
        <v>53</v>
      </c>
      <c r="AY42" s="2">
        <f>IF(AE42=0,SUM(AE45:AW45),-65536+SUM(AE45:AW45))</f>
        <v>14921</v>
      </c>
      <c r="AZ42" s="2"/>
      <c r="BA42" s="2" t="s">
        <v>54</v>
      </c>
      <c r="BB42" s="2"/>
      <c r="BC42" s="2">
        <f>BC39+BC40</f>
        <v>14921</v>
      </c>
      <c r="BD42" s="9" t="s">
        <v>55</v>
      </c>
      <c r="BE42" s="19"/>
      <c r="BF42" s="19"/>
      <c r="BG42" s="19"/>
      <c r="BH42" s="19"/>
      <c r="BI42" s="21"/>
    </row>
    <row r="43" spans="27:61" x14ac:dyDescent="0.3">
      <c r="AA43" s="14"/>
      <c r="AB43" s="2"/>
      <c r="AC43" s="2"/>
      <c r="AD43" s="2"/>
      <c r="AE43" s="2">
        <f>QUOTIENT(AE39+AE40+AF43,2)</f>
        <v>1</v>
      </c>
      <c r="AF43" s="2">
        <f>QUOTIENT(AF39+AF40+AG43,2)</f>
        <v>1</v>
      </c>
      <c r="AG43" s="2">
        <f>QUOTIENT(AG39+AG40+AH43,2)</f>
        <v>0</v>
      </c>
      <c r="AH43" s="2">
        <f>QUOTIENT(AH39+AH40+AJ43,2)</f>
        <v>0</v>
      </c>
      <c r="AI43" s="2"/>
      <c r="AJ43" s="2">
        <f>QUOTIENT(AJ39+AJ40+AK43,2)</f>
        <v>0</v>
      </c>
      <c r="AK43" s="2">
        <f>QUOTIENT(AK39+AK40+AL43,2)</f>
        <v>1</v>
      </c>
      <c r="AL43" s="2">
        <f>QUOTIENT(AL39+AL40+AM43,2)</f>
        <v>1</v>
      </c>
      <c r="AM43" s="2">
        <f>QUOTIENT(AM39+AM40+AO43,2)</f>
        <v>1</v>
      </c>
      <c r="AN43" s="2"/>
      <c r="AO43" s="2">
        <f>QUOTIENT(AO39+AO40+AP43,2)</f>
        <v>1</v>
      </c>
      <c r="AP43" s="2">
        <f>QUOTIENT(AP39+AP40+AQ43,2)</f>
        <v>1</v>
      </c>
      <c r="AQ43" s="2">
        <f>QUOTIENT(AQ39+AQ40+AR43,2)</f>
        <v>1</v>
      </c>
      <c r="AR43" s="2">
        <f>QUOTIENT(AR39+AR40+AT43,2)</f>
        <v>1</v>
      </c>
      <c r="AS43" s="2"/>
      <c r="AT43" s="2">
        <f>QUOTIENT(AT39+AT40+AU43,2)</f>
        <v>1</v>
      </c>
      <c r="AU43" s="2">
        <f>QUOTIENT(AU39+AU40+AV43,2)</f>
        <v>1</v>
      </c>
      <c r="AV43" s="2">
        <f>QUOTIENT(AV39+AV40+AW43,2)</f>
        <v>1</v>
      </c>
      <c r="AW43" s="2">
        <f>QUOTIENT(AW39+AW40,2)</f>
        <v>0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10"/>
    </row>
    <row r="44" spans="27:61" x14ac:dyDescent="0.3">
      <c r="AA44" s="14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10"/>
    </row>
    <row r="45" spans="27:61" x14ac:dyDescent="0.3">
      <c r="AA45" s="14"/>
      <c r="AB45" s="2"/>
      <c r="AC45" s="2"/>
      <c r="AD45" s="2"/>
      <c r="AE45" s="2">
        <f>32768*AE42</f>
        <v>0</v>
      </c>
      <c r="AF45" s="2">
        <f>16384*AF42</f>
        <v>0</v>
      </c>
      <c r="AG45" s="2">
        <f>8192*AG42</f>
        <v>8192</v>
      </c>
      <c r="AH45" s="2">
        <f>4096*AH42</f>
        <v>4096</v>
      </c>
      <c r="AI45" s="2"/>
      <c r="AJ45" s="2">
        <f>2048*AJ42</f>
        <v>2048</v>
      </c>
      <c r="AK45" s="2">
        <f>1024*AK42</f>
        <v>0</v>
      </c>
      <c r="AL45" s="2">
        <f>512*AL42</f>
        <v>512</v>
      </c>
      <c r="AM45" s="2">
        <f>256*AM42</f>
        <v>0</v>
      </c>
      <c r="AN45" s="2"/>
      <c r="AO45" s="2">
        <f>128*AO42</f>
        <v>0</v>
      </c>
      <c r="AP45" s="2">
        <f>64*AP42</f>
        <v>64</v>
      </c>
      <c r="AQ45" s="2">
        <f>32*AQ42</f>
        <v>0</v>
      </c>
      <c r="AR45" s="2">
        <f>16*AR42</f>
        <v>0</v>
      </c>
      <c r="AS45" s="2"/>
      <c r="AT45" s="2">
        <f>8*AT42</f>
        <v>8</v>
      </c>
      <c r="AU45" s="2">
        <f>4*AU42</f>
        <v>0</v>
      </c>
      <c r="AV45" s="2">
        <f>2*AV42</f>
        <v>0</v>
      </c>
      <c r="AW45" s="2">
        <f>1*AW42</f>
        <v>1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10"/>
    </row>
    <row r="46" spans="27:61" x14ac:dyDescent="0.3">
      <c r="AA46" s="14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10"/>
    </row>
    <row r="47" spans="27:61" x14ac:dyDescent="0.3">
      <c r="AA47" s="11"/>
      <c r="AB47" s="3"/>
      <c r="AC47" s="3"/>
      <c r="AD47" s="3"/>
      <c r="AE47" s="3"/>
      <c r="AF47" s="3"/>
      <c r="AG47" s="3" t="s">
        <v>56</v>
      </c>
      <c r="AH47" s="3" t="s">
        <v>54</v>
      </c>
      <c r="AI47" s="3">
        <v>0</v>
      </c>
      <c r="AJ47" s="3"/>
      <c r="AK47" s="3" t="s">
        <v>57</v>
      </c>
      <c r="AL47" s="3" t="s">
        <v>54</v>
      </c>
      <c r="AM47" s="3">
        <f>IF(MOD(SUM(AO42:AW42),2) = 0, 1, 0)</f>
        <v>0</v>
      </c>
      <c r="AN47" s="3"/>
      <c r="AO47" s="3" t="s">
        <v>58</v>
      </c>
      <c r="AP47" s="3" t="s">
        <v>54</v>
      </c>
      <c r="AQ47" s="3">
        <v>1</v>
      </c>
      <c r="AR47" s="3"/>
      <c r="AS47" s="3" t="s">
        <v>59</v>
      </c>
      <c r="AT47" s="3" t="s">
        <v>54</v>
      </c>
      <c r="AU47" s="3">
        <v>0</v>
      </c>
      <c r="AV47" s="3"/>
      <c r="AW47" s="3" t="s">
        <v>60</v>
      </c>
      <c r="AX47" s="3" t="s">
        <v>54</v>
      </c>
      <c r="AY47" s="3">
        <f>AE42</f>
        <v>0</v>
      </c>
      <c r="AZ47" s="3"/>
      <c r="BA47" s="3" t="s">
        <v>61</v>
      </c>
      <c r="BB47" s="3" t="s">
        <v>54</v>
      </c>
      <c r="BC47" s="3">
        <f>IF(AY42 = BC42, 0, 1)</f>
        <v>0</v>
      </c>
      <c r="BD47" s="3"/>
      <c r="BE47" s="3"/>
      <c r="BF47" s="3"/>
      <c r="BG47" s="3"/>
      <c r="BH47" s="3"/>
      <c r="BI47" s="12"/>
    </row>
    <row r="48" spans="27:61" x14ac:dyDescent="0.3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27:61" x14ac:dyDescent="0.3">
      <c r="AA49" s="13" t="s">
        <v>70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8"/>
    </row>
    <row r="50" spans="27:61" ht="14.4" customHeight="1" x14ac:dyDescent="0.3">
      <c r="AA50" s="14"/>
      <c r="AB50" s="2" t="s">
        <v>45</v>
      </c>
      <c r="AC50" s="2" t="s">
        <v>68</v>
      </c>
      <c r="AD50" s="2"/>
      <c r="AE50" s="2">
        <f t="shared" ref="AE50:AN51" si="15">G10</f>
        <v>1</v>
      </c>
      <c r="AF50" s="2">
        <f t="shared" si="15"/>
        <v>1</v>
      </c>
      <c r="AG50" s="2">
        <f t="shared" si="15"/>
        <v>1</v>
      </c>
      <c r="AH50" s="2">
        <f t="shared" si="15"/>
        <v>0</v>
      </c>
      <c r="AI50" s="2" t="str">
        <f t="shared" si="15"/>
        <v>.</v>
      </c>
      <c r="AJ50" s="2">
        <f t="shared" si="15"/>
        <v>0</v>
      </c>
      <c r="AK50" s="2">
        <f t="shared" si="15"/>
        <v>1</v>
      </c>
      <c r="AL50" s="2">
        <f t="shared" si="15"/>
        <v>1</v>
      </c>
      <c r="AM50" s="2">
        <f t="shared" si="15"/>
        <v>1</v>
      </c>
      <c r="AN50" s="2" t="str">
        <f t="shared" si="15"/>
        <v>.</v>
      </c>
      <c r="AO50" s="2">
        <f t="shared" ref="AO50:AX51" si="16">Q10</f>
        <v>0</v>
      </c>
      <c r="AP50" s="2">
        <f t="shared" si="16"/>
        <v>1</v>
      </c>
      <c r="AQ50" s="2">
        <f t="shared" si="16"/>
        <v>0</v>
      </c>
      <c r="AR50" s="2">
        <f t="shared" si="16"/>
        <v>1</v>
      </c>
      <c r="AS50" s="2" t="str">
        <f t="shared" si="16"/>
        <v>.</v>
      </c>
      <c r="AT50" s="2">
        <f t="shared" si="16"/>
        <v>1</v>
      </c>
      <c r="AU50" s="2">
        <f t="shared" si="16"/>
        <v>1</v>
      </c>
      <c r="AV50" s="2">
        <f t="shared" si="16"/>
        <v>1</v>
      </c>
      <c r="AW50" s="2">
        <f t="shared" si="16"/>
        <v>1</v>
      </c>
      <c r="AX50" s="2"/>
      <c r="AY50" s="2"/>
      <c r="AZ50" s="2"/>
      <c r="BA50" s="2" t="s">
        <v>45</v>
      </c>
      <c r="BB50" s="2" t="s">
        <v>69</v>
      </c>
      <c r="BC50" s="2">
        <f>C10</f>
        <v>-6305</v>
      </c>
      <c r="BD50" s="2"/>
      <c r="BE50" s="20" t="s">
        <v>71</v>
      </c>
      <c r="BF50" s="19"/>
      <c r="BG50" s="19"/>
      <c r="BH50" s="19"/>
      <c r="BI50" s="21"/>
    </row>
    <row r="51" spans="27:61" x14ac:dyDescent="0.3">
      <c r="AA51" s="14"/>
      <c r="AB51" s="2"/>
      <c r="AC51" s="2" t="s">
        <v>72</v>
      </c>
      <c r="AD51" s="2"/>
      <c r="AE51" s="2">
        <f t="shared" si="15"/>
        <v>1</v>
      </c>
      <c r="AF51" s="2">
        <f t="shared" si="15"/>
        <v>0</v>
      </c>
      <c r="AG51" s="2">
        <f t="shared" si="15"/>
        <v>1</v>
      </c>
      <c r="AH51" s="2">
        <f t="shared" si="15"/>
        <v>0</v>
      </c>
      <c r="AI51" s="2" t="str">
        <f t="shared" si="15"/>
        <v>.</v>
      </c>
      <c r="AJ51" s="2">
        <f t="shared" si="15"/>
        <v>1</v>
      </c>
      <c r="AK51" s="2">
        <f t="shared" si="15"/>
        <v>1</v>
      </c>
      <c r="AL51" s="2">
        <f t="shared" si="15"/>
        <v>0</v>
      </c>
      <c r="AM51" s="2">
        <f t="shared" si="15"/>
        <v>1</v>
      </c>
      <c r="AN51" s="2" t="str">
        <f t="shared" si="15"/>
        <v>.</v>
      </c>
      <c r="AO51" s="2">
        <f t="shared" si="16"/>
        <v>0</v>
      </c>
      <c r="AP51" s="2">
        <f t="shared" si="16"/>
        <v>0</v>
      </c>
      <c r="AQ51" s="2">
        <f t="shared" si="16"/>
        <v>0</v>
      </c>
      <c r="AR51" s="2">
        <f t="shared" si="16"/>
        <v>1</v>
      </c>
      <c r="AS51" s="2" t="str">
        <f t="shared" si="16"/>
        <v>.</v>
      </c>
      <c r="AT51" s="2">
        <f t="shared" si="16"/>
        <v>0</v>
      </c>
      <c r="AU51" s="2">
        <f t="shared" si="16"/>
        <v>1</v>
      </c>
      <c r="AV51" s="2">
        <f t="shared" si="16"/>
        <v>1</v>
      </c>
      <c r="AW51" s="2">
        <f t="shared" si="16"/>
        <v>0</v>
      </c>
      <c r="AX51" s="2"/>
      <c r="AY51" s="2"/>
      <c r="AZ51" s="2"/>
      <c r="BA51" s="2"/>
      <c r="BB51" s="2" t="s">
        <v>73</v>
      </c>
      <c r="BC51" s="2">
        <f>C11</f>
        <v>-21226</v>
      </c>
      <c r="BD51" s="2"/>
      <c r="BE51" s="19"/>
      <c r="BF51" s="19"/>
      <c r="BG51" s="19"/>
      <c r="BH51" s="19"/>
      <c r="BI51" s="21"/>
    </row>
    <row r="52" spans="27:61" x14ac:dyDescent="0.3">
      <c r="AA52" s="14"/>
      <c r="AB52" s="2"/>
      <c r="AC52" s="2"/>
      <c r="AD52" s="2"/>
      <c r="AE52" s="9" t="s">
        <v>51</v>
      </c>
      <c r="AF52" s="9" t="s">
        <v>51</v>
      </c>
      <c r="AG52" s="9" t="s">
        <v>51</v>
      </c>
      <c r="AH52" s="9" t="s">
        <v>51</v>
      </c>
      <c r="AI52" s="9" t="s">
        <v>51</v>
      </c>
      <c r="AJ52" s="9" t="s">
        <v>51</v>
      </c>
      <c r="AK52" s="9" t="s">
        <v>51</v>
      </c>
      <c r="AL52" s="9" t="s">
        <v>51</v>
      </c>
      <c r="AM52" s="9" t="s">
        <v>51</v>
      </c>
      <c r="AN52" s="9" t="s">
        <v>51</v>
      </c>
      <c r="AO52" s="9" t="s">
        <v>51</v>
      </c>
      <c r="AP52" s="9" t="s">
        <v>51</v>
      </c>
      <c r="AQ52" s="9" t="s">
        <v>51</v>
      </c>
      <c r="AR52" s="9" t="s">
        <v>51</v>
      </c>
      <c r="AS52" s="9" t="s">
        <v>51</v>
      </c>
      <c r="AT52" s="9" t="s">
        <v>51</v>
      </c>
      <c r="AU52" s="9" t="s">
        <v>51</v>
      </c>
      <c r="AV52" s="9" t="s">
        <v>51</v>
      </c>
      <c r="AW52" s="9" t="s">
        <v>51</v>
      </c>
      <c r="AX52" s="2"/>
      <c r="AY52" s="2"/>
      <c r="AZ52" s="2"/>
      <c r="BA52" s="2"/>
      <c r="BB52" s="9" t="s">
        <v>52</v>
      </c>
      <c r="BC52" s="9" t="s">
        <v>52</v>
      </c>
      <c r="BD52" s="2"/>
      <c r="BE52" s="19"/>
      <c r="BF52" s="19"/>
      <c r="BG52" s="19"/>
      <c r="BH52" s="19"/>
      <c r="BI52" s="21"/>
    </row>
    <row r="53" spans="27:61" x14ac:dyDescent="0.3">
      <c r="AA53" s="14"/>
      <c r="AB53" s="2"/>
      <c r="AC53" s="2"/>
      <c r="AD53" s="2"/>
      <c r="AE53" s="2">
        <f>MOD(AE50+AE51+AF54,2)</f>
        <v>1</v>
      </c>
      <c r="AF53" s="2">
        <f>MOD(AF50+AF51+AG54,2)</f>
        <v>0</v>
      </c>
      <c r="AG53" s="2">
        <f>MOD(AG50+AG51+AH54,2)</f>
        <v>0</v>
      </c>
      <c r="AH53" s="2">
        <f>MOD(AH50+AH51+AJ54,2)</f>
        <v>1</v>
      </c>
      <c r="AI53" s="2" t="s">
        <v>5</v>
      </c>
      <c r="AJ53" s="2">
        <f>MOD(AJ50+AJ51+AK54,2)</f>
        <v>0</v>
      </c>
      <c r="AK53" s="2">
        <f>MOD(AK50+AK51+AL54,2)</f>
        <v>1</v>
      </c>
      <c r="AL53" s="2">
        <f>MOD(AL50+AL51+AM54,2)</f>
        <v>0</v>
      </c>
      <c r="AM53" s="2">
        <f>MOD(AM50+AM51+AO54,2)</f>
        <v>0</v>
      </c>
      <c r="AN53" s="2" t="s">
        <v>5</v>
      </c>
      <c r="AO53" s="2">
        <f>MOD(AO50+AO51+AP54,2)</f>
        <v>0</v>
      </c>
      <c r="AP53" s="2">
        <f>MOD(AP50+AP51+AQ54,2)</f>
        <v>1</v>
      </c>
      <c r="AQ53" s="2">
        <f>MOD(AQ50+AQ51+AR54,2)</f>
        <v>1</v>
      </c>
      <c r="AR53" s="2">
        <f>MOD(AR50+AR51+AT54,2)</f>
        <v>1</v>
      </c>
      <c r="AS53" s="2" t="s">
        <v>5</v>
      </c>
      <c r="AT53" s="2">
        <f>MOD(AT50+AT51+AU54,2)</f>
        <v>0</v>
      </c>
      <c r="AU53" s="2">
        <f>MOD(AU50+AU51+AV54,2)</f>
        <v>1</v>
      </c>
      <c r="AV53" s="2">
        <f>MOD(AV50+AV51+AW54,2)</f>
        <v>0</v>
      </c>
      <c r="AW53" s="2">
        <f>MOD(AW50+AW51,2)</f>
        <v>1</v>
      </c>
      <c r="AX53" s="2" t="s">
        <v>53</v>
      </c>
      <c r="AY53" s="2">
        <f>IF(AE53=0,SUM(AE56:AW56),-65536+SUM(AE56:AW56))</f>
        <v>-27531</v>
      </c>
      <c r="AZ53" s="2"/>
      <c r="BA53" s="2" t="s">
        <v>54</v>
      </c>
      <c r="BB53" s="2"/>
      <c r="BC53" s="2">
        <f>BC50+BC51</f>
        <v>-27531</v>
      </c>
      <c r="BD53" s="9" t="s">
        <v>55</v>
      </c>
      <c r="BE53" s="19"/>
      <c r="BF53" s="19"/>
      <c r="BG53" s="19"/>
      <c r="BH53" s="19"/>
      <c r="BI53" s="21"/>
    </row>
    <row r="54" spans="27:61" x14ac:dyDescent="0.3">
      <c r="AA54" s="14"/>
      <c r="AB54" s="2"/>
      <c r="AC54" s="2"/>
      <c r="AD54" s="2"/>
      <c r="AE54" s="2">
        <f>QUOTIENT(AE50+AE51+AF54,2)</f>
        <v>1</v>
      </c>
      <c r="AF54" s="2">
        <f>QUOTIENT(AF50+AF51+AG54,2)</f>
        <v>1</v>
      </c>
      <c r="AG54" s="2">
        <f>QUOTIENT(AG50+AG51+AH54,2)</f>
        <v>1</v>
      </c>
      <c r="AH54" s="2">
        <f>QUOTIENT(AH50+AH51+AJ54,2)</f>
        <v>0</v>
      </c>
      <c r="AI54" s="2"/>
      <c r="AJ54" s="2">
        <f>QUOTIENT(AJ50+AJ51+AK54,2)</f>
        <v>1</v>
      </c>
      <c r="AK54" s="2">
        <f>QUOTIENT(AK50+AK51+AL54,2)</f>
        <v>1</v>
      </c>
      <c r="AL54" s="2">
        <f>QUOTIENT(AL50+AL51+AM54,2)</f>
        <v>1</v>
      </c>
      <c r="AM54" s="2">
        <f>QUOTIENT(AM50+AM51+AO54,2)</f>
        <v>1</v>
      </c>
      <c r="AN54" s="2"/>
      <c r="AO54" s="2">
        <f>QUOTIENT(AO50+AO51+AP54,2)</f>
        <v>0</v>
      </c>
      <c r="AP54" s="2">
        <f>QUOTIENT(AP50+AP51+AQ54,2)</f>
        <v>0</v>
      </c>
      <c r="AQ54" s="2">
        <f>QUOTIENT(AQ50+AQ51+AR54,2)</f>
        <v>0</v>
      </c>
      <c r="AR54" s="2">
        <f>QUOTIENT(AR50+AR51+AT54,2)</f>
        <v>1</v>
      </c>
      <c r="AS54" s="2"/>
      <c r="AT54" s="2">
        <f>QUOTIENT(AT50+AT51+AU54,2)</f>
        <v>1</v>
      </c>
      <c r="AU54" s="2">
        <f>QUOTIENT(AU50+AU51+AV54,2)</f>
        <v>1</v>
      </c>
      <c r="AV54" s="2">
        <f>QUOTIENT(AV50+AV51+AW54,2)</f>
        <v>1</v>
      </c>
      <c r="AW54" s="2">
        <f>QUOTIENT(AW50+AW51,2)</f>
        <v>0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10"/>
    </row>
    <row r="55" spans="27:61" x14ac:dyDescent="0.3">
      <c r="AA55" s="14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10"/>
    </row>
    <row r="56" spans="27:61" x14ac:dyDescent="0.3">
      <c r="AA56" s="14"/>
      <c r="AB56" s="2"/>
      <c r="AC56" s="2"/>
      <c r="AD56" s="2"/>
      <c r="AE56" s="2">
        <f>32768*AE53</f>
        <v>32768</v>
      </c>
      <c r="AF56" s="2">
        <f>16384*AF53</f>
        <v>0</v>
      </c>
      <c r="AG56" s="2">
        <f>8192*AG53</f>
        <v>0</v>
      </c>
      <c r="AH56" s="2">
        <f>4096*AH53</f>
        <v>4096</v>
      </c>
      <c r="AI56" s="2"/>
      <c r="AJ56" s="2">
        <f>2048*AJ53</f>
        <v>0</v>
      </c>
      <c r="AK56" s="2">
        <f>1024*AK53</f>
        <v>1024</v>
      </c>
      <c r="AL56" s="2">
        <f>512*AL53</f>
        <v>0</v>
      </c>
      <c r="AM56" s="2">
        <f>256*AM53</f>
        <v>0</v>
      </c>
      <c r="AN56" s="2"/>
      <c r="AO56" s="2">
        <f>128*AO53</f>
        <v>0</v>
      </c>
      <c r="AP56" s="2">
        <f>64*AP53</f>
        <v>64</v>
      </c>
      <c r="AQ56" s="2">
        <f>32*AQ53</f>
        <v>32</v>
      </c>
      <c r="AR56" s="2">
        <f>16*AR53</f>
        <v>16</v>
      </c>
      <c r="AS56" s="2"/>
      <c r="AT56" s="2">
        <f>8*AT53</f>
        <v>0</v>
      </c>
      <c r="AU56" s="2">
        <f>4*AU53</f>
        <v>4</v>
      </c>
      <c r="AV56" s="2">
        <f>2*AV53</f>
        <v>0</v>
      </c>
      <c r="AW56" s="2">
        <f>1*AW53</f>
        <v>1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10"/>
    </row>
    <row r="57" spans="27:61" x14ac:dyDescent="0.3">
      <c r="AA57" s="14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10"/>
    </row>
    <row r="58" spans="27:61" x14ac:dyDescent="0.3">
      <c r="AA58" s="11"/>
      <c r="AB58" s="3"/>
      <c r="AC58" s="3"/>
      <c r="AD58" s="3"/>
      <c r="AE58" s="3"/>
      <c r="AF58" s="3"/>
      <c r="AG58" s="3" t="s">
        <v>56</v>
      </c>
      <c r="AH58" s="3" t="s">
        <v>54</v>
      </c>
      <c r="AI58" s="3">
        <v>1</v>
      </c>
      <c r="AJ58" s="3"/>
      <c r="AK58" s="3" t="s">
        <v>57</v>
      </c>
      <c r="AL58" s="3" t="s">
        <v>54</v>
      </c>
      <c r="AM58" s="3">
        <f>IF(MOD(SUM(AO53:AW53),2) = 0, 1, 0)</f>
        <v>0</v>
      </c>
      <c r="AN58" s="3"/>
      <c r="AO58" s="3" t="s">
        <v>58</v>
      </c>
      <c r="AP58" s="3" t="s">
        <v>54</v>
      </c>
      <c r="AQ58" s="3">
        <v>1</v>
      </c>
      <c r="AR58" s="3"/>
      <c r="AS58" s="3" t="s">
        <v>59</v>
      </c>
      <c r="AT58" s="3" t="s">
        <v>54</v>
      </c>
      <c r="AU58" s="3">
        <v>0</v>
      </c>
      <c r="AV58" s="3"/>
      <c r="AW58" s="3" t="s">
        <v>60</v>
      </c>
      <c r="AX58" s="3" t="s">
        <v>54</v>
      </c>
      <c r="AY58" s="3">
        <f>AE53</f>
        <v>1</v>
      </c>
      <c r="AZ58" s="3"/>
      <c r="BA58" s="3" t="s">
        <v>61</v>
      </c>
      <c r="BB58" s="3" t="s">
        <v>54</v>
      </c>
      <c r="BC58" s="3">
        <f>IF(AY53 = BC53, 0, 1)</f>
        <v>0</v>
      </c>
      <c r="BD58" s="3"/>
      <c r="BE58" s="3"/>
      <c r="BF58" s="3"/>
      <c r="BG58" s="3"/>
      <c r="BH58" s="3"/>
      <c r="BI58" s="12"/>
    </row>
    <row r="59" spans="27:61" x14ac:dyDescent="0.3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27:61" x14ac:dyDescent="0.3">
      <c r="AA60" s="13" t="s">
        <v>74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8"/>
    </row>
    <row r="61" spans="27:61" ht="14.4" customHeight="1" x14ac:dyDescent="0.3">
      <c r="AA61" s="14"/>
      <c r="AB61" s="2" t="s">
        <v>45</v>
      </c>
      <c r="AC61" s="2" t="s">
        <v>72</v>
      </c>
      <c r="AD61" s="2"/>
      <c r="AE61" s="2">
        <f t="shared" ref="AE61:AN62" si="17">G11</f>
        <v>1</v>
      </c>
      <c r="AF61" s="2">
        <f t="shared" si="17"/>
        <v>0</v>
      </c>
      <c r="AG61" s="2">
        <f t="shared" si="17"/>
        <v>1</v>
      </c>
      <c r="AH61" s="2">
        <f t="shared" si="17"/>
        <v>0</v>
      </c>
      <c r="AI61" s="2" t="str">
        <f t="shared" si="17"/>
        <v>.</v>
      </c>
      <c r="AJ61" s="2">
        <f t="shared" si="17"/>
        <v>1</v>
      </c>
      <c r="AK61" s="2">
        <f t="shared" si="17"/>
        <v>1</v>
      </c>
      <c r="AL61" s="2">
        <f t="shared" si="17"/>
        <v>0</v>
      </c>
      <c r="AM61" s="2">
        <f t="shared" si="17"/>
        <v>1</v>
      </c>
      <c r="AN61" s="2" t="str">
        <f t="shared" si="17"/>
        <v>.</v>
      </c>
      <c r="AO61" s="2">
        <f t="shared" ref="AO61:AX62" si="18">Q11</f>
        <v>0</v>
      </c>
      <c r="AP61" s="2">
        <f t="shared" si="18"/>
        <v>0</v>
      </c>
      <c r="AQ61" s="2">
        <f t="shared" si="18"/>
        <v>0</v>
      </c>
      <c r="AR61" s="2">
        <f t="shared" si="18"/>
        <v>1</v>
      </c>
      <c r="AS61" s="2" t="str">
        <f t="shared" si="18"/>
        <v>.</v>
      </c>
      <c r="AT61" s="2">
        <f t="shared" si="18"/>
        <v>0</v>
      </c>
      <c r="AU61" s="2">
        <f t="shared" si="18"/>
        <v>1</v>
      </c>
      <c r="AV61" s="2">
        <f t="shared" si="18"/>
        <v>1</v>
      </c>
      <c r="AW61" s="2">
        <f t="shared" si="18"/>
        <v>0</v>
      </c>
      <c r="AX61" s="2"/>
      <c r="AY61" s="2"/>
      <c r="AZ61" s="2"/>
      <c r="BA61" s="2" t="s">
        <v>45</v>
      </c>
      <c r="BB61" s="2" t="s">
        <v>73</v>
      </c>
      <c r="BC61" s="2">
        <f>C11</f>
        <v>-21226</v>
      </c>
      <c r="BD61" s="2"/>
      <c r="BE61" s="20" t="s">
        <v>75</v>
      </c>
      <c r="BF61" s="19"/>
      <c r="BG61" s="19"/>
      <c r="BH61" s="19"/>
      <c r="BI61" s="21"/>
    </row>
    <row r="62" spans="27:61" x14ac:dyDescent="0.3">
      <c r="AA62" s="14"/>
      <c r="AB62" s="2"/>
      <c r="AC62" s="2" t="s">
        <v>76</v>
      </c>
      <c r="AD62" s="2"/>
      <c r="AE62" s="2">
        <f t="shared" si="17"/>
        <v>1</v>
      </c>
      <c r="AF62" s="2">
        <f t="shared" si="17"/>
        <v>0</v>
      </c>
      <c r="AG62" s="2">
        <f t="shared" si="17"/>
        <v>0</v>
      </c>
      <c r="AH62" s="2">
        <f t="shared" si="17"/>
        <v>1</v>
      </c>
      <c r="AI62" s="2" t="str">
        <f t="shared" si="17"/>
        <v>.</v>
      </c>
      <c r="AJ62" s="2">
        <f t="shared" si="17"/>
        <v>0</v>
      </c>
      <c r="AK62" s="2">
        <f t="shared" si="17"/>
        <v>1</v>
      </c>
      <c r="AL62" s="2">
        <f t="shared" si="17"/>
        <v>0</v>
      </c>
      <c r="AM62" s="2">
        <f t="shared" si="17"/>
        <v>0</v>
      </c>
      <c r="AN62" s="2" t="str">
        <f t="shared" si="17"/>
        <v>.</v>
      </c>
      <c r="AO62" s="2">
        <f t="shared" si="18"/>
        <v>0</v>
      </c>
      <c r="AP62" s="2">
        <f t="shared" si="18"/>
        <v>1</v>
      </c>
      <c r="AQ62" s="2">
        <f t="shared" si="18"/>
        <v>1</v>
      </c>
      <c r="AR62" s="2">
        <f t="shared" si="18"/>
        <v>1</v>
      </c>
      <c r="AS62" s="2" t="str">
        <f t="shared" si="18"/>
        <v>.</v>
      </c>
      <c r="AT62" s="2">
        <f t="shared" si="18"/>
        <v>0</v>
      </c>
      <c r="AU62" s="2">
        <f t="shared" si="18"/>
        <v>1</v>
      </c>
      <c r="AV62" s="2">
        <f t="shared" si="18"/>
        <v>0</v>
      </c>
      <c r="AW62" s="2">
        <f t="shared" si="18"/>
        <v>1</v>
      </c>
      <c r="AX62" s="2"/>
      <c r="AY62" s="2"/>
      <c r="AZ62" s="2"/>
      <c r="BA62" s="2"/>
      <c r="BB62" s="2" t="s">
        <v>77</v>
      </c>
      <c r="BC62" s="2">
        <f>C12</f>
        <v>-27531</v>
      </c>
      <c r="BD62" s="2"/>
      <c r="BE62" s="19"/>
      <c r="BF62" s="19"/>
      <c r="BG62" s="19"/>
      <c r="BH62" s="19"/>
      <c r="BI62" s="21"/>
    </row>
    <row r="63" spans="27:61" x14ac:dyDescent="0.3">
      <c r="AA63" s="14"/>
      <c r="AB63" s="2"/>
      <c r="AC63" s="2"/>
      <c r="AD63" s="2"/>
      <c r="AE63" s="9" t="s">
        <v>51</v>
      </c>
      <c r="AF63" s="9" t="s">
        <v>51</v>
      </c>
      <c r="AG63" s="9" t="s">
        <v>51</v>
      </c>
      <c r="AH63" s="9" t="s">
        <v>51</v>
      </c>
      <c r="AI63" s="9" t="s">
        <v>51</v>
      </c>
      <c r="AJ63" s="9" t="s">
        <v>51</v>
      </c>
      <c r="AK63" s="9" t="s">
        <v>51</v>
      </c>
      <c r="AL63" s="9" t="s">
        <v>51</v>
      </c>
      <c r="AM63" s="9" t="s">
        <v>51</v>
      </c>
      <c r="AN63" s="9" t="s">
        <v>51</v>
      </c>
      <c r="AO63" s="9" t="s">
        <v>51</v>
      </c>
      <c r="AP63" s="9" t="s">
        <v>51</v>
      </c>
      <c r="AQ63" s="9" t="s">
        <v>51</v>
      </c>
      <c r="AR63" s="9" t="s">
        <v>51</v>
      </c>
      <c r="AS63" s="9" t="s">
        <v>51</v>
      </c>
      <c r="AT63" s="9" t="s">
        <v>51</v>
      </c>
      <c r="AU63" s="9" t="s">
        <v>51</v>
      </c>
      <c r="AV63" s="9" t="s">
        <v>51</v>
      </c>
      <c r="AW63" s="9" t="s">
        <v>51</v>
      </c>
      <c r="AX63" s="2"/>
      <c r="AY63" s="2"/>
      <c r="AZ63" s="2"/>
      <c r="BA63" s="2"/>
      <c r="BB63" s="9" t="s">
        <v>52</v>
      </c>
      <c r="BC63" s="9" t="s">
        <v>52</v>
      </c>
      <c r="BD63" s="2"/>
      <c r="BE63" s="19"/>
      <c r="BF63" s="19"/>
      <c r="BG63" s="19"/>
      <c r="BH63" s="19"/>
      <c r="BI63" s="21"/>
    </row>
    <row r="64" spans="27:61" x14ac:dyDescent="0.3">
      <c r="AA64" s="14"/>
      <c r="AB64" s="2"/>
      <c r="AC64" s="2"/>
      <c r="AD64" s="2"/>
      <c r="AE64" s="2">
        <f>MOD(AE61+AE62+AF65,2)</f>
        <v>0</v>
      </c>
      <c r="AF64" s="2">
        <f>MOD(AF61+AF62+AG65,2)</f>
        <v>1</v>
      </c>
      <c r="AG64" s="2">
        <f>MOD(AG61+AG62+AH65,2)</f>
        <v>0</v>
      </c>
      <c r="AH64" s="2">
        <f>MOD(AH61+AH62+AJ65,2)</f>
        <v>0</v>
      </c>
      <c r="AI64" s="2" t="s">
        <v>5</v>
      </c>
      <c r="AJ64" s="2">
        <f>MOD(AJ61+AJ62+AK65,2)</f>
        <v>0</v>
      </c>
      <c r="AK64" s="2">
        <f>MOD(AK61+AK62+AL65,2)</f>
        <v>0</v>
      </c>
      <c r="AL64" s="2">
        <f>MOD(AL61+AL62+AM65,2)</f>
        <v>0</v>
      </c>
      <c r="AM64" s="2">
        <f>MOD(AM61+AM62+AO65,2)</f>
        <v>1</v>
      </c>
      <c r="AN64" s="2" t="s">
        <v>5</v>
      </c>
      <c r="AO64" s="2">
        <f>MOD(AO61+AO62+AP65,2)</f>
        <v>1</v>
      </c>
      <c r="AP64" s="2">
        <f>MOD(AP61+AP62+AQ65,2)</f>
        <v>0</v>
      </c>
      <c r="AQ64" s="2">
        <f>MOD(AQ61+AQ62+AR65,2)</f>
        <v>0</v>
      </c>
      <c r="AR64" s="2">
        <f>MOD(AR61+AR62+AT65,2)</f>
        <v>0</v>
      </c>
      <c r="AS64" s="2" t="s">
        <v>5</v>
      </c>
      <c r="AT64" s="2">
        <f>MOD(AT61+AT62+AU65,2)</f>
        <v>1</v>
      </c>
      <c r="AU64" s="2">
        <f>MOD(AU61+AU62+AV65,2)</f>
        <v>0</v>
      </c>
      <c r="AV64" s="2">
        <f>MOD(AV61+AV62+AW65,2)</f>
        <v>1</v>
      </c>
      <c r="AW64" s="2">
        <f>MOD(AW61+AW62,2)</f>
        <v>1</v>
      </c>
      <c r="AX64" s="2" t="s">
        <v>53</v>
      </c>
      <c r="AY64" s="2">
        <f>IF(AE64=0,SUM(AE67:AW67),-65536+SUM(AE67:AW67))</f>
        <v>16779</v>
      </c>
      <c r="AZ64" s="2"/>
      <c r="BA64" s="2" t="s">
        <v>54</v>
      </c>
      <c r="BB64" s="2"/>
      <c r="BC64" s="2">
        <f>BC61+BC62</f>
        <v>-48757</v>
      </c>
      <c r="BD64" s="9" t="s">
        <v>55</v>
      </c>
      <c r="BE64" s="19"/>
      <c r="BF64" s="19"/>
      <c r="BG64" s="19"/>
      <c r="BH64" s="19"/>
      <c r="BI64" s="21"/>
    </row>
    <row r="65" spans="27:61" x14ac:dyDescent="0.3">
      <c r="AA65" s="14"/>
      <c r="AB65" s="2"/>
      <c r="AC65" s="2"/>
      <c r="AD65" s="2"/>
      <c r="AE65" s="2">
        <f>QUOTIENT(AE61+AE62+AF65,2)</f>
        <v>1</v>
      </c>
      <c r="AF65" s="2">
        <f>QUOTIENT(AF61+AF62+AG65,2)</f>
        <v>0</v>
      </c>
      <c r="AG65" s="2">
        <f>QUOTIENT(AG61+AG62+AH65,2)</f>
        <v>1</v>
      </c>
      <c r="AH65" s="2">
        <f>QUOTIENT(AH61+AH62+AJ65,2)</f>
        <v>1</v>
      </c>
      <c r="AI65" s="2"/>
      <c r="AJ65" s="2">
        <f>QUOTIENT(AJ61+AJ62+AK65,2)</f>
        <v>1</v>
      </c>
      <c r="AK65" s="2">
        <f>QUOTIENT(AK61+AK62+AL65,2)</f>
        <v>1</v>
      </c>
      <c r="AL65" s="2">
        <f>QUOTIENT(AL61+AL62+AM65,2)</f>
        <v>0</v>
      </c>
      <c r="AM65" s="2">
        <f>QUOTIENT(AM61+AM62+AO65,2)</f>
        <v>0</v>
      </c>
      <c r="AN65" s="2"/>
      <c r="AO65" s="2">
        <f>QUOTIENT(AO61+AO62+AP65,2)</f>
        <v>0</v>
      </c>
      <c r="AP65" s="2">
        <f>QUOTIENT(AP61+AP62+AQ65,2)</f>
        <v>1</v>
      </c>
      <c r="AQ65" s="2">
        <f>QUOTIENT(AQ61+AQ62+AR65,2)</f>
        <v>1</v>
      </c>
      <c r="AR65" s="2">
        <f>QUOTIENT(AR61+AR62+AT65,2)</f>
        <v>1</v>
      </c>
      <c r="AS65" s="2"/>
      <c r="AT65" s="2">
        <f>QUOTIENT(AT61+AT62+AU65,2)</f>
        <v>0</v>
      </c>
      <c r="AU65" s="2">
        <f>QUOTIENT(AU61+AU62+AV65,2)</f>
        <v>1</v>
      </c>
      <c r="AV65" s="2">
        <f>QUOTIENT(AV61+AV62+AW65,2)</f>
        <v>0</v>
      </c>
      <c r="AW65" s="2">
        <f>QUOTIENT(AW61+AW62,2)</f>
        <v>0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10"/>
    </row>
    <row r="66" spans="27:61" x14ac:dyDescent="0.3">
      <c r="AA66" s="14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10"/>
    </row>
    <row r="67" spans="27:61" x14ac:dyDescent="0.3">
      <c r="AA67" s="14"/>
      <c r="AB67" s="2"/>
      <c r="AC67" s="2"/>
      <c r="AD67" s="2"/>
      <c r="AE67" s="2">
        <f>32768*AE64</f>
        <v>0</v>
      </c>
      <c r="AF67" s="2">
        <f>16384*AF64</f>
        <v>16384</v>
      </c>
      <c r="AG67" s="2">
        <f>8192*AG64</f>
        <v>0</v>
      </c>
      <c r="AH67" s="2">
        <f>4096*AH64</f>
        <v>0</v>
      </c>
      <c r="AI67" s="2"/>
      <c r="AJ67" s="2">
        <f>2048*AJ64</f>
        <v>0</v>
      </c>
      <c r="AK67" s="2">
        <f>1024*AK64</f>
        <v>0</v>
      </c>
      <c r="AL67" s="2">
        <f>512*AL64</f>
        <v>0</v>
      </c>
      <c r="AM67" s="2">
        <f>256*AM64</f>
        <v>256</v>
      </c>
      <c r="AN67" s="2"/>
      <c r="AO67" s="2">
        <f>128*AO64</f>
        <v>128</v>
      </c>
      <c r="AP67" s="2">
        <f>64*AP64</f>
        <v>0</v>
      </c>
      <c r="AQ67" s="2">
        <f>32*AQ64</f>
        <v>0</v>
      </c>
      <c r="AR67" s="2">
        <f>16*AR64</f>
        <v>0</v>
      </c>
      <c r="AS67" s="2"/>
      <c r="AT67" s="2">
        <f>8*AT64</f>
        <v>8</v>
      </c>
      <c r="AU67" s="2">
        <f>4*AU64</f>
        <v>0</v>
      </c>
      <c r="AV67" s="2">
        <f>2*AV64</f>
        <v>2</v>
      </c>
      <c r="AW67" s="2">
        <f>1*AW64</f>
        <v>1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10"/>
    </row>
    <row r="68" spans="27:61" x14ac:dyDescent="0.3">
      <c r="AA68" s="14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10"/>
    </row>
    <row r="69" spans="27:61" x14ac:dyDescent="0.3">
      <c r="AA69" s="11"/>
      <c r="AB69" s="3"/>
      <c r="AC69" s="3"/>
      <c r="AD69" s="3"/>
      <c r="AE69" s="3"/>
      <c r="AF69" s="3"/>
      <c r="AG69" s="3" t="s">
        <v>56</v>
      </c>
      <c r="AH69" s="3" t="s">
        <v>54</v>
      </c>
      <c r="AI69" s="3">
        <v>1</v>
      </c>
      <c r="AJ69" s="3"/>
      <c r="AK69" s="3" t="s">
        <v>57</v>
      </c>
      <c r="AL69" s="3" t="s">
        <v>54</v>
      </c>
      <c r="AM69" s="3">
        <f>IF(MOD(SUM(AO64:AW64),2) = 0, 1, 0)</f>
        <v>1</v>
      </c>
      <c r="AN69" s="3"/>
      <c r="AO69" s="3" t="s">
        <v>58</v>
      </c>
      <c r="AP69" s="3" t="s">
        <v>54</v>
      </c>
      <c r="AQ69" s="3">
        <v>0</v>
      </c>
      <c r="AR69" s="3"/>
      <c r="AS69" s="3" t="s">
        <v>59</v>
      </c>
      <c r="AT69" s="3" t="s">
        <v>54</v>
      </c>
      <c r="AU69" s="3">
        <v>0</v>
      </c>
      <c r="AV69" s="3"/>
      <c r="AW69" s="3" t="s">
        <v>60</v>
      </c>
      <c r="AX69" s="3" t="s">
        <v>54</v>
      </c>
      <c r="AY69" s="3">
        <f>AE64</f>
        <v>0</v>
      </c>
      <c r="AZ69" s="3"/>
      <c r="BA69" s="3" t="s">
        <v>61</v>
      </c>
      <c r="BB69" s="3" t="s">
        <v>54</v>
      </c>
      <c r="BC69" s="3">
        <f>IF(AY64 = BC64, 0, 1)</f>
        <v>1</v>
      </c>
      <c r="BD69" s="3"/>
      <c r="BE69" s="3"/>
      <c r="BF69" s="3"/>
      <c r="BG69" s="3"/>
      <c r="BH69" s="3"/>
      <c r="BI69" s="12"/>
    </row>
    <row r="70" spans="27:61" x14ac:dyDescent="0.3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27:61" x14ac:dyDescent="0.3">
      <c r="AA71" s="13" t="s">
        <v>78</v>
      </c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8"/>
    </row>
    <row r="72" spans="27:61" ht="14.4" customHeight="1" x14ac:dyDescent="0.3">
      <c r="AA72" s="14"/>
      <c r="AB72" s="2" t="s">
        <v>45</v>
      </c>
      <c r="AC72" s="2" t="s">
        <v>46</v>
      </c>
      <c r="AD72" s="2"/>
      <c r="AE72" s="2">
        <f t="shared" ref="AE72:AW72" si="19">G4</f>
        <v>0</v>
      </c>
      <c r="AF72" s="2">
        <f t="shared" si="19"/>
        <v>0</v>
      </c>
      <c r="AG72" s="2">
        <f t="shared" si="19"/>
        <v>0</v>
      </c>
      <c r="AH72" s="2">
        <f t="shared" si="19"/>
        <v>1</v>
      </c>
      <c r="AI72" s="2" t="str">
        <f t="shared" si="19"/>
        <v>.</v>
      </c>
      <c r="AJ72" s="2">
        <f t="shared" si="19"/>
        <v>1</v>
      </c>
      <c r="AK72" s="2">
        <f t="shared" si="19"/>
        <v>0</v>
      </c>
      <c r="AL72" s="2">
        <f t="shared" si="19"/>
        <v>0</v>
      </c>
      <c r="AM72" s="2">
        <f t="shared" si="19"/>
        <v>0</v>
      </c>
      <c r="AN72" s="2" t="str">
        <f t="shared" si="19"/>
        <v>.</v>
      </c>
      <c r="AO72" s="2">
        <f t="shared" si="19"/>
        <v>1</v>
      </c>
      <c r="AP72" s="2">
        <f t="shared" si="19"/>
        <v>0</v>
      </c>
      <c r="AQ72" s="2">
        <f t="shared" si="19"/>
        <v>1</v>
      </c>
      <c r="AR72" s="2">
        <f t="shared" si="19"/>
        <v>0</v>
      </c>
      <c r="AS72" s="2" t="str">
        <f t="shared" si="19"/>
        <v>.</v>
      </c>
      <c r="AT72" s="2">
        <f t="shared" si="19"/>
        <v>0</v>
      </c>
      <c r="AU72" s="2">
        <f t="shared" si="19"/>
        <v>0</v>
      </c>
      <c r="AV72" s="2">
        <f t="shared" si="19"/>
        <v>0</v>
      </c>
      <c r="AW72" s="2">
        <f t="shared" si="19"/>
        <v>1</v>
      </c>
      <c r="AX72" s="2"/>
      <c r="AY72" s="2"/>
      <c r="AZ72" s="2"/>
      <c r="BA72" s="2" t="s">
        <v>45</v>
      </c>
      <c r="BB72" s="2" t="s">
        <v>47</v>
      </c>
      <c r="BC72" s="2">
        <f>C4</f>
        <v>6305</v>
      </c>
      <c r="BD72" s="2"/>
      <c r="BE72" s="20" t="s">
        <v>79</v>
      </c>
      <c r="BF72" s="19"/>
      <c r="BG72" s="19"/>
      <c r="BH72" s="19"/>
      <c r="BI72" s="21"/>
    </row>
    <row r="73" spans="27:61" x14ac:dyDescent="0.3">
      <c r="AA73" s="14"/>
      <c r="AB73" s="2"/>
      <c r="AC73" s="2" t="s">
        <v>72</v>
      </c>
      <c r="AD73" s="2"/>
      <c r="AE73" s="2">
        <f t="shared" ref="AE73:AW73" si="20">G11</f>
        <v>1</v>
      </c>
      <c r="AF73" s="2">
        <f t="shared" si="20"/>
        <v>0</v>
      </c>
      <c r="AG73" s="2">
        <f t="shared" si="20"/>
        <v>1</v>
      </c>
      <c r="AH73" s="2">
        <f t="shared" si="20"/>
        <v>0</v>
      </c>
      <c r="AI73" s="2" t="str">
        <f t="shared" si="20"/>
        <v>.</v>
      </c>
      <c r="AJ73" s="2">
        <f t="shared" si="20"/>
        <v>1</v>
      </c>
      <c r="AK73" s="2">
        <f t="shared" si="20"/>
        <v>1</v>
      </c>
      <c r="AL73" s="2">
        <f t="shared" si="20"/>
        <v>0</v>
      </c>
      <c r="AM73" s="2">
        <f t="shared" si="20"/>
        <v>1</v>
      </c>
      <c r="AN73" s="2" t="str">
        <f t="shared" si="20"/>
        <v>.</v>
      </c>
      <c r="AO73" s="2">
        <f t="shared" si="20"/>
        <v>0</v>
      </c>
      <c r="AP73" s="2">
        <f t="shared" si="20"/>
        <v>0</v>
      </c>
      <c r="AQ73" s="2">
        <f t="shared" si="20"/>
        <v>0</v>
      </c>
      <c r="AR73" s="2">
        <f t="shared" si="20"/>
        <v>1</v>
      </c>
      <c r="AS73" s="2" t="str">
        <f t="shared" si="20"/>
        <v>.</v>
      </c>
      <c r="AT73" s="2">
        <f t="shared" si="20"/>
        <v>0</v>
      </c>
      <c r="AU73" s="2">
        <f t="shared" si="20"/>
        <v>1</v>
      </c>
      <c r="AV73" s="2">
        <f t="shared" si="20"/>
        <v>1</v>
      </c>
      <c r="AW73" s="2">
        <f t="shared" si="20"/>
        <v>0</v>
      </c>
      <c r="AX73" s="2"/>
      <c r="AY73" s="2"/>
      <c r="AZ73" s="2"/>
      <c r="BA73" s="2"/>
      <c r="BB73" s="2" t="s">
        <v>73</v>
      </c>
      <c r="BC73" s="2">
        <f>C11</f>
        <v>-21226</v>
      </c>
      <c r="BD73" s="2"/>
      <c r="BE73" s="19"/>
      <c r="BF73" s="19"/>
      <c r="BG73" s="19"/>
      <c r="BH73" s="19"/>
      <c r="BI73" s="21"/>
    </row>
    <row r="74" spans="27:61" x14ac:dyDescent="0.3">
      <c r="AA74" s="14"/>
      <c r="AB74" s="2"/>
      <c r="AC74" s="2"/>
      <c r="AD74" s="2"/>
      <c r="AE74" s="9" t="s">
        <v>51</v>
      </c>
      <c r="AF74" s="9" t="s">
        <v>51</v>
      </c>
      <c r="AG74" s="9" t="s">
        <v>51</v>
      </c>
      <c r="AH74" s="9" t="s">
        <v>51</v>
      </c>
      <c r="AI74" s="9" t="s">
        <v>51</v>
      </c>
      <c r="AJ74" s="9" t="s">
        <v>51</v>
      </c>
      <c r="AK74" s="9" t="s">
        <v>51</v>
      </c>
      <c r="AL74" s="9" t="s">
        <v>51</v>
      </c>
      <c r="AM74" s="9" t="s">
        <v>51</v>
      </c>
      <c r="AN74" s="9" t="s">
        <v>51</v>
      </c>
      <c r="AO74" s="9" t="s">
        <v>51</v>
      </c>
      <c r="AP74" s="9" t="s">
        <v>51</v>
      </c>
      <c r="AQ74" s="9" t="s">
        <v>51</v>
      </c>
      <c r="AR74" s="9" t="s">
        <v>51</v>
      </c>
      <c r="AS74" s="9" t="s">
        <v>51</v>
      </c>
      <c r="AT74" s="9" t="s">
        <v>51</v>
      </c>
      <c r="AU74" s="9" t="s">
        <v>51</v>
      </c>
      <c r="AV74" s="9" t="s">
        <v>51</v>
      </c>
      <c r="AW74" s="9" t="s">
        <v>51</v>
      </c>
      <c r="AX74" s="2"/>
      <c r="AY74" s="2"/>
      <c r="AZ74" s="2"/>
      <c r="BA74" s="2"/>
      <c r="BB74" s="9" t="s">
        <v>52</v>
      </c>
      <c r="BC74" s="9" t="s">
        <v>52</v>
      </c>
      <c r="BD74" s="2"/>
      <c r="BE74" s="19"/>
      <c r="BF74" s="19"/>
      <c r="BG74" s="19"/>
      <c r="BH74" s="19"/>
      <c r="BI74" s="21"/>
    </row>
    <row r="75" spans="27:61" x14ac:dyDescent="0.3">
      <c r="AA75" s="14"/>
      <c r="AB75" s="2"/>
      <c r="AC75" s="2"/>
      <c r="AD75" s="2"/>
      <c r="AE75" s="2">
        <f>MOD(AE72+AE73+AF76,2)</f>
        <v>1</v>
      </c>
      <c r="AF75" s="2">
        <f>MOD(AF72+AF73+AG76,2)</f>
        <v>1</v>
      </c>
      <c r="AG75" s="2">
        <f>MOD(AG72+AG73+AH76,2)</f>
        <v>0</v>
      </c>
      <c r="AH75" s="2">
        <f>MOD(AH72+AH73+AJ76,2)</f>
        <v>0</v>
      </c>
      <c r="AI75" s="2" t="s">
        <v>5</v>
      </c>
      <c r="AJ75" s="2">
        <f>MOD(AJ72+AJ73+AK76,2)</f>
        <v>0</v>
      </c>
      <c r="AK75" s="2">
        <f>MOD(AK72+AK73+AL76,2)</f>
        <v>1</v>
      </c>
      <c r="AL75" s="2">
        <f>MOD(AL72+AL73+AM76,2)</f>
        <v>0</v>
      </c>
      <c r="AM75" s="2">
        <f>MOD(AM72+AM73+AO76,2)</f>
        <v>1</v>
      </c>
      <c r="AN75" s="2" t="s">
        <v>5</v>
      </c>
      <c r="AO75" s="2">
        <f>MOD(AO72+AO73+AP76,2)</f>
        <v>1</v>
      </c>
      <c r="AP75" s="2">
        <f>MOD(AP72+AP73+AQ76,2)</f>
        <v>0</v>
      </c>
      <c r="AQ75" s="2">
        <f>MOD(AQ72+AQ73+AR76,2)</f>
        <v>1</v>
      </c>
      <c r="AR75" s="2">
        <f>MOD(AR72+AR73+AT76,2)</f>
        <v>1</v>
      </c>
      <c r="AS75" s="2" t="s">
        <v>5</v>
      </c>
      <c r="AT75" s="2">
        <f>MOD(AT72+AT73+AU76,2)</f>
        <v>0</v>
      </c>
      <c r="AU75" s="2">
        <f>MOD(AU72+AU73+AV76,2)</f>
        <v>1</v>
      </c>
      <c r="AV75" s="2">
        <f>MOD(AV72+AV73+AW76,2)</f>
        <v>1</v>
      </c>
      <c r="AW75" s="2">
        <f>MOD(AW72+AW73,2)</f>
        <v>1</v>
      </c>
      <c r="AX75" s="2" t="s">
        <v>53</v>
      </c>
      <c r="AY75" s="2">
        <f>IF(AE75=0,SUM(AE78:AW78),-65536+SUM(AE78:AW78))</f>
        <v>-14921</v>
      </c>
      <c r="AZ75" s="2"/>
      <c r="BA75" s="2" t="s">
        <v>54</v>
      </c>
      <c r="BB75" s="2"/>
      <c r="BC75" s="2">
        <f>BC72+BC73</f>
        <v>-14921</v>
      </c>
      <c r="BD75" s="9" t="s">
        <v>55</v>
      </c>
      <c r="BE75" s="19"/>
      <c r="BF75" s="19"/>
      <c r="BG75" s="19"/>
      <c r="BH75" s="19"/>
      <c r="BI75" s="21"/>
    </row>
    <row r="76" spans="27:61" x14ac:dyDescent="0.3">
      <c r="AA76" s="14"/>
      <c r="AB76" s="2"/>
      <c r="AC76" s="2"/>
      <c r="AD76" s="2"/>
      <c r="AE76" s="2">
        <f>QUOTIENT(AE72+AE73+AF76,2)</f>
        <v>0</v>
      </c>
      <c r="AF76" s="2">
        <f>QUOTIENT(AF72+AF73+AG76,2)</f>
        <v>0</v>
      </c>
      <c r="AG76" s="2">
        <f>QUOTIENT(AG72+AG73+AH76,2)</f>
        <v>1</v>
      </c>
      <c r="AH76" s="2">
        <f>QUOTIENT(AH72+AH73+AJ76,2)</f>
        <v>1</v>
      </c>
      <c r="AI76" s="2"/>
      <c r="AJ76" s="2">
        <f>QUOTIENT(AJ72+AJ73+AK76,2)</f>
        <v>1</v>
      </c>
      <c r="AK76" s="2">
        <f>QUOTIENT(AK72+AK73+AL76,2)</f>
        <v>0</v>
      </c>
      <c r="AL76" s="2">
        <f>QUOTIENT(AL72+AL73+AM76,2)</f>
        <v>0</v>
      </c>
      <c r="AM76" s="2">
        <f>QUOTIENT(AM72+AM73+AO76,2)</f>
        <v>0</v>
      </c>
      <c r="AN76" s="2"/>
      <c r="AO76" s="2">
        <f>QUOTIENT(AO72+AO73+AP76,2)</f>
        <v>0</v>
      </c>
      <c r="AP76" s="2">
        <f>QUOTIENT(AP72+AP73+AQ76,2)</f>
        <v>0</v>
      </c>
      <c r="AQ76" s="2">
        <f>QUOTIENT(AQ72+AQ73+AR76,2)</f>
        <v>0</v>
      </c>
      <c r="AR76" s="2">
        <f>QUOTIENT(AR72+AR73+AT76,2)</f>
        <v>0</v>
      </c>
      <c r="AS76" s="2"/>
      <c r="AT76" s="2">
        <f>QUOTIENT(AT72+AT73+AU76,2)</f>
        <v>0</v>
      </c>
      <c r="AU76" s="2">
        <f>QUOTIENT(AU72+AU73+AV76,2)</f>
        <v>0</v>
      </c>
      <c r="AV76" s="2">
        <f>QUOTIENT(AV72+AV73+AW76,2)</f>
        <v>0</v>
      </c>
      <c r="AW76" s="2">
        <f>QUOTIENT(AW72+AW73,2)</f>
        <v>0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10"/>
    </row>
    <row r="77" spans="27:61" x14ac:dyDescent="0.3">
      <c r="AA77" s="14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10"/>
    </row>
    <row r="78" spans="27:61" x14ac:dyDescent="0.3">
      <c r="AA78" s="14"/>
      <c r="AB78" s="2"/>
      <c r="AC78" s="2"/>
      <c r="AD78" s="2"/>
      <c r="AE78" s="2">
        <f>32768*AE75</f>
        <v>32768</v>
      </c>
      <c r="AF78" s="2">
        <f>16384*AF75</f>
        <v>16384</v>
      </c>
      <c r="AG78" s="2">
        <f>8192*AG75</f>
        <v>0</v>
      </c>
      <c r="AH78" s="2">
        <f>4096*AH75</f>
        <v>0</v>
      </c>
      <c r="AI78" s="2"/>
      <c r="AJ78" s="2">
        <f>2048*AJ75</f>
        <v>0</v>
      </c>
      <c r="AK78" s="2">
        <f>1024*AK75</f>
        <v>1024</v>
      </c>
      <c r="AL78" s="2">
        <f>512*AL75</f>
        <v>0</v>
      </c>
      <c r="AM78" s="2">
        <f>256*AM75</f>
        <v>256</v>
      </c>
      <c r="AN78" s="2"/>
      <c r="AO78" s="2">
        <f>128*AO75</f>
        <v>128</v>
      </c>
      <c r="AP78" s="2">
        <f>64*AP75</f>
        <v>0</v>
      </c>
      <c r="AQ78" s="2">
        <f>32*AQ75</f>
        <v>32</v>
      </c>
      <c r="AR78" s="2">
        <f>16*AR75</f>
        <v>16</v>
      </c>
      <c r="AS78" s="2"/>
      <c r="AT78" s="2">
        <f>8*AT75</f>
        <v>0</v>
      </c>
      <c r="AU78" s="2">
        <f>4*AU75</f>
        <v>4</v>
      </c>
      <c r="AV78" s="2">
        <f>2*AV75</f>
        <v>2</v>
      </c>
      <c r="AW78" s="2">
        <f>1*AW75</f>
        <v>1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10"/>
    </row>
    <row r="79" spans="27:61" x14ac:dyDescent="0.3">
      <c r="AA79" s="14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10"/>
    </row>
    <row r="80" spans="27:61" x14ac:dyDescent="0.3">
      <c r="AA80" s="11"/>
      <c r="AB80" s="3"/>
      <c r="AC80" s="3"/>
      <c r="AD80" s="3"/>
      <c r="AE80" s="3"/>
      <c r="AF80" s="3"/>
      <c r="AG80" s="3" t="s">
        <v>56</v>
      </c>
      <c r="AH80" s="3" t="s">
        <v>54</v>
      </c>
      <c r="AI80" s="3">
        <v>1</v>
      </c>
      <c r="AJ80" s="3"/>
      <c r="AK80" s="3" t="s">
        <v>57</v>
      </c>
      <c r="AL80" s="3" t="s">
        <v>54</v>
      </c>
      <c r="AM80" s="3">
        <f>IF(MOD(SUM(AO75:AW75),2) = 0, 1, 0)</f>
        <v>1</v>
      </c>
      <c r="AN80" s="3"/>
      <c r="AO80" s="3" t="s">
        <v>58</v>
      </c>
      <c r="AP80" s="3" t="s">
        <v>54</v>
      </c>
      <c r="AQ80" s="3">
        <v>0</v>
      </c>
      <c r="AR80" s="3"/>
      <c r="AS80" s="3" t="s">
        <v>59</v>
      </c>
      <c r="AT80" s="3" t="s">
        <v>54</v>
      </c>
      <c r="AU80" s="3">
        <v>0</v>
      </c>
      <c r="AV80" s="3"/>
      <c r="AW80" s="3" t="s">
        <v>60</v>
      </c>
      <c r="AX80" s="3" t="s">
        <v>54</v>
      </c>
      <c r="AY80" s="3">
        <f>AE75</f>
        <v>1</v>
      </c>
      <c r="AZ80" s="3"/>
      <c r="BA80" s="3" t="s">
        <v>61</v>
      </c>
      <c r="BB80" s="3" t="s">
        <v>54</v>
      </c>
      <c r="BC80" s="3">
        <f>IF(AY75 = BC75, 0, 1)</f>
        <v>0</v>
      </c>
      <c r="BD80" s="3"/>
      <c r="BE80" s="3"/>
      <c r="BF80" s="3"/>
      <c r="BG80" s="3"/>
      <c r="BH80" s="3"/>
      <c r="BI80" s="12"/>
    </row>
    <row r="81" spans="27:61" x14ac:dyDescent="0.3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27:61" x14ac:dyDescent="0.3">
      <c r="AA82" s="13" t="s">
        <v>80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8"/>
    </row>
    <row r="83" spans="27:61" ht="14.4" customHeight="1" x14ac:dyDescent="0.3">
      <c r="AA83" s="14"/>
      <c r="AB83" s="2" t="s">
        <v>45</v>
      </c>
      <c r="AC83" s="2" t="s">
        <v>81</v>
      </c>
      <c r="AD83" s="2"/>
      <c r="AE83" s="2">
        <f t="shared" ref="AE83:AW83" si="21">G14</f>
        <v>1</v>
      </c>
      <c r="AF83" s="2">
        <f t="shared" si="21"/>
        <v>1</v>
      </c>
      <c r="AG83" s="2">
        <f t="shared" si="21"/>
        <v>0</v>
      </c>
      <c r="AH83" s="2">
        <f t="shared" si="21"/>
        <v>0</v>
      </c>
      <c r="AI83" s="2" t="str">
        <f t="shared" si="21"/>
        <v>.</v>
      </c>
      <c r="AJ83" s="2">
        <f t="shared" si="21"/>
        <v>0</v>
      </c>
      <c r="AK83" s="2">
        <f t="shared" si="21"/>
        <v>1</v>
      </c>
      <c r="AL83" s="2">
        <f t="shared" si="21"/>
        <v>0</v>
      </c>
      <c r="AM83" s="2">
        <f t="shared" si="21"/>
        <v>1</v>
      </c>
      <c r="AN83" s="2" t="str">
        <f t="shared" si="21"/>
        <v>.</v>
      </c>
      <c r="AO83" s="2">
        <f t="shared" si="21"/>
        <v>1</v>
      </c>
      <c r="AP83" s="2">
        <f t="shared" si="21"/>
        <v>0</v>
      </c>
      <c r="AQ83" s="2">
        <f t="shared" si="21"/>
        <v>1</v>
      </c>
      <c r="AR83" s="2">
        <f t="shared" si="21"/>
        <v>1</v>
      </c>
      <c r="AS83" s="2" t="str">
        <f t="shared" si="21"/>
        <v>.</v>
      </c>
      <c r="AT83" s="2">
        <f t="shared" si="21"/>
        <v>0</v>
      </c>
      <c r="AU83" s="2">
        <f t="shared" si="21"/>
        <v>1</v>
      </c>
      <c r="AV83" s="2">
        <f t="shared" si="21"/>
        <v>1</v>
      </c>
      <c r="AW83" s="2">
        <f t="shared" si="21"/>
        <v>1</v>
      </c>
      <c r="AX83" s="2"/>
      <c r="AY83" s="2"/>
      <c r="AZ83" s="2"/>
      <c r="BA83" s="2" t="s">
        <v>45</v>
      </c>
      <c r="BB83" s="2" t="s">
        <v>82</v>
      </c>
      <c r="BC83" s="2">
        <f>C14</f>
        <v>-14921</v>
      </c>
      <c r="BD83" s="2"/>
      <c r="BE83" s="20" t="s">
        <v>83</v>
      </c>
      <c r="BF83" s="19"/>
      <c r="BG83" s="19"/>
      <c r="BH83" s="19"/>
      <c r="BI83" s="21"/>
    </row>
    <row r="84" spans="27:61" x14ac:dyDescent="0.3">
      <c r="AA84" s="14"/>
      <c r="AB84" s="2"/>
      <c r="AC84" s="2" t="s">
        <v>64</v>
      </c>
      <c r="AD84" s="2"/>
      <c r="AE84" s="2">
        <f t="shared" ref="AE84:AW84" si="22">G6</f>
        <v>0</v>
      </c>
      <c r="AF84" s="2">
        <f t="shared" si="22"/>
        <v>1</v>
      </c>
      <c r="AG84" s="2">
        <f t="shared" si="22"/>
        <v>1</v>
      </c>
      <c r="AH84" s="2">
        <f t="shared" si="22"/>
        <v>0</v>
      </c>
      <c r="AI84" s="2" t="str">
        <f t="shared" si="22"/>
        <v>.</v>
      </c>
      <c r="AJ84" s="2">
        <f t="shared" si="22"/>
        <v>1</v>
      </c>
      <c r="AK84" s="2">
        <f t="shared" si="22"/>
        <v>0</v>
      </c>
      <c r="AL84" s="2">
        <f t="shared" si="22"/>
        <v>1</v>
      </c>
      <c r="AM84" s="2">
        <f t="shared" si="22"/>
        <v>1</v>
      </c>
      <c r="AN84" s="2" t="str">
        <f t="shared" si="22"/>
        <v>.</v>
      </c>
      <c r="AO84" s="2">
        <f t="shared" si="22"/>
        <v>1</v>
      </c>
      <c r="AP84" s="2">
        <f t="shared" si="22"/>
        <v>0</v>
      </c>
      <c r="AQ84" s="2">
        <f t="shared" si="22"/>
        <v>0</v>
      </c>
      <c r="AR84" s="2">
        <f t="shared" si="22"/>
        <v>0</v>
      </c>
      <c r="AS84" s="2" t="str">
        <f t="shared" si="22"/>
        <v>.</v>
      </c>
      <c r="AT84" s="2">
        <f t="shared" si="22"/>
        <v>1</v>
      </c>
      <c r="AU84" s="2">
        <f t="shared" si="22"/>
        <v>0</v>
      </c>
      <c r="AV84" s="2">
        <f t="shared" si="22"/>
        <v>1</v>
      </c>
      <c r="AW84" s="2">
        <f t="shared" si="22"/>
        <v>1</v>
      </c>
      <c r="AX84" s="2"/>
      <c r="AY84" s="2"/>
      <c r="AZ84" s="2"/>
      <c r="BA84" s="2"/>
      <c r="BB84" s="2" t="s">
        <v>65</v>
      </c>
      <c r="BC84" s="2">
        <f>C6</f>
        <v>27531</v>
      </c>
      <c r="BD84" s="2"/>
      <c r="BE84" s="19"/>
      <c r="BF84" s="19"/>
      <c r="BG84" s="19"/>
      <c r="BH84" s="19"/>
      <c r="BI84" s="21"/>
    </row>
    <row r="85" spans="27:61" x14ac:dyDescent="0.3">
      <c r="AA85" s="14"/>
      <c r="AB85" s="2"/>
      <c r="AC85" s="2"/>
      <c r="AD85" s="2"/>
      <c r="AE85" s="9" t="s">
        <v>51</v>
      </c>
      <c r="AF85" s="9" t="s">
        <v>51</v>
      </c>
      <c r="AG85" s="9" t="s">
        <v>51</v>
      </c>
      <c r="AH85" s="9" t="s">
        <v>51</v>
      </c>
      <c r="AI85" s="9" t="s">
        <v>51</v>
      </c>
      <c r="AJ85" s="9" t="s">
        <v>51</v>
      </c>
      <c r="AK85" s="9" t="s">
        <v>51</v>
      </c>
      <c r="AL85" s="9" t="s">
        <v>51</v>
      </c>
      <c r="AM85" s="9" t="s">
        <v>51</v>
      </c>
      <c r="AN85" s="9" t="s">
        <v>51</v>
      </c>
      <c r="AO85" s="9" t="s">
        <v>51</v>
      </c>
      <c r="AP85" s="9" t="s">
        <v>51</v>
      </c>
      <c r="AQ85" s="9" t="s">
        <v>51</v>
      </c>
      <c r="AR85" s="9" t="s">
        <v>51</v>
      </c>
      <c r="AS85" s="9" t="s">
        <v>51</v>
      </c>
      <c r="AT85" s="9" t="s">
        <v>51</v>
      </c>
      <c r="AU85" s="9" t="s">
        <v>51</v>
      </c>
      <c r="AV85" s="9" t="s">
        <v>51</v>
      </c>
      <c r="AW85" s="9" t="s">
        <v>51</v>
      </c>
      <c r="AX85" s="2"/>
      <c r="AY85" s="2"/>
      <c r="AZ85" s="2"/>
      <c r="BA85" s="2"/>
      <c r="BB85" s="9" t="s">
        <v>52</v>
      </c>
      <c r="BC85" s="9" t="s">
        <v>52</v>
      </c>
      <c r="BD85" s="2"/>
      <c r="BE85" s="19"/>
      <c r="BF85" s="19"/>
      <c r="BG85" s="19"/>
      <c r="BH85" s="19"/>
      <c r="BI85" s="21"/>
    </row>
    <row r="86" spans="27:61" x14ac:dyDescent="0.3">
      <c r="AA86" s="14"/>
      <c r="AB86" s="2"/>
      <c r="AC86" s="2"/>
      <c r="AD86" s="2"/>
      <c r="AE86" s="2">
        <f>MOD(AE83+AE84+AF87,2)</f>
        <v>0</v>
      </c>
      <c r="AF86" s="2">
        <f>MOD(AF83+AF84+AG87,2)</f>
        <v>0</v>
      </c>
      <c r="AG86" s="2">
        <f>MOD(AG83+AG84+AH87,2)</f>
        <v>1</v>
      </c>
      <c r="AH86" s="2">
        <f>MOD(AH83+AH84+AJ87,2)</f>
        <v>1</v>
      </c>
      <c r="AI86" s="2" t="s">
        <v>5</v>
      </c>
      <c r="AJ86" s="2">
        <f>MOD(AJ83+AJ84+AK87,2)</f>
        <v>0</v>
      </c>
      <c r="AK86" s="2">
        <f>MOD(AK83+AK84+AL87,2)</f>
        <v>0</v>
      </c>
      <c r="AL86" s="2">
        <f>MOD(AL83+AL84+AM87,2)</f>
        <v>0</v>
      </c>
      <c r="AM86" s="2">
        <f>MOD(AM83+AM84+AO87,2)</f>
        <v>1</v>
      </c>
      <c r="AN86" s="2" t="s">
        <v>84</v>
      </c>
      <c r="AO86" s="2">
        <f>MOD(AO83+AO84+AP87,2)</f>
        <v>0</v>
      </c>
      <c r="AP86" s="2">
        <f>MOD(AP83+AP84+AQ87,2)</f>
        <v>1</v>
      </c>
      <c r="AQ86" s="2">
        <f>MOD(AQ83+AQ84+AR87,2)</f>
        <v>0</v>
      </c>
      <c r="AR86" s="2">
        <f>MOD(AR83+AR84+AT87,2)</f>
        <v>0</v>
      </c>
      <c r="AS86" s="2" t="s">
        <v>5</v>
      </c>
      <c r="AT86" s="2">
        <f>MOD(AT83+AT84+AU87,2)</f>
        <v>0</v>
      </c>
      <c r="AU86" s="2">
        <f>MOD(AU83+AU84+AV87,2)</f>
        <v>0</v>
      </c>
      <c r="AV86" s="2">
        <f>MOD(AV83+AV84+AW87,2)</f>
        <v>1</v>
      </c>
      <c r="AW86" s="2">
        <f>MOD(AW83+AW84,2)</f>
        <v>0</v>
      </c>
      <c r="AX86" s="2" t="s">
        <v>53</v>
      </c>
      <c r="AY86" s="2">
        <f>IF(AE86=0,SUM(AE89:AW89),-65536+SUM(AE89:AW89))</f>
        <v>12610</v>
      </c>
      <c r="AZ86" s="2"/>
      <c r="BA86" s="2" t="s">
        <v>54</v>
      </c>
      <c r="BB86" s="2"/>
      <c r="BC86" s="2">
        <f>BC83+BC84</f>
        <v>12610</v>
      </c>
      <c r="BD86" s="9" t="s">
        <v>55</v>
      </c>
      <c r="BE86" s="19"/>
      <c r="BF86" s="19"/>
      <c r="BG86" s="19"/>
      <c r="BH86" s="19"/>
      <c r="BI86" s="21"/>
    </row>
    <row r="87" spans="27:61" x14ac:dyDescent="0.3">
      <c r="AA87" s="14"/>
      <c r="AB87" s="2"/>
      <c r="AC87" s="2"/>
      <c r="AD87" s="2"/>
      <c r="AE87" s="2">
        <f>QUOTIENT(AE83+AE84+AF87,2)</f>
        <v>1</v>
      </c>
      <c r="AF87" s="2">
        <f>QUOTIENT(AF83+AF84+AG87,2)</f>
        <v>1</v>
      </c>
      <c r="AG87" s="2">
        <f>QUOTIENT(AG83+AG84+AH87,2)</f>
        <v>0</v>
      </c>
      <c r="AH87" s="2">
        <f>QUOTIENT(AH83+AH84+AJ87,2)</f>
        <v>0</v>
      </c>
      <c r="AI87" s="2"/>
      <c r="AJ87" s="2">
        <f>QUOTIENT(AJ83+AJ84+AK87,2)</f>
        <v>1</v>
      </c>
      <c r="AK87" s="2">
        <f>QUOTIENT(AK83+AK84+AL87,2)</f>
        <v>1</v>
      </c>
      <c r="AL87" s="2">
        <f>QUOTIENT(AL83+AL84+AM87,2)</f>
        <v>1</v>
      </c>
      <c r="AM87" s="2">
        <f>QUOTIENT(AM83+AM84+AO87,2)</f>
        <v>1</v>
      </c>
      <c r="AN87" s="2"/>
      <c r="AO87" s="2">
        <f>QUOTIENT(AO83+AO84+AP87,2)</f>
        <v>1</v>
      </c>
      <c r="AP87" s="2">
        <f>QUOTIENT(AP83+AP84+AQ87,2)</f>
        <v>0</v>
      </c>
      <c r="AQ87" s="2">
        <f>QUOTIENT(AQ83+AQ84+AR87,2)</f>
        <v>1</v>
      </c>
      <c r="AR87" s="2">
        <f>QUOTIENT(AR83+AR84+AT87,2)</f>
        <v>1</v>
      </c>
      <c r="AS87" s="2"/>
      <c r="AT87" s="2">
        <f>QUOTIENT(AT83+AT84+AU87,2)</f>
        <v>1</v>
      </c>
      <c r="AU87" s="2">
        <f>QUOTIENT(AU83+AU84+AV87,2)</f>
        <v>1</v>
      </c>
      <c r="AV87" s="2">
        <f>QUOTIENT(AV83+AV84+AW87,2)</f>
        <v>1</v>
      </c>
      <c r="AW87" s="2">
        <f>QUOTIENT(AW83+AW84,2)</f>
        <v>1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10"/>
    </row>
    <row r="88" spans="27:61" x14ac:dyDescent="0.3">
      <c r="AA88" s="14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10"/>
    </row>
    <row r="89" spans="27:61" x14ac:dyDescent="0.3">
      <c r="AA89" s="14"/>
      <c r="AB89" s="2"/>
      <c r="AC89" s="2"/>
      <c r="AD89" s="2"/>
      <c r="AE89" s="2">
        <f>32768*AE86</f>
        <v>0</v>
      </c>
      <c r="AF89" s="2">
        <f>16384*AF86</f>
        <v>0</v>
      </c>
      <c r="AG89" s="2">
        <f>8192*AG86</f>
        <v>8192</v>
      </c>
      <c r="AH89" s="2">
        <f>4096*AH86</f>
        <v>4096</v>
      </c>
      <c r="AI89" s="2"/>
      <c r="AJ89" s="2">
        <f>2048*AJ86</f>
        <v>0</v>
      </c>
      <c r="AK89" s="2">
        <f>1024*AK86</f>
        <v>0</v>
      </c>
      <c r="AL89" s="2">
        <f>512*AL86</f>
        <v>0</v>
      </c>
      <c r="AM89" s="2">
        <f>256*AM86</f>
        <v>256</v>
      </c>
      <c r="AN89" s="2"/>
      <c r="AO89" s="2">
        <f>128*AO86</f>
        <v>0</v>
      </c>
      <c r="AP89" s="2">
        <f>64*AP86</f>
        <v>64</v>
      </c>
      <c r="AQ89" s="2">
        <f>32*AQ86</f>
        <v>0</v>
      </c>
      <c r="AR89" s="2">
        <f>16*AR86</f>
        <v>0</v>
      </c>
      <c r="AS89" s="2"/>
      <c r="AT89" s="2">
        <f>8*AT86</f>
        <v>0</v>
      </c>
      <c r="AU89" s="2">
        <f>4*AU86</f>
        <v>0</v>
      </c>
      <c r="AV89" s="2">
        <f>2*AV86</f>
        <v>2</v>
      </c>
      <c r="AW89" s="2">
        <f>1*AW86</f>
        <v>0</v>
      </c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10"/>
    </row>
    <row r="90" spans="27:61" x14ac:dyDescent="0.3">
      <c r="AA90" s="14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10"/>
    </row>
    <row r="91" spans="27:61" x14ac:dyDescent="0.3">
      <c r="AA91" s="11"/>
      <c r="AB91" s="3"/>
      <c r="AC91" s="3"/>
      <c r="AD91" s="3"/>
      <c r="AE91" s="3"/>
      <c r="AF91" s="3"/>
      <c r="AG91" s="3" t="s">
        <v>56</v>
      </c>
      <c r="AH91" s="3" t="s">
        <v>54</v>
      </c>
      <c r="AI91" s="3">
        <v>0</v>
      </c>
      <c r="AJ91" s="3"/>
      <c r="AK91" s="3" t="s">
        <v>57</v>
      </c>
      <c r="AL91" s="3" t="s">
        <v>54</v>
      </c>
      <c r="AM91" s="3">
        <f>IF(MOD(SUM(AO86:AW86),2) = 0, 1, 0)</f>
        <v>1</v>
      </c>
      <c r="AN91" s="3"/>
      <c r="AO91" s="3" t="s">
        <v>58</v>
      </c>
      <c r="AP91" s="3" t="s">
        <v>54</v>
      </c>
      <c r="AQ91" s="3">
        <v>1</v>
      </c>
      <c r="AR91" s="3"/>
      <c r="AS91" s="3" t="s">
        <v>59</v>
      </c>
      <c r="AT91" s="3" t="s">
        <v>54</v>
      </c>
      <c r="AU91" s="3">
        <v>0</v>
      </c>
      <c r="AV91" s="3"/>
      <c r="AW91" s="3" t="s">
        <v>60</v>
      </c>
      <c r="AX91" s="3" t="s">
        <v>54</v>
      </c>
      <c r="AY91" s="3">
        <f>AE86</f>
        <v>0</v>
      </c>
      <c r="AZ91" s="3"/>
      <c r="BA91" s="3" t="s">
        <v>61</v>
      </c>
      <c r="BB91" s="3" t="s">
        <v>54</v>
      </c>
      <c r="BC91" s="3">
        <f>IF(AY86 = BC86, 0, 1)</f>
        <v>0</v>
      </c>
      <c r="BD91" s="3"/>
      <c r="BE91" s="3"/>
      <c r="BF91" s="3"/>
      <c r="BG91" s="3"/>
      <c r="BH91" s="3"/>
      <c r="BI91" s="12"/>
    </row>
  </sheetData>
  <mergeCells count="7">
    <mergeCell ref="BE83:BI86"/>
    <mergeCell ref="BE17:BI20"/>
    <mergeCell ref="BE28:BI31"/>
    <mergeCell ref="BE39:BI42"/>
    <mergeCell ref="BE50:BI53"/>
    <mergeCell ref="BE61:BI64"/>
    <mergeCell ref="BE72:BI75"/>
  </mergeCells>
  <conditionalFormatting sqref="G4:Y7">
    <cfRule type="expression" dxfId="1" priority="1">
      <formula>G4=1</formula>
    </cfRule>
    <cfRule type="expression" dxfId="0" priority="2">
      <formula>G4=0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main</vt:lpstr>
      <vt:lpstr>diagram</vt:lpstr>
      <vt:lpstr>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 Рюмин</dc:creator>
  <cp:lastModifiedBy>Семён Рюмин</cp:lastModifiedBy>
  <dcterms:created xsi:type="dcterms:W3CDTF">2021-12-20T21:38:04Z</dcterms:created>
  <dcterms:modified xsi:type="dcterms:W3CDTF">2022-01-10T23:50:21Z</dcterms:modified>
</cp:coreProperties>
</file>