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vierkorn\Nextcloud\Berufsschule\J01_LF2\08\"/>
    </mc:Choice>
  </mc:AlternateContent>
  <bookViews>
    <workbookView xWindow="0" yWindow="0" windowWidth="16900" windowHeight="7280" activeTab="3"/>
  </bookViews>
  <sheets>
    <sheet name="Monitore" sheetId="1" r:id="rId1"/>
    <sheet name="Tastaturen" sheetId="3" r:id="rId2"/>
    <sheet name="Mäuse" sheetId="4" r:id="rId3"/>
    <sheet name="Berechnung Rechnungspositione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F15" i="5" s="1"/>
  <c r="E17" i="5"/>
  <c r="E16" i="5"/>
  <c r="F17" i="5"/>
  <c r="F16" i="5"/>
  <c r="F14" i="5"/>
  <c r="F10" i="5"/>
  <c r="F9" i="5"/>
  <c r="F8" i="5"/>
  <c r="F3" i="5"/>
  <c r="E6" i="5"/>
  <c r="F6" i="5" s="1"/>
  <c r="E5" i="5"/>
  <c r="F5" i="5" s="1"/>
  <c r="E4" i="5"/>
  <c r="F4" i="5" s="1"/>
  <c r="C21" i="4"/>
  <c r="C22" i="4" s="1"/>
  <c r="C21" i="3"/>
  <c r="C6" i="4"/>
  <c r="C7" i="4" s="1"/>
  <c r="E19" i="1"/>
  <c r="C19" i="1"/>
  <c r="C20" i="1" s="1"/>
  <c r="A19" i="1"/>
  <c r="C6" i="3"/>
  <c r="C7" i="3" s="1"/>
  <c r="C4" i="1"/>
  <c r="C5" i="1" s="1"/>
  <c r="F19" i="5" l="1"/>
  <c r="F20" i="5" s="1"/>
  <c r="F21" i="5" s="1"/>
  <c r="C8" i="4"/>
  <c r="C9" i="4" s="1"/>
  <c r="C11" i="4" s="1"/>
  <c r="C8" i="3"/>
  <c r="C9" i="3" s="1"/>
  <c r="C11" i="3" s="1"/>
  <c r="C6" i="1"/>
  <c r="C7" i="1" s="1"/>
  <c r="C9" i="1" s="1"/>
  <c r="C12" i="4" l="1"/>
  <c r="C13" i="4" s="1"/>
  <c r="C12" i="3"/>
  <c r="C13" i="3" s="1"/>
  <c r="C10" i="1"/>
  <c r="C11" i="1" s="1"/>
  <c r="C14" i="4" l="1"/>
  <c r="C15" i="4" s="1"/>
  <c r="C14" i="3"/>
  <c r="C15" i="3" s="1"/>
  <c r="C12" i="1"/>
  <c r="C13" i="1" s="1"/>
  <c r="C17" i="4" l="1"/>
  <c r="C18" i="4" s="1"/>
  <c r="C17" i="3"/>
  <c r="C18" i="3" s="1"/>
  <c r="C15" i="1"/>
  <c r="C16" i="1" s="1"/>
  <c r="C19" i="4" l="1"/>
  <c r="C20" i="4" s="1"/>
  <c r="C19" i="3"/>
  <c r="C20" i="3" s="1"/>
  <c r="C17" i="1"/>
  <c r="C18" i="1" s="1"/>
  <c r="C22" i="3" l="1"/>
  <c r="E18" i="1" l="1"/>
  <c r="E17" i="1" s="1"/>
  <c r="E16" i="1" l="1"/>
  <c r="E15" i="1" l="1"/>
  <c r="E13" i="1"/>
  <c r="E12" i="1" l="1"/>
  <c r="E11" i="1"/>
  <c r="E10" i="1" l="1"/>
  <c r="E9" i="1" s="1"/>
  <c r="E7" i="1" s="1"/>
  <c r="E6" i="1" l="1"/>
  <c r="E5" i="1"/>
  <c r="E4" i="1" l="1"/>
  <c r="E3" i="1" s="1"/>
</calcChain>
</file>

<file path=xl/sharedStrings.xml><?xml version="1.0" encoding="utf-8"?>
<sst xmlns="http://schemas.openxmlformats.org/spreadsheetml/2006/main" count="94" uniqueCount="41">
  <si>
    <t>%</t>
  </si>
  <si>
    <t>€</t>
  </si>
  <si>
    <t>Listeneinkaufspreis</t>
  </si>
  <si>
    <t>Liefererrabatt</t>
  </si>
  <si>
    <t>Zieleinkaufspreis</t>
  </si>
  <si>
    <t>Liefererskonto</t>
  </si>
  <si>
    <t>Bareinkaufspreis</t>
  </si>
  <si>
    <t>Bezugskosten</t>
  </si>
  <si>
    <t>Bezugspreis (Einsstandspreis)</t>
  </si>
  <si>
    <t>Handelskostenzuschlag</t>
  </si>
  <si>
    <t>Selbstkosten</t>
  </si>
  <si>
    <t>Gewinnzuschlag</t>
  </si>
  <si>
    <t>Barverkaufspreis</t>
  </si>
  <si>
    <t>Vertreterprovision</t>
  </si>
  <si>
    <t>Kundenskonto</t>
  </si>
  <si>
    <t>Zielverkaufspreis</t>
  </si>
  <si>
    <t>Kundenrabatt</t>
  </si>
  <si>
    <t>Nettoverkaufspreis</t>
  </si>
  <si>
    <t>Monitore</t>
  </si>
  <si>
    <t>Quelle Preis: https://www.metro.de/marktplatz/product/3722476d-2e77-4bae-ab78-60fe35ce837d</t>
  </si>
  <si>
    <t>Mäuse</t>
  </si>
  <si>
    <t>vorwärts</t>
  </si>
  <si>
    <t>Rechnungsposition</t>
  </si>
  <si>
    <t>Tastaturen</t>
  </si>
  <si>
    <t>Quelle Preis: https://www.voelkner.de/products/9971243/Logitech-M100-Maus-Kabelgebunden-Optisch-Weiss-3-Tasten-1000-dpi.html</t>
  </si>
  <si>
    <t>Pos</t>
  </si>
  <si>
    <t>Artikel</t>
  </si>
  <si>
    <t>Anzahl</t>
  </si>
  <si>
    <t>Einzelpreis</t>
  </si>
  <si>
    <t>Summe netto</t>
  </si>
  <si>
    <t>Monitore FullHD</t>
  </si>
  <si>
    <t>Maus Logitech M100 weiß</t>
  </si>
  <si>
    <t>Tastatur Logitech K120 weiß</t>
  </si>
  <si>
    <t>aktuelle Aushandlung</t>
  </si>
  <si>
    <t>maximal 160€</t>
  </si>
  <si>
    <t>Transportkosten</t>
  </si>
  <si>
    <t>Arbeitsstunden Installation und Einrichtung (30min pro AP)</t>
  </si>
  <si>
    <t>Summe Netto</t>
  </si>
  <si>
    <t>USt. 19%</t>
  </si>
  <si>
    <t>Rechnungssumme</t>
  </si>
  <si>
    <t>maximalpreis 160€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</si>
</sst>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#,##0.00\ &quot;€&quot;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double">
        <color indexed="64"/>
      </bottom>
      <diagonal/>
    </border>
    <border>
      <left/>
      <right style="medium">
        <color rgb="FFC9C9C9"/>
      </right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9" fontId="5" fillId="0" borderId="2" xfId="1" applyFont="1" applyBorder="1"/>
    <xf numFmtId="44" fontId="5" fillId="0" borderId="2" xfId="2" applyFont="1" applyFill="1" applyBorder="1"/>
    <xf numFmtId="0" fontId="2" fillId="0" borderId="3" xfId="0" applyFont="1" applyBorder="1"/>
    <xf numFmtId="9" fontId="6" fillId="0" borderId="2" xfId="1" applyFont="1" applyBorder="1"/>
    <xf numFmtId="44" fontId="6" fillId="0" borderId="2" xfId="2" applyFont="1" applyFill="1" applyBorder="1"/>
    <xf numFmtId="44" fontId="6" fillId="0" borderId="2" xfId="2" applyFont="1" applyBorder="1"/>
    <xf numFmtId="44" fontId="5" fillId="0" borderId="2" xfId="2" applyFont="1" applyBorder="1"/>
    <xf numFmtId="9" fontId="5" fillId="0" borderId="2" xfId="1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4" fontId="7" fillId="0" borderId="2" xfId="2" applyFont="1" applyFill="1" applyBorder="1"/>
    <xf numFmtId="0" fontId="3" fillId="2" borderId="6" xfId="0" applyFont="1" applyFill="1" applyBorder="1"/>
    <xf numFmtId="9" fontId="6" fillId="2" borderId="2" xfId="1" applyFont="1" applyFill="1" applyBorder="1"/>
    <xf numFmtId="165" fontId="5" fillId="0" borderId="2" xfId="1" applyNumberFormat="1" applyFont="1" applyBorder="1"/>
    <xf numFmtId="8" fontId="0" fillId="0" borderId="0" xfId="0" applyNumberFormat="1"/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right" vertical="center" wrapText="1"/>
    </xf>
    <xf numFmtId="0" fontId="10" fillId="4" borderId="9" xfId="0" applyFont="1" applyFill="1" applyBorder="1" applyAlignment="1">
      <alignment horizontal="right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horizontal="right" vertical="center" wrapText="1"/>
    </xf>
    <xf numFmtId="8" fontId="8" fillId="5" borderId="11" xfId="0" applyNumberFormat="1" applyFont="1" applyFill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right" vertical="center" wrapText="1"/>
    </xf>
    <xf numFmtId="8" fontId="8" fillId="0" borderId="11" xfId="0" applyNumberFormat="1" applyFont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horizontal="right" vertical="center" wrapText="1"/>
    </xf>
    <xf numFmtId="6" fontId="5" fillId="0" borderId="2" xfId="1" applyNumberFormat="1" applyFont="1" applyBorder="1"/>
    <xf numFmtId="44" fontId="8" fillId="0" borderId="11" xfId="0" applyNumberFormat="1" applyFont="1" applyBorder="1" applyAlignment="1">
      <alignment horizontal="right" vertical="center" wrapText="1"/>
    </xf>
    <xf numFmtId="44" fontId="8" fillId="5" borderId="11" xfId="0" applyNumberFormat="1" applyFont="1" applyFill="1" applyBorder="1" applyAlignment="1">
      <alignment horizontal="right" vertical="center" wrapText="1"/>
    </xf>
    <xf numFmtId="44" fontId="8" fillId="0" borderId="13" xfId="0" applyNumberFormat="1" applyFont="1" applyBorder="1" applyAlignment="1">
      <alignment horizontal="right" vertical="center" wrapText="1"/>
    </xf>
    <xf numFmtId="2" fontId="8" fillId="5" borderId="11" xfId="0" applyNumberFormat="1" applyFont="1" applyFill="1" applyBorder="1" applyAlignment="1">
      <alignment horizontal="right" vertical="center" wrapText="1"/>
    </xf>
  </cellXfs>
  <cellStyles count="7">
    <cellStyle name="Euro" xfId="2"/>
    <cellStyle name="Komma 2" xfId="6"/>
    <cellStyle name="Prozent" xfId="1" builtinId="5"/>
    <cellStyle name="Prozent 2" xfId="4"/>
    <cellStyle name="Standard" xfId="0" builtinId="0"/>
    <cellStyle name="Standard 2" xfId="3"/>
    <cellStyle name="Währung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15" zoomScaleNormal="115" workbookViewId="0">
      <selection activeCell="B26" sqref="B26"/>
    </sheetView>
  </sheetViews>
  <sheetFormatPr baseColWidth="10" defaultRowHeight="14.5" x14ac:dyDescent="0.35"/>
  <cols>
    <col min="1" max="1" width="33.08984375" customWidth="1"/>
    <col min="3" max="3" width="14.453125" customWidth="1"/>
    <col min="5" max="5" width="14.453125" customWidth="1"/>
  </cols>
  <sheetData>
    <row r="1" spans="1:5" ht="18.5" x14ac:dyDescent="0.45">
      <c r="A1" s="15" t="s">
        <v>18</v>
      </c>
      <c r="B1" s="16" t="s">
        <v>21</v>
      </c>
      <c r="C1" s="17"/>
      <c r="D1" s="13" t="s">
        <v>40</v>
      </c>
      <c r="E1" s="14"/>
    </row>
    <row r="2" spans="1:5" ht="18.5" x14ac:dyDescent="0.45">
      <c r="A2" s="2"/>
      <c r="B2" s="3" t="s">
        <v>0</v>
      </c>
      <c r="C2" s="3" t="s">
        <v>1</v>
      </c>
      <c r="D2" s="3" t="s">
        <v>0</v>
      </c>
      <c r="E2" s="3" t="s">
        <v>1</v>
      </c>
    </row>
    <row r="3" spans="1:5" ht="22" x14ac:dyDescent="0.8">
      <c r="A3" s="4" t="s">
        <v>2</v>
      </c>
      <c r="B3" s="5"/>
      <c r="C3" s="6">
        <v>140</v>
      </c>
      <c r="D3" s="5"/>
      <c r="E3" s="18">
        <f>E5+E4</f>
        <v>136.72868706754338</v>
      </c>
    </row>
    <row r="4" spans="1:5" ht="18.5" x14ac:dyDescent="0.45">
      <c r="A4" s="7" t="s">
        <v>3</v>
      </c>
      <c r="B4" s="5">
        <v>0.08</v>
      </c>
      <c r="C4" s="6">
        <f>C3*B4</f>
        <v>11.200000000000001</v>
      </c>
      <c r="D4" s="5">
        <v>0.08</v>
      </c>
      <c r="E4" s="11">
        <f>E5*D4/(1-D4)</f>
        <v>10.93829496540347</v>
      </c>
    </row>
    <row r="5" spans="1:5" ht="18.5" x14ac:dyDescent="0.45">
      <c r="A5" s="4" t="s">
        <v>4</v>
      </c>
      <c r="B5" s="8"/>
      <c r="C5" s="9">
        <f>C3-C4</f>
        <v>128.80000000000001</v>
      </c>
      <c r="D5" s="8"/>
      <c r="E5" s="10">
        <f>E7+E6</f>
        <v>125.79039210213992</v>
      </c>
    </row>
    <row r="6" spans="1:5" ht="18.5" x14ac:dyDescent="0.45">
      <c r="A6" s="7" t="s">
        <v>5</v>
      </c>
      <c r="B6" s="5">
        <v>0.03</v>
      </c>
      <c r="C6" s="6">
        <f>C5*B6</f>
        <v>3.8640000000000003</v>
      </c>
      <c r="D6" s="5">
        <v>0.03</v>
      </c>
      <c r="E6" s="11">
        <f>E7*D6/(1-D6)</f>
        <v>3.7737117630641976</v>
      </c>
    </row>
    <row r="7" spans="1:5" ht="18.5" x14ac:dyDescent="0.45">
      <c r="A7" s="4" t="s">
        <v>6</v>
      </c>
      <c r="B7" s="8"/>
      <c r="C7" s="9">
        <f>C5-C6</f>
        <v>124.93600000000001</v>
      </c>
      <c r="D7" s="8"/>
      <c r="E7" s="11">
        <f>E9-E8</f>
        <v>122.01668033907572</v>
      </c>
    </row>
    <row r="8" spans="1:5" ht="18.5" x14ac:dyDescent="0.45">
      <c r="A8" s="7" t="s">
        <v>7</v>
      </c>
      <c r="B8" s="5"/>
      <c r="C8" s="6">
        <v>5</v>
      </c>
      <c r="D8" s="5"/>
      <c r="E8" s="11"/>
    </row>
    <row r="9" spans="1:5" ht="18.5" x14ac:dyDescent="0.45">
      <c r="A9" s="4" t="s">
        <v>8</v>
      </c>
      <c r="B9" s="8"/>
      <c r="C9" s="10">
        <f>C7+C8</f>
        <v>129.93600000000001</v>
      </c>
      <c r="D9" s="8"/>
      <c r="E9" s="10">
        <f>E11-E10</f>
        <v>122.01668033907572</v>
      </c>
    </row>
    <row r="10" spans="1:5" ht="18.5" x14ac:dyDescent="0.45">
      <c r="A10" s="7" t="s">
        <v>9</v>
      </c>
      <c r="B10" s="5">
        <v>0.15</v>
      </c>
      <c r="C10" s="11">
        <f>C9*B10</f>
        <v>19.490400000000001</v>
      </c>
      <c r="D10" s="5">
        <v>0.15</v>
      </c>
      <c r="E10" s="11">
        <f>E11*D10/(1+D10)</f>
        <v>18.30250205086136</v>
      </c>
    </row>
    <row r="11" spans="1:5" ht="18.5" x14ac:dyDescent="0.45">
      <c r="A11" s="4" t="s">
        <v>10</v>
      </c>
      <c r="B11" s="8"/>
      <c r="C11" s="10">
        <f>C9+C10</f>
        <v>149.4264</v>
      </c>
      <c r="D11" s="8"/>
      <c r="E11" s="10">
        <f>E13-E12</f>
        <v>140.31918238993708</v>
      </c>
    </row>
    <row r="12" spans="1:5" ht="18.5" x14ac:dyDescent="0.45">
      <c r="A12" s="7" t="s">
        <v>11</v>
      </c>
      <c r="B12" s="5">
        <v>0.06</v>
      </c>
      <c r="C12" s="11">
        <f>C11*B12</f>
        <v>8.9655839999999998</v>
      </c>
      <c r="D12" s="5">
        <v>0.06</v>
      </c>
      <c r="E12" s="11">
        <f>E13*D12/(1+D12)</f>
        <v>8.4191509433962253</v>
      </c>
    </row>
    <row r="13" spans="1:5" ht="18.5" x14ac:dyDescent="0.45">
      <c r="A13" s="4" t="s">
        <v>12</v>
      </c>
      <c r="B13" s="8"/>
      <c r="C13" s="9">
        <f>SUM(C11:C12)</f>
        <v>158.39198400000001</v>
      </c>
      <c r="D13" s="10"/>
      <c r="E13" s="10">
        <f>E16-E15</f>
        <v>148.73833333333332</v>
      </c>
    </row>
    <row r="14" spans="1:5" ht="18.5" x14ac:dyDescent="0.45">
      <c r="A14" s="7" t="s">
        <v>13</v>
      </c>
      <c r="B14" s="8"/>
      <c r="C14" s="9"/>
      <c r="D14" s="10"/>
      <c r="E14" s="10"/>
    </row>
    <row r="15" spans="1:5" ht="18.5" x14ac:dyDescent="0.45">
      <c r="A15" s="7" t="s">
        <v>14</v>
      </c>
      <c r="B15" s="12">
        <v>0.02</v>
      </c>
      <c r="C15" s="6">
        <f>(C13*B15/(1-B15))</f>
        <v>3.2324894693877555</v>
      </c>
      <c r="D15" s="5">
        <v>0.02</v>
      </c>
      <c r="E15" s="11">
        <f>E16*D15</f>
        <v>3.0354761904761904</v>
      </c>
    </row>
    <row r="16" spans="1:5" ht="18.5" x14ac:dyDescent="0.45">
      <c r="A16" s="4" t="s">
        <v>15</v>
      </c>
      <c r="B16" s="8"/>
      <c r="C16" s="9">
        <f>SUM(C13:C15)</f>
        <v>161.62447346938777</v>
      </c>
      <c r="D16" s="10"/>
      <c r="E16" s="10">
        <f>E18-E17</f>
        <v>151.77380952380952</v>
      </c>
    </row>
    <row r="17" spans="1:5" ht="18.5" x14ac:dyDescent="0.45">
      <c r="A17" s="7" t="s">
        <v>16</v>
      </c>
      <c r="B17" s="5">
        <v>0.05</v>
      </c>
      <c r="C17" s="6">
        <f>C16*B17/(1-B17)</f>
        <v>8.5065512352309351</v>
      </c>
      <c r="D17" s="5">
        <v>0.05</v>
      </c>
      <c r="E17" s="11">
        <f>E18*D17</f>
        <v>7.9880952380952381</v>
      </c>
    </row>
    <row r="18" spans="1:5" ht="18.5" x14ac:dyDescent="0.45">
      <c r="A18" s="4" t="s">
        <v>17</v>
      </c>
      <c r="B18" s="8"/>
      <c r="C18" s="9">
        <f>SUM(C16:C17)</f>
        <v>170.13102470461871</v>
      </c>
      <c r="D18" s="10"/>
      <c r="E18" s="10">
        <f>E20-E19</f>
        <v>159.76190476190476</v>
      </c>
    </row>
    <row r="19" spans="1:5" ht="18.5" x14ac:dyDescent="0.45">
      <c r="A19" s="7" t="str">
        <f>"+ Transport"</f>
        <v>+ Transport</v>
      </c>
      <c r="B19" s="21">
        <v>5</v>
      </c>
      <c r="C19" s="6">
        <f>B19/21</f>
        <v>0.23809523809523808</v>
      </c>
      <c r="D19" s="21">
        <v>5</v>
      </c>
      <c r="E19" s="6">
        <f>D19/21</f>
        <v>0.23809523809523808</v>
      </c>
    </row>
    <row r="20" spans="1:5" ht="22" x14ac:dyDescent="0.8">
      <c r="A20" s="4" t="s">
        <v>22</v>
      </c>
      <c r="B20" s="8"/>
      <c r="C20" s="18">
        <f>C18+C19</f>
        <v>170.36911994271395</v>
      </c>
      <c r="D20" s="8"/>
      <c r="E20" s="9">
        <v>160</v>
      </c>
    </row>
  </sheetData>
  <mergeCells count="2">
    <mergeCell ref="B1:C1"/>
    <mergeCell ref="D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1" sqref="A21:C22"/>
    </sheetView>
  </sheetViews>
  <sheetFormatPr baseColWidth="10" defaultRowHeight="14.5" x14ac:dyDescent="0.35"/>
  <cols>
    <col min="1" max="1" width="33.26953125" customWidth="1"/>
  </cols>
  <sheetData>
    <row r="1" spans="1:3" x14ac:dyDescent="0.35">
      <c r="A1" t="s">
        <v>19</v>
      </c>
    </row>
    <row r="3" spans="1:3" ht="18.5" x14ac:dyDescent="0.45">
      <c r="A3" s="1"/>
      <c r="B3" s="13" t="s">
        <v>23</v>
      </c>
      <c r="C3" s="14"/>
    </row>
    <row r="4" spans="1:3" ht="18.5" x14ac:dyDescent="0.45">
      <c r="A4" s="2"/>
      <c r="B4" s="3" t="s">
        <v>0</v>
      </c>
      <c r="C4" s="3" t="s">
        <v>1</v>
      </c>
    </row>
    <row r="5" spans="1:3" ht="18.5" x14ac:dyDescent="0.45">
      <c r="A5" s="4" t="s">
        <v>2</v>
      </c>
      <c r="B5" s="5"/>
      <c r="C5" s="6">
        <v>6.86</v>
      </c>
    </row>
    <row r="6" spans="1:3" ht="18.5" x14ac:dyDescent="0.45">
      <c r="A6" s="7" t="s">
        <v>3</v>
      </c>
      <c r="B6" s="5">
        <v>0</v>
      </c>
      <c r="C6" s="6">
        <f>C5*B6</f>
        <v>0</v>
      </c>
    </row>
    <row r="7" spans="1:3" ht="18.5" x14ac:dyDescent="0.45">
      <c r="A7" s="4" t="s">
        <v>4</v>
      </c>
      <c r="B7" s="8"/>
      <c r="C7" s="9">
        <f>C5-C6</f>
        <v>6.86</v>
      </c>
    </row>
    <row r="8" spans="1:3" ht="18.5" x14ac:dyDescent="0.45">
      <c r="A8" s="7" t="s">
        <v>5</v>
      </c>
      <c r="B8" s="5">
        <v>0.02</v>
      </c>
      <c r="C8" s="6">
        <f>C7*B8</f>
        <v>0.13720000000000002</v>
      </c>
    </row>
    <row r="9" spans="1:3" ht="18.5" x14ac:dyDescent="0.45">
      <c r="A9" s="4" t="s">
        <v>6</v>
      </c>
      <c r="B9" s="8"/>
      <c r="C9" s="9">
        <f>C7-C8</f>
        <v>6.7228000000000003</v>
      </c>
    </row>
    <row r="10" spans="1:3" ht="18.5" x14ac:dyDescent="0.45">
      <c r="A10" s="7" t="s">
        <v>7</v>
      </c>
      <c r="B10" s="5"/>
      <c r="C10" s="6"/>
    </row>
    <row r="11" spans="1:3" ht="18.5" x14ac:dyDescent="0.45">
      <c r="A11" s="4" t="s">
        <v>8</v>
      </c>
      <c r="B11" s="8"/>
      <c r="C11" s="10">
        <f>C9+C10</f>
        <v>6.7228000000000003</v>
      </c>
    </row>
    <row r="12" spans="1:3" ht="18.5" x14ac:dyDescent="0.45">
      <c r="A12" s="7" t="s">
        <v>9</v>
      </c>
      <c r="B12" s="5">
        <v>0.7</v>
      </c>
      <c r="C12" s="11">
        <f>C11*B12</f>
        <v>4.7059600000000001</v>
      </c>
    </row>
    <row r="13" spans="1:3" ht="18.5" x14ac:dyDescent="0.45">
      <c r="A13" s="4" t="s">
        <v>10</v>
      </c>
      <c r="B13" s="8"/>
      <c r="C13" s="10">
        <f>C11+C12</f>
        <v>11.42876</v>
      </c>
    </row>
    <row r="14" spans="1:3" ht="18.5" x14ac:dyDescent="0.45">
      <c r="A14" s="7" t="s">
        <v>11</v>
      </c>
      <c r="B14" s="5">
        <v>0.25</v>
      </c>
      <c r="C14" s="11">
        <f>C13*B14</f>
        <v>2.8571900000000001</v>
      </c>
    </row>
    <row r="15" spans="1:3" ht="18.5" x14ac:dyDescent="0.45">
      <c r="A15" s="4" t="s">
        <v>12</v>
      </c>
      <c r="B15" s="8"/>
      <c r="C15" s="9">
        <f>SUM(C13:C14)</f>
        <v>14.28595</v>
      </c>
    </row>
    <row r="16" spans="1:3" ht="18.5" x14ac:dyDescent="0.45">
      <c r="A16" s="7" t="s">
        <v>13</v>
      </c>
      <c r="B16" s="8"/>
      <c r="C16" s="9"/>
    </row>
    <row r="17" spans="1:3" ht="18.5" x14ac:dyDescent="0.45">
      <c r="A17" s="7" t="s">
        <v>14</v>
      </c>
      <c r="B17" s="12">
        <v>0.02</v>
      </c>
      <c r="C17" s="6">
        <f>(C15*B17/(1-B17))</f>
        <v>0.29155000000000003</v>
      </c>
    </row>
    <row r="18" spans="1:3" ht="18.5" x14ac:dyDescent="0.45">
      <c r="A18" s="4" t="s">
        <v>15</v>
      </c>
      <c r="B18" s="8"/>
      <c r="C18" s="9">
        <f>SUM(C15:C17)</f>
        <v>14.577500000000001</v>
      </c>
    </row>
    <row r="19" spans="1:3" ht="18.5" x14ac:dyDescent="0.45">
      <c r="A19" s="7" t="s">
        <v>16</v>
      </c>
      <c r="B19" s="5">
        <v>0.05</v>
      </c>
      <c r="C19" s="6">
        <f>C18*B19/(1-B19)</f>
        <v>0.76723684210526322</v>
      </c>
    </row>
    <row r="20" spans="1:3" ht="18.5" x14ac:dyDescent="0.45">
      <c r="A20" s="4" t="s">
        <v>17</v>
      </c>
      <c r="B20" s="8"/>
      <c r="C20" s="9">
        <f>SUM(C18:C19)</f>
        <v>15.344736842105263</v>
      </c>
    </row>
    <row r="21" spans="1:3" ht="18.5" x14ac:dyDescent="0.45">
      <c r="A21" s="7" t="s">
        <v>35</v>
      </c>
      <c r="B21" s="38">
        <v>40</v>
      </c>
      <c r="C21" s="6">
        <f>B21/42</f>
        <v>0.95238095238095233</v>
      </c>
    </row>
    <row r="22" spans="1:3" ht="19" thickBot="1" x14ac:dyDescent="0.5">
      <c r="A22" s="19" t="s">
        <v>22</v>
      </c>
      <c r="B22" s="20"/>
      <c r="C22" s="9">
        <f>SUM(C20:C21)</f>
        <v>16.297117794486216</v>
      </c>
    </row>
  </sheetData>
  <mergeCells count="1"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C22"/>
    </sheetView>
  </sheetViews>
  <sheetFormatPr baseColWidth="10" defaultRowHeight="14.5" x14ac:dyDescent="0.35"/>
  <cols>
    <col min="1" max="1" width="33.26953125" customWidth="1"/>
  </cols>
  <sheetData>
    <row r="1" spans="1:3" x14ac:dyDescent="0.35">
      <c r="A1" t="s">
        <v>24</v>
      </c>
    </row>
    <row r="3" spans="1:3" ht="18.5" x14ac:dyDescent="0.45">
      <c r="A3" s="1"/>
      <c r="B3" s="13" t="s">
        <v>20</v>
      </c>
      <c r="C3" s="14"/>
    </row>
    <row r="4" spans="1:3" ht="18.5" x14ac:dyDescent="0.45">
      <c r="A4" s="2"/>
      <c r="B4" s="3" t="s">
        <v>0</v>
      </c>
      <c r="C4" s="3" t="s">
        <v>1</v>
      </c>
    </row>
    <row r="5" spans="1:3" ht="18.5" x14ac:dyDescent="0.45">
      <c r="A5" s="4" t="s">
        <v>2</v>
      </c>
      <c r="B5" s="5"/>
      <c r="C5" s="6">
        <v>4.88</v>
      </c>
    </row>
    <row r="6" spans="1:3" ht="18.5" x14ac:dyDescent="0.45">
      <c r="A6" s="7" t="s">
        <v>3</v>
      </c>
      <c r="B6" s="5">
        <v>0</v>
      </c>
      <c r="C6" s="6">
        <f>C5*B6</f>
        <v>0</v>
      </c>
    </row>
    <row r="7" spans="1:3" ht="18.5" x14ac:dyDescent="0.45">
      <c r="A7" s="4" t="s">
        <v>4</v>
      </c>
      <c r="B7" s="8"/>
      <c r="C7" s="9">
        <f>C5-C6</f>
        <v>4.88</v>
      </c>
    </row>
    <row r="8" spans="1:3" ht="18.5" x14ac:dyDescent="0.45">
      <c r="A8" s="7" t="s">
        <v>5</v>
      </c>
      <c r="B8" s="5">
        <v>0.02</v>
      </c>
      <c r="C8" s="6">
        <f>C7*B8</f>
        <v>9.7600000000000006E-2</v>
      </c>
    </row>
    <row r="9" spans="1:3" ht="18.5" x14ac:dyDescent="0.45">
      <c r="A9" s="4" t="s">
        <v>6</v>
      </c>
      <c r="B9" s="8"/>
      <c r="C9" s="9">
        <f>C7-C8</f>
        <v>4.7824</v>
      </c>
    </row>
    <row r="10" spans="1:3" ht="18.5" x14ac:dyDescent="0.45">
      <c r="A10" s="7" t="s">
        <v>7</v>
      </c>
      <c r="B10" s="5"/>
      <c r="C10" s="6"/>
    </row>
    <row r="11" spans="1:3" ht="18.5" x14ac:dyDescent="0.45">
      <c r="A11" s="4" t="s">
        <v>8</v>
      </c>
      <c r="B11" s="8"/>
      <c r="C11" s="10">
        <f>C9+C10</f>
        <v>4.7824</v>
      </c>
    </row>
    <row r="12" spans="1:3" ht="18.5" x14ac:dyDescent="0.45">
      <c r="A12" s="7" t="s">
        <v>9</v>
      </c>
      <c r="B12" s="5">
        <v>0.7</v>
      </c>
      <c r="C12" s="11">
        <f>C11*B12</f>
        <v>3.34768</v>
      </c>
    </row>
    <row r="13" spans="1:3" ht="18.5" x14ac:dyDescent="0.45">
      <c r="A13" s="4" t="s">
        <v>10</v>
      </c>
      <c r="B13" s="8"/>
      <c r="C13" s="10">
        <f>C11+C12</f>
        <v>8.1300799999999995</v>
      </c>
    </row>
    <row r="14" spans="1:3" ht="18.5" x14ac:dyDescent="0.45">
      <c r="A14" s="7" t="s">
        <v>11</v>
      </c>
      <c r="B14" s="5">
        <v>0.25</v>
      </c>
      <c r="C14" s="11">
        <f>C13*B14</f>
        <v>2.0325199999999999</v>
      </c>
    </row>
    <row r="15" spans="1:3" ht="18.5" x14ac:dyDescent="0.45">
      <c r="A15" s="4" t="s">
        <v>12</v>
      </c>
      <c r="B15" s="8"/>
      <c r="C15" s="9">
        <f>SUM(C13:C14)</f>
        <v>10.162599999999999</v>
      </c>
    </row>
    <row r="16" spans="1:3" ht="18.5" x14ac:dyDescent="0.45">
      <c r="A16" s="7" t="s">
        <v>13</v>
      </c>
      <c r="B16" s="8"/>
      <c r="C16" s="9"/>
    </row>
    <row r="17" spans="1:3" ht="18.5" x14ac:dyDescent="0.45">
      <c r="A17" s="7" t="s">
        <v>14</v>
      </c>
      <c r="B17" s="12">
        <v>0.02</v>
      </c>
      <c r="C17" s="6">
        <f>(C15*B17/(1-B17))</f>
        <v>0.2074</v>
      </c>
    </row>
    <row r="18" spans="1:3" ht="18.5" x14ac:dyDescent="0.45">
      <c r="A18" s="4" t="s">
        <v>15</v>
      </c>
      <c r="B18" s="8"/>
      <c r="C18" s="9">
        <f>SUM(C15:C17)</f>
        <v>10.37</v>
      </c>
    </row>
    <row r="19" spans="1:3" ht="18.5" x14ac:dyDescent="0.45">
      <c r="A19" s="7" t="s">
        <v>16</v>
      </c>
      <c r="B19" s="5">
        <v>0.05</v>
      </c>
      <c r="C19" s="6">
        <f>C18*B19/(1-B19)</f>
        <v>0.54578947368421049</v>
      </c>
    </row>
    <row r="20" spans="1:3" ht="18.5" x14ac:dyDescent="0.45">
      <c r="A20" s="4" t="s">
        <v>17</v>
      </c>
      <c r="B20" s="8"/>
      <c r="C20" s="9">
        <f>SUM(C18:C19)</f>
        <v>10.91578947368421</v>
      </c>
    </row>
    <row r="21" spans="1:3" ht="18.5" x14ac:dyDescent="0.45">
      <c r="A21" s="7" t="s">
        <v>35</v>
      </c>
      <c r="B21" s="38">
        <v>40</v>
      </c>
      <c r="C21" s="6">
        <f>B21/42</f>
        <v>0.95238095238095233</v>
      </c>
    </row>
    <row r="22" spans="1:3" ht="19" thickBot="1" x14ac:dyDescent="0.5">
      <c r="A22" s="19" t="s">
        <v>22</v>
      </c>
      <c r="B22" s="20"/>
      <c r="C22" s="9">
        <f>SUM(C20:C21)</f>
        <v>11.868170426065163</v>
      </c>
    </row>
  </sheetData>
  <mergeCells count="1"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45" zoomScaleNormal="145" workbookViewId="0">
      <selection activeCell="C9" sqref="C9"/>
    </sheetView>
  </sheetViews>
  <sheetFormatPr baseColWidth="10" defaultRowHeight="16" customHeight="1" x14ac:dyDescent="0.35"/>
  <cols>
    <col min="2" max="2" width="12" customWidth="1"/>
    <col min="3" max="3" width="27.26953125" customWidth="1"/>
    <col min="4" max="4" width="8.7265625" customWidth="1"/>
    <col min="5" max="5" width="11.54296875" customWidth="1"/>
    <col min="6" max="6" width="13.1796875" customWidth="1"/>
  </cols>
  <sheetData>
    <row r="1" spans="1:6" ht="16" customHeight="1" thickBot="1" x14ac:dyDescent="0.4">
      <c r="A1" t="s">
        <v>33</v>
      </c>
    </row>
    <row r="2" spans="1:6" ht="16" customHeight="1" thickBot="1" x14ac:dyDescent="0.4">
      <c r="B2" s="23" t="s">
        <v>25</v>
      </c>
      <c r="C2" s="24" t="s">
        <v>26</v>
      </c>
      <c r="D2" s="25" t="s">
        <v>27</v>
      </c>
      <c r="E2" s="25" t="s">
        <v>28</v>
      </c>
      <c r="F2" s="26" t="s">
        <v>29</v>
      </c>
    </row>
    <row r="3" spans="1:6" ht="31" customHeight="1" thickBot="1" x14ac:dyDescent="0.4">
      <c r="B3" s="27">
        <v>1</v>
      </c>
      <c r="C3" s="28" t="s">
        <v>36</v>
      </c>
      <c r="D3" s="42">
        <v>10.5</v>
      </c>
      <c r="E3" s="30">
        <v>87.18</v>
      </c>
      <c r="F3" s="30">
        <f>E3*D3</f>
        <v>915.3900000000001</v>
      </c>
    </row>
    <row r="4" spans="1:6" ht="16" customHeight="1" thickBot="1" x14ac:dyDescent="0.4">
      <c r="B4" s="31">
        <v>2</v>
      </c>
      <c r="C4" s="32" t="s">
        <v>30</v>
      </c>
      <c r="D4" s="33">
        <v>21</v>
      </c>
      <c r="E4" s="39">
        <f>Monitore!C20</f>
        <v>170.36911994271395</v>
      </c>
      <c r="F4" s="34">
        <f>E4*D4</f>
        <v>3577.751518796993</v>
      </c>
    </row>
    <row r="5" spans="1:6" ht="16" customHeight="1" thickBot="1" x14ac:dyDescent="0.4">
      <c r="B5" s="27">
        <v>3</v>
      </c>
      <c r="C5" s="28" t="s">
        <v>31</v>
      </c>
      <c r="D5" s="29">
        <v>21</v>
      </c>
      <c r="E5" s="40">
        <f>Mäuse!C22</f>
        <v>11.868170426065163</v>
      </c>
      <c r="F5" s="30">
        <f>E5*D5</f>
        <v>249.2315789473684</v>
      </c>
    </row>
    <row r="6" spans="1:6" ht="16" customHeight="1" thickBot="1" x14ac:dyDescent="0.4">
      <c r="B6" s="35">
        <v>4</v>
      </c>
      <c r="C6" s="36" t="s">
        <v>32</v>
      </c>
      <c r="D6" s="37">
        <v>21</v>
      </c>
      <c r="E6" s="41">
        <f>Tastaturen!C22</f>
        <v>16.297117794486216</v>
      </c>
      <c r="F6" s="34">
        <f>E6*D6</f>
        <v>342.23947368421051</v>
      </c>
    </row>
    <row r="7" spans="1:6" ht="16" customHeight="1" thickTop="1" x14ac:dyDescent="0.35"/>
    <row r="8" spans="1:6" ht="16" customHeight="1" x14ac:dyDescent="0.35">
      <c r="D8" t="s">
        <v>37</v>
      </c>
      <c r="F8" s="22">
        <f>SUM(F3:F6)</f>
        <v>5084.6125714285727</v>
      </c>
    </row>
    <row r="9" spans="1:6" ht="16" customHeight="1" x14ac:dyDescent="0.35">
      <c r="D9" t="s">
        <v>38</v>
      </c>
      <c r="F9" s="22">
        <f>F8*0.19</f>
        <v>966.07638857142877</v>
      </c>
    </row>
    <row r="10" spans="1:6" ht="16" customHeight="1" x14ac:dyDescent="0.35">
      <c r="D10" t="s">
        <v>39</v>
      </c>
      <c r="F10" s="22">
        <f>SUM(F8:F9)</f>
        <v>6050.6889600000013</v>
      </c>
    </row>
    <row r="12" spans="1:6" ht="16" customHeight="1" thickBot="1" x14ac:dyDescent="0.4">
      <c r="A12" t="s">
        <v>34</v>
      </c>
    </row>
    <row r="13" spans="1:6" ht="16" customHeight="1" thickBot="1" x14ac:dyDescent="0.4">
      <c r="B13" s="23" t="s">
        <v>25</v>
      </c>
      <c r="C13" s="24" t="s">
        <v>26</v>
      </c>
      <c r="D13" s="25" t="s">
        <v>27</v>
      </c>
      <c r="E13" s="25" t="s">
        <v>28</v>
      </c>
      <c r="F13" s="26" t="s">
        <v>29</v>
      </c>
    </row>
    <row r="14" spans="1:6" ht="33" customHeight="1" thickBot="1" x14ac:dyDescent="0.4">
      <c r="B14" s="27">
        <v>1</v>
      </c>
      <c r="C14" s="28" t="s">
        <v>36</v>
      </c>
      <c r="D14" s="42">
        <v>10.5</v>
      </c>
      <c r="E14" s="30">
        <v>87.18</v>
      </c>
      <c r="F14" s="30">
        <f>E14*D14</f>
        <v>915.3900000000001</v>
      </c>
    </row>
    <row r="15" spans="1:6" ht="16" customHeight="1" thickBot="1" x14ac:dyDescent="0.4">
      <c r="B15" s="31">
        <v>2</v>
      </c>
      <c r="C15" s="32" t="s">
        <v>30</v>
      </c>
      <c r="D15" s="33">
        <v>21</v>
      </c>
      <c r="E15" s="39">
        <f>Monitore!E20</f>
        <v>160</v>
      </c>
      <c r="F15" s="34">
        <f>E15*D15</f>
        <v>3360</v>
      </c>
    </row>
    <row r="16" spans="1:6" ht="16" customHeight="1" thickBot="1" x14ac:dyDescent="0.4">
      <c r="B16" s="27">
        <v>3</v>
      </c>
      <c r="C16" s="28" t="s">
        <v>31</v>
      </c>
      <c r="D16" s="29">
        <v>21</v>
      </c>
      <c r="E16" s="40">
        <f>Mäuse!C22</f>
        <v>11.868170426065163</v>
      </c>
      <c r="F16" s="30">
        <f>E16*D16</f>
        <v>249.2315789473684</v>
      </c>
    </row>
    <row r="17" spans="2:6" ht="16" customHeight="1" thickBot="1" x14ac:dyDescent="0.4">
      <c r="B17" s="35">
        <v>4</v>
      </c>
      <c r="C17" s="36" t="s">
        <v>32</v>
      </c>
      <c r="D17" s="37">
        <v>21</v>
      </c>
      <c r="E17" s="41">
        <f>Tastaturen!C22</f>
        <v>16.297117794486216</v>
      </c>
      <c r="F17" s="34">
        <f>E17*D17</f>
        <v>342.23947368421051</v>
      </c>
    </row>
    <row r="18" spans="2:6" ht="16" customHeight="1" thickTop="1" x14ac:dyDescent="0.35"/>
    <row r="19" spans="2:6" ht="16" customHeight="1" x14ac:dyDescent="0.35">
      <c r="D19" t="s">
        <v>37</v>
      </c>
      <c r="F19" s="22">
        <f>SUM(F14:F17)</f>
        <v>4866.8610526315797</v>
      </c>
    </row>
    <row r="20" spans="2:6" ht="16" customHeight="1" x14ac:dyDescent="0.35">
      <c r="D20" t="s">
        <v>38</v>
      </c>
      <c r="F20" s="22">
        <f>F19*0.19</f>
        <v>924.70360000000016</v>
      </c>
    </row>
    <row r="21" spans="2:6" ht="16" customHeight="1" x14ac:dyDescent="0.35">
      <c r="D21" t="s">
        <v>39</v>
      </c>
      <c r="F21" s="22">
        <f>SUM(F19:F20)</f>
        <v>5791.5646526315795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Monitore</vt:lpstr>
      <vt:lpstr>Tastaturen</vt:lpstr>
      <vt:lpstr>Mäuse</vt:lpstr>
      <vt:lpstr>Berechnung Rechnungspositionen</vt:lpstr>
    </vt:vector>
  </TitlesOfParts>
  <Company>9hax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Vierkorn</dc:creator>
  <cp:lastModifiedBy>Lydia Vierkorn</cp:lastModifiedBy>
  <dcterms:created xsi:type="dcterms:W3CDTF">2025-05-13T10:10:58Z</dcterms:created>
  <dcterms:modified xsi:type="dcterms:W3CDTF">2025-05-13T10:57:27Z</dcterms:modified>
</cp:coreProperties>
</file>