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vierkorn\Nextcloud\Berufsschule\J01_LF2\08\"/>
    </mc:Choice>
  </mc:AlternateContent>
  <bookViews>
    <workbookView xWindow="0" yWindow="0" windowWidth="14370" windowHeight="8810"/>
  </bookViews>
  <sheets>
    <sheet name="Kalkulationen(alle)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 s="1"/>
  <c r="J20" i="1"/>
  <c r="J19" i="1" s="1"/>
  <c r="G5" i="1"/>
  <c r="G6" i="1" s="1"/>
  <c r="D5" i="1"/>
  <c r="D6" i="1" s="1"/>
  <c r="J18" i="1" l="1"/>
  <c r="J17" i="1" s="1"/>
  <c r="G7" i="1"/>
  <c r="G8" i="1" s="1"/>
  <c r="G10" i="1" s="1"/>
  <c r="G18" i="1"/>
  <c r="G17" i="1" s="1"/>
  <c r="D7" i="1"/>
  <c r="D8" i="1" s="1"/>
  <c r="D10" i="1" s="1"/>
  <c r="J16" i="1" l="1"/>
  <c r="J14" i="1" s="1"/>
  <c r="J13" i="1" s="1"/>
  <c r="G11" i="1"/>
  <c r="G12" i="1" s="1"/>
  <c r="G16" i="1"/>
  <c r="G14" i="1" s="1"/>
  <c r="D11" i="1"/>
  <c r="D12" i="1" s="1"/>
  <c r="G13" i="1" l="1"/>
  <c r="F13" i="1" s="1"/>
  <c r="J12" i="1"/>
  <c r="J11" i="1" s="1"/>
  <c r="D13" i="1"/>
  <c r="D14" i="1" s="1"/>
  <c r="J10" i="1" l="1"/>
  <c r="J8" i="1" s="1"/>
  <c r="D16" i="1"/>
  <c r="D17" i="1" s="1"/>
  <c r="J7" i="1" l="1"/>
  <c r="J6" i="1" s="1"/>
  <c r="D18" i="1"/>
  <c r="D19" i="1" s="1"/>
  <c r="J5" i="1" l="1"/>
  <c r="J4" i="1" s="1"/>
  <c r="D20" i="1"/>
  <c r="D21" i="1" s="1"/>
</calcChain>
</file>

<file path=xl/sharedStrings.xml><?xml version="1.0" encoding="utf-8"?>
<sst xmlns="http://schemas.openxmlformats.org/spreadsheetml/2006/main" count="59" uniqueCount="35">
  <si>
    <t>Allgemeines Kalkulationsschema</t>
  </si>
  <si>
    <t xml:space="preserve">Vorwärts </t>
  </si>
  <si>
    <t>Differenz</t>
  </si>
  <si>
    <t>Rückwärts</t>
  </si>
  <si>
    <t>%</t>
  </si>
  <si>
    <t>€</t>
  </si>
  <si>
    <t>Listeneinkaufspreis</t>
  </si>
  <si>
    <t>Liefererrabatt</t>
  </si>
  <si>
    <t>v.H.</t>
  </si>
  <si>
    <t>i.H.</t>
  </si>
  <si>
    <t>Zieleinkaufspreis</t>
  </si>
  <si>
    <t>Liefererskonto</t>
  </si>
  <si>
    <t>Bareinkaufspreis</t>
  </si>
  <si>
    <t>Bezugskosten</t>
  </si>
  <si>
    <t>Bezugspreis (Einsstandspreis)</t>
  </si>
  <si>
    <t>Handelskostenzuschlag</t>
  </si>
  <si>
    <t>a.H.</t>
  </si>
  <si>
    <t>Selbstkosten</t>
  </si>
  <si>
    <t>Gewinnzuschlag</t>
  </si>
  <si>
    <t>Barverkaufspreis</t>
  </si>
  <si>
    <t>Vertreterprovision</t>
  </si>
  <si>
    <t>Kundenskonto</t>
  </si>
  <si>
    <t>Zielverkaufspreis</t>
  </si>
  <si>
    <t>Kundenrabatt</t>
  </si>
  <si>
    <t>Nettoverkaufspreis</t>
  </si>
  <si>
    <t>USt</t>
  </si>
  <si>
    <t>Bruttoverkaufspreis</t>
  </si>
  <si>
    <r>
      <t xml:space="preserve">1. </t>
    </r>
    <r>
      <rPr>
        <sz val="14"/>
        <color indexed="10"/>
        <rFont val="Calibri"/>
        <family val="2"/>
        <scheme val="minor"/>
      </rPr>
      <t>Bruttoverkaufspreis</t>
    </r>
    <r>
      <rPr>
        <sz val="14"/>
        <color indexed="8"/>
        <rFont val="Calibri"/>
        <family val="2"/>
        <scheme val="minor"/>
      </rPr>
      <t xml:space="preserve"> errechnen; Prozentsätze gegeben, Bezugskosten gegeben</t>
    </r>
  </si>
  <si>
    <r>
      <t xml:space="preserve">2. </t>
    </r>
    <r>
      <rPr>
        <sz val="14"/>
        <color indexed="10"/>
        <rFont val="Calibri"/>
        <family val="2"/>
        <scheme val="minor"/>
      </rPr>
      <t>Gewinn</t>
    </r>
    <r>
      <rPr>
        <sz val="14"/>
        <rFont val="Calibri"/>
        <family val="2"/>
        <scheme val="minor"/>
      </rPr>
      <t xml:space="preserve"> (€ u. %) errechnen bei gegebenem Listeneinkaufspreis, Listenverkaufspreis,</t>
    </r>
  </si>
  <si>
    <t xml:space="preserve">    Prozentsätze außer Gewinn, Bezugskosten. (Differenzkalkulation)</t>
  </si>
  <si>
    <r>
      <t xml:space="preserve">3. Zu welchem </t>
    </r>
    <r>
      <rPr>
        <sz val="14"/>
        <color indexed="10"/>
        <rFont val="Calibri"/>
        <family val="2"/>
        <scheme val="minor"/>
      </rPr>
      <t>Listeneinkaufspreis</t>
    </r>
    <r>
      <rPr>
        <sz val="14"/>
        <rFont val="Calibri"/>
        <family val="2"/>
        <scheme val="minor"/>
      </rPr>
      <t xml:space="preserve"> muss ich einkaufen, wenn alle anderen Eingaben</t>
    </r>
  </si>
  <si>
    <t xml:space="preserve">    gleich bleiben sollen? (Retrograde Kalkulation, Rückwärtskalkulation)</t>
  </si>
  <si>
    <t>a.H. = auf Hundert, also vermehrter Grundwert</t>
  </si>
  <si>
    <t>i.H. = im Hundert, also verminderter Grundwert</t>
  </si>
  <si>
    <t>v. H. = normale Prozentrechnung mit Grundwert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</si>
</sst>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10"/>
      <name val="Calibri"/>
      <family val="2"/>
      <scheme val="minor"/>
    </font>
    <font>
      <sz val="14"/>
      <color indexed="10"/>
      <name val="Calibri"/>
      <family val="2"/>
      <scheme val="minor"/>
    </font>
    <font>
      <sz val="12"/>
      <name val="Calibri"/>
      <family val="2"/>
      <scheme val="minor"/>
    </font>
    <font>
      <sz val="14"/>
      <color indexed="8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0" xfId="0" applyFill="1" applyBorder="1"/>
    <xf numFmtId="44" fontId="0" fillId="0" borderId="0" xfId="0" applyNumberFormat="1" applyFill="1" applyBorder="1"/>
    <xf numFmtId="9" fontId="0" fillId="0" borderId="0" xfId="2" applyFont="1" applyBorder="1"/>
    <xf numFmtId="0" fontId="3" fillId="0" borderId="3" xfId="0" applyFont="1" applyBorder="1"/>
    <xf numFmtId="9" fontId="3" fillId="0" borderId="2" xfId="2" applyFont="1" applyFill="1" applyBorder="1"/>
    <xf numFmtId="0" fontId="3" fillId="0" borderId="2" xfId="0" applyFont="1" applyBorder="1" applyAlignment="1">
      <alignment horizontal="right"/>
    </xf>
    <xf numFmtId="0" fontId="5" fillId="0" borderId="0" xfId="0" applyFont="1" applyFill="1" applyBorder="1"/>
    <xf numFmtId="0" fontId="4" fillId="0" borderId="3" xfId="0" applyFont="1" applyBorder="1"/>
    <xf numFmtId="2" fontId="6" fillId="0" borderId="2" xfId="0" applyNumberFormat="1" applyFont="1" applyFill="1" applyBorder="1" applyAlignment="1">
      <alignment horizontal="right"/>
    </xf>
    <xf numFmtId="0" fontId="3" fillId="0" borderId="2" xfId="0" applyFont="1" applyBorder="1"/>
    <xf numFmtId="0" fontId="3" fillId="0" borderId="2" xfId="0" applyFont="1" applyFill="1" applyBorder="1" applyAlignment="1">
      <alignment horizontal="right"/>
    </xf>
    <xf numFmtId="0" fontId="3" fillId="2" borderId="4" xfId="0" applyFont="1" applyFill="1" applyBorder="1"/>
    <xf numFmtId="9" fontId="3" fillId="0" borderId="5" xfId="2" applyFont="1" applyFill="1" applyBorder="1"/>
    <xf numFmtId="0" fontId="8" fillId="0" borderId="0" xfId="0" applyFont="1"/>
    <xf numFmtId="0" fontId="8" fillId="0" borderId="0" xfId="0" applyFont="1" applyBorder="1"/>
    <xf numFmtId="0" fontId="5" fillId="0" borderId="0" xfId="0" applyFont="1" applyBorder="1"/>
    <xf numFmtId="0" fontId="5" fillId="0" borderId="0" xfId="0" applyFont="1"/>
    <xf numFmtId="0" fontId="9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Fill="1"/>
    <xf numFmtId="9" fontId="10" fillId="0" borderId="2" xfId="2" applyFont="1" applyBorder="1"/>
    <xf numFmtId="9" fontId="11" fillId="0" borderId="2" xfId="2" applyFont="1" applyBorder="1"/>
    <xf numFmtId="44" fontId="11" fillId="0" borderId="2" xfId="1" applyFont="1" applyBorder="1"/>
    <xf numFmtId="44" fontId="10" fillId="0" borderId="2" xfId="1" applyFont="1" applyBorder="1"/>
    <xf numFmtId="9" fontId="11" fillId="2" borderId="2" xfId="2" applyFont="1" applyFill="1" applyBorder="1"/>
    <xf numFmtId="10" fontId="10" fillId="0" borderId="2" xfId="2" applyNumberFormat="1" applyFont="1" applyBorder="1"/>
    <xf numFmtId="44" fontId="10" fillId="2" borderId="2" xfId="1" applyFont="1" applyFill="1" applyBorder="1"/>
    <xf numFmtId="44" fontId="11" fillId="2" borderId="2" xfId="1" applyFont="1" applyFill="1" applyBorder="1"/>
    <xf numFmtId="9" fontId="10" fillId="0" borderId="2" xfId="2" applyFont="1" applyFill="1" applyBorder="1"/>
    <xf numFmtId="44" fontId="10" fillId="0" borderId="2" xfId="1" applyFont="1" applyFill="1" applyBorder="1"/>
    <xf numFmtId="44" fontId="11" fillId="0" borderId="2" xfId="1" applyFont="1" applyFill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Euro" xfId="1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12</xdr:row>
      <xdr:rowOff>198120</xdr:rowOff>
    </xdr:from>
    <xdr:to>
      <xdr:col>4</xdr:col>
      <xdr:colOff>144780</xdr:colOff>
      <xdr:row>20</xdr:row>
      <xdr:rowOff>175260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F7C075F-17EE-4CF2-8BD2-2C42B083D570}"/>
            </a:ext>
          </a:extLst>
        </xdr:cNvPr>
        <xdr:cNvSpPr>
          <a:spLocks noChangeShapeType="1"/>
        </xdr:cNvSpPr>
      </xdr:nvSpPr>
      <xdr:spPr bwMode="auto">
        <a:xfrm flipV="1">
          <a:off x="4046220" y="2941320"/>
          <a:ext cx="0" cy="18059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144780</xdr:colOff>
      <xdr:row>3</xdr:row>
      <xdr:rowOff>30480</xdr:rowOff>
    </xdr:from>
    <xdr:to>
      <xdr:col>7</xdr:col>
      <xdr:colOff>144780</xdr:colOff>
      <xdr:row>20</xdr:row>
      <xdr:rowOff>213360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DB914455-E049-41E1-B466-12A6988DCE49}"/>
            </a:ext>
          </a:extLst>
        </xdr:cNvPr>
        <xdr:cNvSpPr>
          <a:spLocks noChangeShapeType="1"/>
        </xdr:cNvSpPr>
      </xdr:nvSpPr>
      <xdr:spPr bwMode="auto">
        <a:xfrm flipH="1" flipV="1">
          <a:off x="6111240" y="716280"/>
          <a:ext cx="0" cy="406908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167640</xdr:colOff>
      <xdr:row>2</xdr:row>
      <xdr:rowOff>220980</xdr:rowOff>
    </xdr:from>
    <xdr:to>
      <xdr:col>4</xdr:col>
      <xdr:colOff>175260</xdr:colOff>
      <xdr:row>11</xdr:row>
      <xdr:rowOff>190500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D08FF6C0-2C70-4FBE-A369-E2AA18480A3D}"/>
            </a:ext>
          </a:extLst>
        </xdr:cNvPr>
        <xdr:cNvSpPr>
          <a:spLocks noChangeShapeType="1"/>
        </xdr:cNvSpPr>
      </xdr:nvSpPr>
      <xdr:spPr bwMode="auto">
        <a:xfrm flipH="1">
          <a:off x="4069080" y="678180"/>
          <a:ext cx="7620" cy="20269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106680</xdr:colOff>
      <xdr:row>3</xdr:row>
      <xdr:rowOff>7620</xdr:rowOff>
    </xdr:from>
    <xdr:to>
      <xdr:col>1</xdr:col>
      <xdr:colOff>129540</xdr:colOff>
      <xdr:row>20</xdr:row>
      <xdr:rowOff>175260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7A4C19E3-7FDF-4380-AC5E-C52177EA5BBA}"/>
            </a:ext>
          </a:extLst>
        </xdr:cNvPr>
        <xdr:cNvSpPr>
          <a:spLocks noChangeShapeType="1"/>
        </xdr:cNvSpPr>
      </xdr:nvSpPr>
      <xdr:spPr bwMode="auto">
        <a:xfrm>
          <a:off x="2095500" y="693420"/>
          <a:ext cx="22860" cy="405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selection activeCell="L16" sqref="L16"/>
    </sheetView>
  </sheetViews>
  <sheetFormatPr baseColWidth="10" defaultColWidth="11.453125" defaultRowHeight="12.5" x14ac:dyDescent="0.25"/>
  <cols>
    <col min="1" max="1" width="38.81640625" customWidth="1"/>
    <col min="2" max="2" width="6.26953125" customWidth="1"/>
    <col min="3" max="3" width="6.81640625" customWidth="1"/>
    <col min="4" max="4" width="14.7265625" bestFit="1" customWidth="1"/>
    <col min="5" max="5" width="8.54296875" customWidth="1"/>
    <col min="6" max="6" width="10.81640625" customWidth="1"/>
    <col min="7" max="7" width="13" bestFit="1" customWidth="1"/>
    <col min="8" max="8" width="7.81640625" customWidth="1"/>
    <col min="9" max="9" width="14.26953125" customWidth="1"/>
    <col min="10" max="10" width="15.1796875" customWidth="1"/>
  </cols>
  <sheetData>
    <row r="1" spans="1:14" ht="18" customHeight="1" x14ac:dyDescent="0.4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</row>
    <row r="2" spans="1:14" ht="18" customHeight="1" x14ac:dyDescent="0.45">
      <c r="A2" s="22"/>
      <c r="B2" s="40" t="s">
        <v>1</v>
      </c>
      <c r="C2" s="40"/>
      <c r="D2" s="40"/>
      <c r="E2" s="40" t="s">
        <v>2</v>
      </c>
      <c r="F2" s="40"/>
      <c r="G2" s="40"/>
      <c r="H2" s="40" t="s">
        <v>3</v>
      </c>
      <c r="I2" s="40"/>
      <c r="J2" s="40"/>
    </row>
    <row r="3" spans="1:14" ht="18" customHeight="1" x14ac:dyDescent="0.45">
      <c r="A3" s="23"/>
      <c r="B3" s="24"/>
      <c r="C3" s="24" t="s">
        <v>4</v>
      </c>
      <c r="D3" s="24" t="s">
        <v>5</v>
      </c>
      <c r="E3" s="24"/>
      <c r="F3" s="24" t="s">
        <v>4</v>
      </c>
      <c r="G3" s="24" t="s">
        <v>5</v>
      </c>
      <c r="H3" s="24"/>
      <c r="I3" s="24" t="s">
        <v>4</v>
      </c>
      <c r="J3" s="24" t="s">
        <v>5</v>
      </c>
    </row>
    <row r="4" spans="1:14" ht="18" customHeight="1" x14ac:dyDescent="0.45">
      <c r="A4" s="5" t="s">
        <v>6</v>
      </c>
      <c r="B4" s="6"/>
      <c r="C4" s="26"/>
      <c r="D4" s="35">
        <v>100</v>
      </c>
      <c r="E4" s="7"/>
      <c r="F4" s="26"/>
      <c r="G4" s="29">
        <v>100</v>
      </c>
      <c r="H4" s="6"/>
      <c r="I4" s="26"/>
      <c r="J4" s="32">
        <f>J6+J5</f>
        <v>97.018576948386126</v>
      </c>
      <c r="K4" s="2"/>
      <c r="L4" s="2"/>
      <c r="M4" s="1"/>
      <c r="N4" s="1"/>
    </row>
    <row r="5" spans="1:14" ht="18" customHeight="1" x14ac:dyDescent="0.45">
      <c r="A5" s="9" t="s">
        <v>7</v>
      </c>
      <c r="B5" s="6" t="s">
        <v>8</v>
      </c>
      <c r="C5" s="26">
        <v>0.06</v>
      </c>
      <c r="D5" s="35">
        <f>D4*C5</f>
        <v>6</v>
      </c>
      <c r="E5" s="7" t="s">
        <v>8</v>
      </c>
      <c r="F5" s="26">
        <v>0.06</v>
      </c>
      <c r="G5" s="29">
        <f>G4*F5</f>
        <v>6</v>
      </c>
      <c r="H5" s="7" t="s">
        <v>9</v>
      </c>
      <c r="I5" s="26">
        <v>0.06</v>
      </c>
      <c r="J5" s="29">
        <f>J6*I5/(1-I5)</f>
        <v>5.8211146169031673</v>
      </c>
      <c r="K5" s="2"/>
      <c r="L5" s="2"/>
      <c r="M5" s="1"/>
      <c r="N5" s="1"/>
    </row>
    <row r="6" spans="1:14" ht="18" customHeight="1" x14ac:dyDescent="0.45">
      <c r="A6" s="5" t="s">
        <v>10</v>
      </c>
      <c r="B6" s="6"/>
      <c r="C6" s="27"/>
      <c r="D6" s="36">
        <f>D4-D5</f>
        <v>94</v>
      </c>
      <c r="E6" s="7"/>
      <c r="F6" s="27"/>
      <c r="G6" s="28">
        <f>G4-G5</f>
        <v>94</v>
      </c>
      <c r="H6" s="7"/>
      <c r="I6" s="27"/>
      <c r="J6" s="28">
        <f>J8+J7</f>
        <v>91.197462331482953</v>
      </c>
      <c r="K6" s="8"/>
      <c r="L6" s="2"/>
      <c r="M6" s="1"/>
      <c r="N6" s="1"/>
    </row>
    <row r="7" spans="1:14" ht="18" customHeight="1" x14ac:dyDescent="0.45">
      <c r="A7" s="9" t="s">
        <v>11</v>
      </c>
      <c r="B7" s="6" t="s">
        <v>8</v>
      </c>
      <c r="C7" s="26">
        <v>0.03</v>
      </c>
      <c r="D7" s="35">
        <f>D6*C7</f>
        <v>2.82</v>
      </c>
      <c r="E7" s="7" t="s">
        <v>8</v>
      </c>
      <c r="F7" s="26">
        <v>0.03</v>
      </c>
      <c r="G7" s="29">
        <f>G6*F7</f>
        <v>2.82</v>
      </c>
      <c r="H7" s="7" t="s">
        <v>9</v>
      </c>
      <c r="I7" s="26">
        <v>0.03</v>
      </c>
      <c r="J7" s="29">
        <f>J8*I7/(1-I7)</f>
        <v>2.7359238699444886</v>
      </c>
      <c r="K7" s="8"/>
      <c r="L7" s="2"/>
      <c r="M7" s="1"/>
      <c r="N7" s="1"/>
    </row>
    <row r="8" spans="1:14" ht="18" customHeight="1" x14ac:dyDescent="0.45">
      <c r="A8" s="5" t="s">
        <v>12</v>
      </c>
      <c r="B8" s="6"/>
      <c r="C8" s="27"/>
      <c r="D8" s="36">
        <f>D6-D7</f>
        <v>91.18</v>
      </c>
      <c r="E8" s="7"/>
      <c r="F8" s="27"/>
      <c r="G8" s="28">
        <f>G6-G7</f>
        <v>91.18</v>
      </c>
      <c r="H8" s="7"/>
      <c r="I8" s="27"/>
      <c r="J8" s="29">
        <f>J10-J9</f>
        <v>88.461538461538467</v>
      </c>
      <c r="K8" s="8"/>
      <c r="L8" s="2"/>
      <c r="M8" s="1"/>
      <c r="N8" s="1"/>
    </row>
    <row r="9" spans="1:14" ht="18" customHeight="1" x14ac:dyDescent="0.45">
      <c r="A9" s="9" t="s">
        <v>13</v>
      </c>
      <c r="B9" s="6"/>
      <c r="C9" s="26"/>
      <c r="D9" s="35"/>
      <c r="E9" s="7"/>
      <c r="F9" s="26"/>
      <c r="G9" s="29"/>
      <c r="H9" s="7"/>
      <c r="I9" s="26"/>
      <c r="J9" s="29"/>
      <c r="K9" s="8"/>
      <c r="L9" s="2"/>
      <c r="M9" s="1"/>
      <c r="N9" s="1"/>
    </row>
    <row r="10" spans="1:14" ht="18" customHeight="1" x14ac:dyDescent="0.45">
      <c r="A10" s="5" t="s">
        <v>14</v>
      </c>
      <c r="B10" s="6"/>
      <c r="C10" s="27"/>
      <c r="D10" s="28">
        <f>D8+D9</f>
        <v>91.18</v>
      </c>
      <c r="E10" s="7"/>
      <c r="F10" s="27"/>
      <c r="G10" s="28">
        <f>SUM(G8:G9)</f>
        <v>91.18</v>
      </c>
      <c r="H10" s="7"/>
      <c r="I10" s="27"/>
      <c r="J10" s="28">
        <f>J12-J11</f>
        <v>88.461538461538467</v>
      </c>
      <c r="K10" s="8"/>
      <c r="L10" s="2"/>
      <c r="M10" s="1"/>
      <c r="N10" s="1"/>
    </row>
    <row r="11" spans="1:14" ht="18" customHeight="1" x14ac:dyDescent="0.45">
      <c r="A11" s="9" t="s">
        <v>15</v>
      </c>
      <c r="B11" s="6" t="s">
        <v>8</v>
      </c>
      <c r="C11" s="26">
        <v>0.2</v>
      </c>
      <c r="D11" s="29">
        <f>D10*C11</f>
        <v>18.236000000000001</v>
      </c>
      <c r="E11" s="7" t="s">
        <v>8</v>
      </c>
      <c r="F11" s="26">
        <v>0.2</v>
      </c>
      <c r="G11" s="29">
        <f>G10*F11</f>
        <v>18.236000000000001</v>
      </c>
      <c r="H11" s="7" t="s">
        <v>16</v>
      </c>
      <c r="I11" s="26">
        <v>0.2</v>
      </c>
      <c r="J11" s="29">
        <f>J12*I11/(1+I11)</f>
        <v>17.692307692307697</v>
      </c>
      <c r="K11" s="8"/>
      <c r="L11" s="2"/>
      <c r="M11" s="1"/>
      <c r="N11" s="1"/>
    </row>
    <row r="12" spans="1:14" ht="18" customHeight="1" x14ac:dyDescent="0.45">
      <c r="A12" s="5" t="s">
        <v>17</v>
      </c>
      <c r="B12" s="6"/>
      <c r="C12" s="27"/>
      <c r="D12" s="28">
        <f>D10+D11</f>
        <v>109.41600000000001</v>
      </c>
      <c r="E12" s="7"/>
      <c r="F12" s="27"/>
      <c r="G12" s="28">
        <f>G10+G11</f>
        <v>109.41600000000001</v>
      </c>
      <c r="H12" s="7"/>
      <c r="I12" s="27"/>
      <c r="J12" s="28">
        <f>J14-J13</f>
        <v>106.15384615384616</v>
      </c>
      <c r="K12" s="8"/>
      <c r="L12" s="2"/>
      <c r="M12" s="1"/>
      <c r="N12" s="1"/>
    </row>
    <row r="13" spans="1:14" ht="18" customHeight="1" x14ac:dyDescent="0.45">
      <c r="A13" s="9" t="s">
        <v>18</v>
      </c>
      <c r="B13" s="6" t="s">
        <v>8</v>
      </c>
      <c r="C13" s="26">
        <v>0.05</v>
      </c>
      <c r="D13" s="29">
        <f>D12*C13</f>
        <v>5.4708000000000006</v>
      </c>
      <c r="E13" s="10"/>
      <c r="F13" s="31">
        <f>G13/G12</f>
        <v>8.9932002632155672E-3</v>
      </c>
      <c r="G13" s="32">
        <f>G14-G12</f>
        <v>0.98399999999999466</v>
      </c>
      <c r="H13" s="7" t="s">
        <v>16</v>
      </c>
      <c r="I13" s="26">
        <v>0.04</v>
      </c>
      <c r="J13" s="29">
        <f>J14*I13/(1+I13)</f>
        <v>4.2461538461538462</v>
      </c>
      <c r="K13" s="8"/>
      <c r="L13" s="3"/>
      <c r="M13" s="1"/>
      <c r="N13" s="1"/>
    </row>
    <row r="14" spans="1:14" ht="18" customHeight="1" x14ac:dyDescent="0.45">
      <c r="A14" s="5" t="s">
        <v>19</v>
      </c>
      <c r="B14" s="6"/>
      <c r="C14" s="27"/>
      <c r="D14" s="36">
        <f>SUM(D12:D13)</f>
        <v>114.88680000000001</v>
      </c>
      <c r="E14" s="7"/>
      <c r="F14" s="27"/>
      <c r="G14" s="28">
        <f>G17-G16</f>
        <v>110.4</v>
      </c>
      <c r="H14" s="7"/>
      <c r="I14" s="28"/>
      <c r="J14" s="28">
        <f>J17-J16</f>
        <v>110.4</v>
      </c>
      <c r="K14" s="8"/>
      <c r="L14" s="2"/>
      <c r="M14" s="4"/>
      <c r="N14" s="1"/>
    </row>
    <row r="15" spans="1:14" ht="18" customHeight="1" x14ac:dyDescent="0.45">
      <c r="A15" s="9" t="s">
        <v>20</v>
      </c>
      <c r="B15" s="6" t="s">
        <v>9</v>
      </c>
      <c r="C15" s="27"/>
      <c r="D15" s="36"/>
      <c r="E15" s="7" t="s">
        <v>8</v>
      </c>
      <c r="F15" s="27"/>
      <c r="G15" s="28"/>
      <c r="H15" s="7" t="s">
        <v>8</v>
      </c>
      <c r="I15" s="28"/>
      <c r="J15" s="28"/>
      <c r="K15" s="8"/>
      <c r="L15" s="2"/>
      <c r="M15" s="4"/>
      <c r="N15" s="1"/>
    </row>
    <row r="16" spans="1:14" ht="18" customHeight="1" x14ac:dyDescent="0.45">
      <c r="A16" s="9" t="s">
        <v>21</v>
      </c>
      <c r="B16" s="6" t="s">
        <v>9</v>
      </c>
      <c r="C16" s="34">
        <v>0.04</v>
      </c>
      <c r="D16" s="35">
        <f>(D14*C16/(1-C16))</f>
        <v>4.78695</v>
      </c>
      <c r="E16" s="7" t="s">
        <v>8</v>
      </c>
      <c r="F16" s="26">
        <v>0.04</v>
      </c>
      <c r="G16" s="29">
        <f>G17*F16</f>
        <v>4.6000000000000005</v>
      </c>
      <c r="H16" s="7" t="s">
        <v>8</v>
      </c>
      <c r="I16" s="26">
        <v>0.04</v>
      </c>
      <c r="J16" s="29">
        <f>J17*I16</f>
        <v>4.6000000000000005</v>
      </c>
      <c r="K16" s="8"/>
      <c r="L16" s="2"/>
      <c r="M16" s="1"/>
      <c r="N16" s="1"/>
    </row>
    <row r="17" spans="1:14" ht="18" customHeight="1" x14ac:dyDescent="0.45">
      <c r="A17" s="5" t="s">
        <v>22</v>
      </c>
      <c r="B17" s="6"/>
      <c r="C17" s="27"/>
      <c r="D17" s="36">
        <f>SUM(D14:D16)</f>
        <v>119.67375000000001</v>
      </c>
      <c r="E17" s="7"/>
      <c r="F17" s="27"/>
      <c r="G17" s="28">
        <f>G19-G18</f>
        <v>115</v>
      </c>
      <c r="H17" s="7"/>
      <c r="I17" s="28"/>
      <c r="J17" s="28">
        <f>J19-J18</f>
        <v>115</v>
      </c>
      <c r="K17" s="8"/>
      <c r="L17" s="2"/>
      <c r="M17" s="1"/>
      <c r="N17" s="1"/>
    </row>
    <row r="18" spans="1:14" ht="18" customHeight="1" x14ac:dyDescent="0.45">
      <c r="A18" s="9" t="s">
        <v>23</v>
      </c>
      <c r="B18" s="6" t="s">
        <v>9</v>
      </c>
      <c r="C18" s="26">
        <v>0.08</v>
      </c>
      <c r="D18" s="35">
        <f>D17*C18/(1-C18)</f>
        <v>10.406413043478262</v>
      </c>
      <c r="E18" s="7" t="s">
        <v>8</v>
      </c>
      <c r="F18" s="26">
        <v>0.08</v>
      </c>
      <c r="G18" s="29">
        <f>G19*F18</f>
        <v>10</v>
      </c>
      <c r="H18" s="7" t="s">
        <v>8</v>
      </c>
      <c r="I18" s="26">
        <v>0.08</v>
      </c>
      <c r="J18" s="29">
        <f>J19*I18</f>
        <v>10</v>
      </c>
      <c r="K18" s="8"/>
      <c r="L18" s="2"/>
      <c r="M18" s="1"/>
      <c r="N18" s="1"/>
    </row>
    <row r="19" spans="1:14" ht="18" customHeight="1" x14ac:dyDescent="0.45">
      <c r="A19" s="5" t="s">
        <v>24</v>
      </c>
      <c r="B19" s="6"/>
      <c r="C19" s="27"/>
      <c r="D19" s="36">
        <f>SUM(D17:D18)</f>
        <v>130.08016304347828</v>
      </c>
      <c r="E19" s="11"/>
      <c r="F19" s="27"/>
      <c r="G19" s="28">
        <f>G21-G20</f>
        <v>125</v>
      </c>
      <c r="H19" s="7"/>
      <c r="I19" s="28"/>
      <c r="J19" s="28">
        <f>J21-J20</f>
        <v>125</v>
      </c>
      <c r="K19" s="8"/>
      <c r="L19" s="2"/>
      <c r="M19" s="1"/>
      <c r="N19" s="1"/>
    </row>
    <row r="20" spans="1:14" ht="18" customHeight="1" x14ac:dyDescent="0.45">
      <c r="A20" s="9" t="s">
        <v>25</v>
      </c>
      <c r="B20" s="6" t="s">
        <v>8</v>
      </c>
      <c r="C20" s="26">
        <v>0.19</v>
      </c>
      <c r="D20" s="35">
        <f>D19*C20</f>
        <v>24.715230978260873</v>
      </c>
      <c r="E20" s="12" t="s">
        <v>16</v>
      </c>
      <c r="F20" s="26">
        <v>0.19</v>
      </c>
      <c r="G20" s="29">
        <f>G21*F20/(1+F20)</f>
        <v>23.75</v>
      </c>
      <c r="H20" s="12" t="s">
        <v>16</v>
      </c>
      <c r="I20" s="26">
        <v>0.19</v>
      </c>
      <c r="J20" s="29">
        <f>J21*F20/(1+F20)</f>
        <v>23.75</v>
      </c>
      <c r="K20" s="8"/>
      <c r="L20" s="2"/>
      <c r="M20" s="1"/>
      <c r="N20" s="1"/>
    </row>
    <row r="21" spans="1:14" ht="18" customHeight="1" thickBot="1" x14ac:dyDescent="0.5">
      <c r="A21" s="13" t="s">
        <v>26</v>
      </c>
      <c r="B21" s="14"/>
      <c r="C21" s="30"/>
      <c r="D21" s="36">
        <f>SUM(D19:D20)</f>
        <v>154.79539402173916</v>
      </c>
      <c r="E21" s="14"/>
      <c r="F21" s="30"/>
      <c r="G21" s="33">
        <v>148.75</v>
      </c>
      <c r="H21" s="14"/>
      <c r="I21" s="30"/>
      <c r="J21" s="33">
        <v>148.75</v>
      </c>
      <c r="K21" s="8"/>
      <c r="L21" s="2"/>
      <c r="M21" s="1"/>
      <c r="N21" s="1"/>
    </row>
    <row r="22" spans="1:14" ht="15.5" x14ac:dyDescent="0.3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7"/>
      <c r="L22" s="1"/>
      <c r="M22" s="1"/>
      <c r="N22" s="1"/>
    </row>
    <row r="23" spans="1:14" ht="18.5" x14ac:dyDescent="0.45">
      <c r="A23" s="19" t="s">
        <v>27</v>
      </c>
      <c r="B23" s="20"/>
      <c r="C23" s="20"/>
      <c r="D23" s="20"/>
      <c r="E23" s="20"/>
      <c r="F23" s="20"/>
      <c r="G23" s="20"/>
      <c r="H23" s="21"/>
      <c r="I23" s="21"/>
      <c r="J23" s="20"/>
      <c r="K23" s="20"/>
      <c r="L23" s="1"/>
      <c r="M23" s="1"/>
      <c r="N23" s="1"/>
    </row>
    <row r="24" spans="1:14" ht="18.5" x14ac:dyDescent="0.45">
      <c r="A24" s="20" t="s">
        <v>28</v>
      </c>
      <c r="B24" s="20"/>
      <c r="C24" s="20"/>
      <c r="D24" s="20"/>
      <c r="E24" s="20"/>
      <c r="F24" s="20"/>
      <c r="G24" s="20"/>
      <c r="H24" s="21"/>
      <c r="I24" s="21"/>
      <c r="J24" s="20"/>
      <c r="K24" s="20"/>
      <c r="L24" s="1"/>
      <c r="M24" s="1"/>
      <c r="N24" s="1"/>
    </row>
    <row r="25" spans="1:14" ht="18.5" x14ac:dyDescent="0.45">
      <c r="A25" s="20" t="s">
        <v>29</v>
      </c>
      <c r="B25" s="20"/>
      <c r="C25" s="20"/>
      <c r="D25" s="20"/>
      <c r="E25" s="20"/>
      <c r="F25" s="20"/>
      <c r="G25" s="20"/>
      <c r="H25" s="21"/>
      <c r="I25" s="21"/>
      <c r="J25" s="20"/>
      <c r="K25" s="20"/>
      <c r="L25" s="1"/>
      <c r="M25" s="1"/>
      <c r="N25" s="1"/>
    </row>
    <row r="26" spans="1:14" ht="18.5" x14ac:dyDescent="0.45">
      <c r="A26" s="20" t="s">
        <v>30</v>
      </c>
      <c r="B26" s="20"/>
      <c r="C26" s="20"/>
      <c r="D26" s="20"/>
      <c r="E26" s="20"/>
      <c r="F26" s="20"/>
      <c r="G26" s="20"/>
      <c r="H26" s="21"/>
      <c r="I26" s="21"/>
      <c r="J26" s="20"/>
      <c r="K26" s="20"/>
      <c r="L26" s="1"/>
      <c r="M26" s="1"/>
      <c r="N26" s="1"/>
    </row>
    <row r="27" spans="1:14" ht="18.5" x14ac:dyDescent="0.45">
      <c r="A27" s="20" t="s">
        <v>31</v>
      </c>
      <c r="B27" s="20"/>
      <c r="C27" s="20"/>
      <c r="D27" s="20"/>
      <c r="E27" s="20"/>
      <c r="F27" s="20"/>
      <c r="G27" s="20"/>
      <c r="H27" s="21"/>
      <c r="I27" s="21"/>
      <c r="J27" s="20"/>
      <c r="K27" s="20"/>
      <c r="L27" s="1"/>
      <c r="M27" s="1"/>
      <c r="N27" s="1"/>
    </row>
    <row r="28" spans="1:14" ht="13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4" ht="18" customHeight="1" x14ac:dyDescent="0.45">
      <c r="A29" s="20" t="s">
        <v>32</v>
      </c>
      <c r="B29" s="18"/>
      <c r="C29" s="18"/>
      <c r="D29" s="18"/>
      <c r="E29" s="18"/>
      <c r="F29" s="18"/>
      <c r="G29" s="25"/>
      <c r="H29" s="18"/>
      <c r="I29" s="18"/>
      <c r="J29" s="18"/>
    </row>
    <row r="30" spans="1:14" ht="18" customHeight="1" x14ac:dyDescent="0.45">
      <c r="A30" s="20" t="s">
        <v>33</v>
      </c>
      <c r="B30" s="18"/>
      <c r="C30" s="18"/>
      <c r="D30" s="18"/>
      <c r="E30" s="18"/>
      <c r="F30" s="18"/>
      <c r="G30" s="18"/>
      <c r="H30" s="18"/>
      <c r="I30" s="18"/>
      <c r="J30" s="18"/>
    </row>
    <row r="31" spans="1:14" ht="18" customHeight="1" x14ac:dyDescent="0.45">
      <c r="A31" s="20" t="s">
        <v>34</v>
      </c>
      <c r="B31" s="18"/>
      <c r="C31" s="18"/>
      <c r="D31" s="18"/>
      <c r="E31" s="18"/>
      <c r="F31" s="18"/>
      <c r="G31" s="18"/>
      <c r="H31" s="18"/>
      <c r="I31" s="18"/>
      <c r="J31" s="18"/>
    </row>
    <row r="32" spans="1:14" ht="13.9" customHeight="1" x14ac:dyDescent="0.3">
      <c r="A32" s="18"/>
      <c r="B32" s="18"/>
      <c r="C32" s="18"/>
      <c r="D32" s="18"/>
    </row>
  </sheetData>
  <mergeCells count="4">
    <mergeCell ref="A1:J1"/>
    <mergeCell ref="B2:D2"/>
    <mergeCell ref="E2:G2"/>
    <mergeCell ref="H2:J2"/>
  </mergeCells>
  <phoneticPr fontId="2" type="noConversion"/>
  <pageMargins left="0.78740157499999996" right="0.78740157499999996" top="0.984251969" bottom="0.984251969" header="0.4921259845" footer="0.4921259845"/>
  <pageSetup paperSize="9" scale="7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53125" defaultRowHeight="12.5" x14ac:dyDescent="0.2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53125" defaultRowHeight="12.5" x14ac:dyDescent="0.2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6E6E2C0B0A06428B5C40AE229F350C" ma:contentTypeVersion="12" ma:contentTypeDescription="Ein neues Dokument erstellen." ma:contentTypeScope="" ma:versionID="9e9dbc9f92f18650a73072f57a7f7199">
  <xsd:schema xmlns:xsd="http://www.w3.org/2001/XMLSchema" xmlns:xs="http://www.w3.org/2001/XMLSchema" xmlns:p="http://schemas.microsoft.com/office/2006/metadata/properties" xmlns:ns2="ca118f7d-7339-4833-8001-ded2c5c3d1f7" xmlns:ns3="a278a54f-ee17-484f-bbcf-361ea9da9fa1" targetNamespace="http://schemas.microsoft.com/office/2006/metadata/properties" ma:root="true" ma:fieldsID="1c033179a878301493ba0fbe76857f23" ns2:_="" ns3:_="">
    <xsd:import namespace="ca118f7d-7339-4833-8001-ded2c5c3d1f7"/>
    <xsd:import namespace="a278a54f-ee17-484f-bbcf-361ea9da9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18f7d-7339-4833-8001-ded2c5c3d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8a54f-ee17-484f-bbcf-361ea9da9f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8A01F-1E92-4A04-A08E-495F01CD93D1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a278a54f-ee17-484f-bbcf-361ea9da9fa1"/>
    <ds:schemaRef ds:uri="http://www.w3.org/XML/1998/namespace"/>
    <ds:schemaRef ds:uri="http://schemas.microsoft.com/office/infopath/2007/PartnerControls"/>
    <ds:schemaRef ds:uri="ca118f7d-7339-4833-8001-ded2c5c3d1f7"/>
  </ds:schemaRefs>
</ds:datastoreItem>
</file>

<file path=customXml/itemProps2.xml><?xml version="1.0" encoding="utf-8"?>
<ds:datastoreItem xmlns:ds="http://schemas.openxmlformats.org/officeDocument/2006/customXml" ds:itemID="{17D64B12-BF0E-410D-9A78-19594458D0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A49284-1DD9-4560-9EBE-D5A2331D5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18f7d-7339-4833-8001-ded2c5c3d1f7"/>
    <ds:schemaRef ds:uri="a278a54f-ee17-484f-bbcf-361ea9da9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Kalkulationen(alle)</vt:lpstr>
      <vt:lpstr>Tabelle2</vt:lpstr>
      <vt:lpstr>Tabelle3</vt:lpstr>
    </vt:vector>
  </TitlesOfParts>
  <Manager/>
  <Company>OSZ IMT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 III - Rückwärtskalkulation - Löser</dc:title>
  <dc:subject/>
  <dc:creator>Mohr</dc:creator>
  <cp:keywords/>
  <dc:description/>
  <cp:lastModifiedBy>Lydia Vierkorn</cp:lastModifiedBy>
  <cp:revision/>
  <dcterms:created xsi:type="dcterms:W3CDTF">2004-11-08T10:54:42Z</dcterms:created>
  <dcterms:modified xsi:type="dcterms:W3CDTF">2025-05-13T10:06:26Z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0x0101009D6E6E2C0B0A06428B5C40AE229F350C</vt:lpwstr>
  </property>
</Properties>
</file>