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inances (3)" sheetId="1" r:id="rId4"/>
    <sheet state="visible" name="Répertoire" sheetId="2" r:id="rId5"/>
    <sheet state="visible" name="EPCI" sheetId="3" r:id="rId6"/>
    <sheet state="visible" name="Appel a cotisation 2025" sheetId="4" r:id="rId7"/>
    <sheet state="hidden" name="Copie de -Impayé2025 sur cot202" sheetId="5" r:id="rId8"/>
    <sheet state="hidden" name="Copie de Copie de Impayé2025 su" sheetId="6" r:id="rId9"/>
    <sheet state="visible" name="Impayé Appel cotisation 2024-10" sheetId="7" r:id="rId10"/>
    <sheet state="visible" name="Appel cotisation 2024 LIL" sheetId="8" r:id="rId11"/>
    <sheet state="visible" name="Situation Appel cotisation 2024" sheetId="9" r:id="rId12"/>
    <sheet state="hidden" name="Appel cotisation 2024" sheetId="10" r:id="rId13"/>
  </sheets>
  <definedNames>
    <definedName hidden="1" localSheetId="1" name="_xlnm._FilterDatabase">'Répertoire'!$A$1:$I$1041</definedName>
    <definedName hidden="1" localSheetId="3" name="_xlnm._FilterDatabase">'Appel a cotisation 2025'!$A$1:$X$108</definedName>
    <definedName hidden="1" localSheetId="8" name="_xlnm._FilterDatabase">'Situation Appel cotisation 2024'!$A$1:$T$1032</definedName>
    <definedName hidden="1" localSheetId="9" name="_xlnm._FilterDatabase">'Appel cotisation 2024'!$B$1:$S$99</definedName>
  </definedNames>
  <calcPr/>
  <extLst>
    <ext uri="GoogleSheetsCustomDataVersion2">
      <go:sheetsCustomData xmlns:go="http://customooxmlschemas.google.com/" r:id="rId14" roundtripDataChecksum="RaXpWqLA4HC3qIZ8xJXeIsPjdFhciOmHqCxF5IixSF8="/>
    </ext>
  </extLst>
</workbook>
</file>

<file path=xl/sharedStrings.xml><?xml version="1.0" encoding="utf-8"?>
<sst xmlns="http://schemas.openxmlformats.org/spreadsheetml/2006/main" count="5326" uniqueCount="511">
  <si>
    <t>Nom</t>
  </si>
  <si>
    <t>Type</t>
  </si>
  <si>
    <t>Quel est le montant des charges en 2023 pour le centre social ?Inclure les contributions volontaires, personnels mis à disposition, etc. ; hors valorisation du bénévolat [Montant total des charges (dont classe 86)]</t>
  </si>
  <si>
    <t>Préciser le montant des différents financements CAF : [PS Caf (AGC, ACF, ALSH, CLAS, LAEP, jeunes...)]</t>
  </si>
  <si>
    <t>En 2023, combien aviez-vous de salariés pour combien d'Equivalents Temps Plein dans l'année ?  [Ensemble de l'équipe salariée][Nombre d'Équivalents Temps Pleins]</t>
  </si>
  <si>
    <t>Activités</t>
  </si>
  <si>
    <t>CENTRE SOCIAL DE LACROIX</t>
  </si>
  <si>
    <t>CS</t>
  </si>
  <si>
    <t>Parentalité,Accès aux loisirs,Accès aux vacances,Accès au sport,Accès aux droits,Numérique,Citoyenneté et cohésion sociale,,,,,,</t>
  </si>
  <si>
    <t>Maison de l'Insertion</t>
  </si>
  <si>
    <t>Parentalité,Education,Accès aux loisirs,Accès à la culture,Accès au sport,Accès aux droits,Numérique,Ecologie et environnement,Citoyenneté et cohésion sociale,Accès aux soins ,Mobilité / transport,Lutte contre les discriminations,</t>
  </si>
  <si>
    <t>CENTRE SOCIAL DE MOUDONG</t>
  </si>
  <si>
    <t>Parentalité,Education,Accès aux loisirs,Accès à la culture,Accès aux vacances,Accès au sport,Accès aux droits,Ecologie et environnement,Citoyenneté et cohésion sociale,Accès aux soins ,Lutte contre les discriminations,,</t>
  </si>
  <si>
    <t>UDAF VFE</t>
  </si>
  <si>
    <t>Parentalité,Education,Accès aux loisirs,Accès à la culture,Accès au sport,Accès aux droits,Numérique,Ecologie et environnement,Insertion professionnelle et accès à l’emploi,,,,</t>
  </si>
  <si>
    <t>CENTRE SOCIAL DE CHAZEAU</t>
  </si>
  <si>
    <t>Education,Accès aux loisirs,Accès à la culture,Accès aux vacances,Accès au sport,Accès aux droits,Numérique,Ecologie et environnement,Citoyenneté et cohésion sociale,Accès aux soins ,Logement / habitat,,</t>
  </si>
  <si>
    <t>CENTRE SOCIAL GRAND CAMP</t>
  </si>
  <si>
    <t>Parentalité,Accès aux loisirs,Accès à la culture,Accès au sport,Accès aux droits,Numérique,Accès aux soins ,Logement / habitat,Mobilité / transport,Insertion professionnelle et accès à l’emploi,,,</t>
  </si>
  <si>
    <t>CENTRE SOCIAL  KAP'ESPWA - MOUN SAINTE MARIE</t>
  </si>
  <si>
    <t>Parentalité,Education,Accès aux loisirs,Accès aux droits,Citoyenneté et cohésion sociale,Logement / habitat,,,,,,,</t>
  </si>
  <si>
    <t>MAISON DES JEUNES ET DE LA CULTURE DES ABYMES</t>
  </si>
  <si>
    <t>Parentalité,Education,Accès aux loisirs,Accès à la culture,Accès aux vacances,Accès au sport,Accès aux droits,Numérique,Ecologie et environnement,Citoyenneté et cohésion sociale,Accès aux soins ,Lutte contre les discriminations,</t>
  </si>
  <si>
    <t>LA  KRIZALID- LA BELLE CREOLE</t>
  </si>
  <si>
    <t>Parentalité,Education,Accès aux loisirs,Accès à la culture,Accès au sport,Accès aux droits,Numérique,Ecologie et environnement,Citoyenneté et cohésion sociale,Lutte contre les discriminations,,,</t>
  </si>
  <si>
    <t>CENTRE SOCIAL PETIT PEROU</t>
  </si>
  <si>
    <t>Education,Accès aux loisirs,Accès à la culture,Accès aux vacances,Accès au sport,Accès aux droits,Numérique,Accès aux soins ,Logement / habitat,,,,</t>
  </si>
  <si>
    <t>CENTRE SOCIAL BELLE EAU</t>
  </si>
  <si>
    <t>Parentalité,Accès à la culture,Accès au sport,Accès aux droits,Numérique,Ecologie et environnement,Citoyenneté et cohésion sociale,Accès aux soins ,Mobilité / transport,Handicap,Lutte contre les discriminations,,</t>
  </si>
  <si>
    <t>centre sportif socio-culturel Emmanuel Albon</t>
  </si>
  <si>
    <t>Parentalité,Education,Accès aux loisirs,Accès à la culture,Accès aux droits,Numérique,,,,,,,</t>
  </si>
  <si>
    <t>CENTRE SOCIAL LAPWENT</t>
  </si>
  <si>
    <t>Education,Accès aux loisirs,Accès à la culture,Accès au sport,Accès aux droits,Ecologie et environnement,Citoyenneté et cohésion sociale,Lutte contre les discriminations,,,,,</t>
  </si>
  <si>
    <t>CENTRE SOCIAL LE MOULE - Centre de Développement Humain (C.D.H)</t>
  </si>
  <si>
    <t>Parentalité,Accès aux loisirs,Accès à la culture,Accès au sport,Numérique,Citoyenneté et cohésion sociale,,,,,,,</t>
  </si>
  <si>
    <t>CENTRE SOCIAL LES MIOCHES CARMONT</t>
  </si>
  <si>
    <t>Parentalité,Education,Accès aux loisirs,Accès aux vacances,Accès aux droits,Logement / habitat,Insertion professionnelle et accès à l’emploi,,,,,,</t>
  </si>
  <si>
    <t>AMICAL CLUB DARBOUSSIER (ACD)</t>
  </si>
  <si>
    <t>Parentalité,Accès aux loisirs,Accès à la culture,Accès aux vacances,Accès au sport,Accès aux droits,Numérique,Ecologie et environnement,Citoyenneté et cohésion sociale,Logement / habitat,Mobilité / transport,,</t>
  </si>
  <si>
    <t>AJTS</t>
  </si>
  <si>
    <t>EVS</t>
  </si>
  <si>
    <t>Parentalité,Education,Accès aux loisirs,Accès à la culture,Accès aux vacances,Accès au sport,Accès aux droits,Numérique,Ecologie et environnement,Citoyenneté et cohésion sociale,Mobilité / transport,Insertion professionnelle et accès à l’emploi,Lutte contre les discriminations</t>
  </si>
  <si>
    <t>LA KAZ A GWOKA</t>
  </si>
  <si>
    <t>Parentalité,Education,Accès aux loisirs,Accès à la culture,Accès aux vacances,Accès au sport,Accès au sport,Citoyenneté et cohésion sociale,Lutte contre les discriminations,,,,</t>
  </si>
  <si>
    <t>OMCSL</t>
  </si>
  <si>
    <t>Parentalité,Education,Accès aux loisirs,Accès à la culture,Accès au sport,Mobilité / transport,,,,,,,</t>
  </si>
  <si>
    <t>EVS LE MARQUIS ASSOCIATION DES LOCATAIRES DE LOIC PETIT</t>
  </si>
  <si>
    <t>Parentalité,Education,Accès aux loisirs,Accès à la culture,Accès aux vacances,Accès au sport,Accès aux droits,Logement / habitat,,,,,</t>
  </si>
  <si>
    <t>MPF/ Maison des Parents et de la Famille</t>
  </si>
  <si>
    <t>Parentalité,Education,Accès aux loisirs,Accès à la culture,Accès au sport,Accès aux droits,Numérique,Citoyenneté et cohésion sociale,Accès aux soins ,,,,</t>
  </si>
  <si>
    <t>LES BRAS OUVERTS</t>
  </si>
  <si>
    <t>Education,Accès aux loisirs,Accès à la culture,Accès aux vacances,Numérique,Ecologie et environnement,Citoyenneté et cohésion sociale,Accès aux soins ,Handicap,,,,</t>
  </si>
  <si>
    <t>EVS BOKANTAJ</t>
  </si>
  <si>
    <t>Parentalité,Education,Accès aux loisirs,Accès à la culture,Accès aux vacances,Accès au sport,Accès aux droits,Numérique,Ecologie et environnement,Citoyenneté et cohésion sociale,Insertion professionnelle et accès à l’emploi,Lutte contre les discriminations,</t>
  </si>
  <si>
    <t>CORRESPON'DANSE</t>
  </si>
  <si>
    <t>Parentalité,Education,Accès aux loisirs,Accès à la culture,Accès aux vacances,Accès au sport,Ecologie et environnement,Citoyenneté et cohésion sociale,Insertion professionnelle et accès à l’emploi,Lutte contre les discriminations,,,</t>
  </si>
  <si>
    <t>LAKOU BOSKO</t>
  </si>
  <si>
    <t>Parentalité,Education,Accès aux loisirs,Accès à la culture,Accès aux vacances,Accès au sport,Accès aux droits,Citoyenneté et cohésion sociale,Accès aux soins ,,,,</t>
  </si>
  <si>
    <t>FIAT LUX</t>
  </si>
  <si>
    <t>Parentalité,Accès aux loisirs,Accès à la culture,Accès au sport,Accès aux droits,Numérique,Citoyenneté et cohésion sociale,Handicap,,,,,</t>
  </si>
  <si>
    <t>LES FOUGERES</t>
  </si>
  <si>
    <t>Education,Accès aux loisirs,Accès à la culture,Accès au sport,Accès aux droits,Numérique,Citoyenneté et cohésion sociale,Accès aux soins ,,,,,</t>
  </si>
  <si>
    <t>PIKAN</t>
  </si>
  <si>
    <t>Parentalité,Education,Accès aux loisirs,Accès à la culture,Accès aux vacances,Accès au sport,Numérique,Citoyenneté et cohésion sociale,Lutte contre les discriminations,,,,</t>
  </si>
  <si>
    <t>LES AMIS DES RESIDENCES ACCACIAS</t>
  </si>
  <si>
    <t>Parentalité,Accès aux loisirs,Accès aux droits,Numérique,Ecologie et environnement,Citoyenneté et cohésion sociale,Logement / habitat,Insertion professionnelle et accès à l’emploi,Handicap,,,,</t>
  </si>
  <si>
    <t>LA TYROLIENNE</t>
  </si>
  <si>
    <t>Accès aux loisirs,Accès à la culture,Accès au sport,Accès aux droits,Ecologie et environnement,Citoyenneté et cohésion sociale,Accès aux soins ,Mobilité / transport,Lutte contre les discriminations,,,,</t>
  </si>
  <si>
    <t>FROMAGER</t>
  </si>
  <si>
    <t>Parentalité,Citoyenneté et cohésion sociale,,,,,,,,,,,</t>
  </si>
  <si>
    <t>BOUKAN NYE</t>
  </si>
  <si>
    <t>Parentalité,Education,Accès aux loisirs,Accès à la culture,Accès aux droits,Citoyenneté et cohésion sociale,Insertion professionnelle et accès à l’emploi,Handicap,,,,,</t>
  </si>
  <si>
    <t>MAG ASP</t>
  </si>
  <si>
    <t>Parentalité,Education,Accès aux loisirs,Accès aux droits,Numérique,Citoyenneté et cohésion sociale,Accès aux soins ,Lutte contre les discriminations,,,,,</t>
  </si>
  <si>
    <t>EVS LA CHALOUPE</t>
  </si>
  <si>
    <t>Accès au sport,Accès aux droits,Numérique,Ecologie et environnement,Ecologie et environnement,Insertion professionnelle et accès à l’emploi,,,,,,,</t>
  </si>
  <si>
    <t>FOR'ACC</t>
  </si>
  <si>
    <t>Parentalité,Education,Accès aux loisirs,Accès à la culture,Accès aux vacances,Accès au sport,Numérique,Ecologie et environnement,Ecologie et environnement,,,,</t>
  </si>
  <si>
    <t>LALIWONDAJ A TI MOUN</t>
  </si>
  <si>
    <t>Accès aux vacances,Numérique,Insertion professionnelle et accès à l’emploi,,,,,,,,,,</t>
  </si>
  <si>
    <t>TI TAK PLIS</t>
  </si>
  <si>
    <t>Accès à la culture,Accès au sport,Numérique,,,,,,,,,,</t>
  </si>
  <si>
    <t>Hauteur lézarde-Association CKB</t>
  </si>
  <si>
    <t>Parentalité,Education,Accès aux loisirs,Accès à la culture,Accès aux vacances,Ecologie et environnement,Citoyenneté et cohésion sociale,Accès aux soins ,Mobilité / transport,Insertion professionnelle et accès à l’emploi,,,</t>
  </si>
  <si>
    <t>ANKRAJ</t>
  </si>
  <si>
    <t>Parentalité,Accès aux loisirs,Accès à la culture,Accès au sport,Numérique,Ecologie et environnement,Citoyenneté et cohésion sociale,Handicap,Lutte contre les discriminations,,,,</t>
  </si>
  <si>
    <t>LE CARBET</t>
  </si>
  <si>
    <t>Education,Accès aux loisirs,Accès à la culture,Accès au sport,Accès aux droits,Numérique,Ecologie et environnement,Citoyenneté et cohésion sociale,Handicap,Lutte contre les discriminations,,,</t>
  </si>
  <si>
    <t>CDIPH</t>
  </si>
  <si>
    <t>Numérique,Citoyenneté et cohésion sociale,Lutte contre les discriminations,,,,,,,,,,</t>
  </si>
  <si>
    <t>FAIR +</t>
  </si>
  <si>
    <t>Parentalité,Education,Accès aux loisirs,Accès à la culture,Accès aux vacances,Accès au sport,Accès aux droits,Numérique,Ecologie et environnement,Citoyenneté et cohésion sociale,Accès aux soins ,Logement / habitat,Lutte contre les discriminations</t>
  </si>
  <si>
    <t>Nom prénom de la Directrice</t>
  </si>
  <si>
    <t>Contacts</t>
  </si>
  <si>
    <t>Adresse</t>
  </si>
  <si>
    <t>Ville</t>
  </si>
  <si>
    <t>EPCI</t>
  </si>
  <si>
    <t>Structures de la parentalité</t>
  </si>
  <si>
    <t>AEP Ass enfants Parents</t>
  </si>
  <si>
    <t>LOUDAC Jacqueline</t>
  </si>
  <si>
    <t>enfantsparents971@gmail.com</t>
  </si>
  <si>
    <t>EVS ENFANTS PARENTS Vieux-Bourg
97139 Les Abymes</t>
  </si>
  <si>
    <t>Les Abymes</t>
  </si>
  <si>
    <t>Cap Excellence</t>
  </si>
  <si>
    <t>Parentalité</t>
  </si>
  <si>
    <t>GIFT  Julien</t>
  </si>
  <si>
    <t>rodriguegift1970@gmail.com</t>
  </si>
  <si>
    <t>AJTS
18 COUR TERRAIN SONIS
97139 Les Abymes</t>
  </si>
  <si>
    <t>AMICAL CLUB DARBOUSSIER (ACD) ou Centre Social Claude Gilbert</t>
  </si>
  <si>
    <t>Claude Gilbert</t>
  </si>
  <si>
    <t>contact@ac-darboussier.fr</t>
  </si>
  <si>
    <t>AMICAL CLUB DARBOUSSIER (ACD)
Résidence Patrick Forbin, rue du Chemin Neuf
97110 Pointe-à-Pitre</t>
  </si>
  <si>
    <t>Pointe-à-Pitre</t>
  </si>
  <si>
    <t>ACCAJOU Nadine</t>
  </si>
  <si>
    <t>naccajou@ville-des-abymes.fr</t>
  </si>
  <si>
    <t>rue Julienne FIATA Lacroix 97139 Les Abymes</t>
  </si>
  <si>
    <t>netilce@udaf971.fr</t>
  </si>
  <si>
    <t>PALAMEDE andré</t>
  </si>
  <si>
    <t>andre.palamede@baiemahault.fr</t>
  </si>
  <si>
    <t>CENTRE SOCIAL DE MOUDONG
Rue HYZIRIN François RALIURE dit BAGUY
97122 Baie-Mahault</t>
  </si>
  <si>
    <t>Baie-Mahault</t>
  </si>
  <si>
    <t>ESNARD Tatiana</t>
  </si>
  <si>
    <t>tesnard@ville-des-abymes.fr</t>
  </si>
  <si>
    <t>CENTRE SOCIAL GRAND CAMP
Boulevard de l'Union, Grand Camp
97139 Les Abymes</t>
  </si>
  <si>
    <t>MERI Manuel</t>
  </si>
  <si>
    <t>directeur.cslapwent@asso-accors.org</t>
  </si>
  <si>
    <t>CENTRE SOCIAL LAPWENT
Résidence Espérance , rue Euvremont Gêne - Lauricisque
97110 Pointe-à-Pitre</t>
  </si>
  <si>
    <t>FANHAN Patrice</t>
  </si>
  <si>
    <t xml:space="preserve">pfanhan@ville-des-abymes.fr
</t>
  </si>
  <si>
    <t xml:space="preserve">CENTRE SOCIAL PETIT PEROU
Petit Perou
97139 Les Abymes
</t>
  </si>
  <si>
    <t>rich-art@live.fr</t>
  </si>
  <si>
    <t>MAISON DES JEUNES ET DE LA CULTURE DES ABYMES
Route du stade René- Serge Nabajoth PROVIDENCE
97139 Les Abymes</t>
  </si>
  <si>
    <t>CENTRE SPORTIF SOCIO-CULTUREL EMMANUEL ALBON</t>
  </si>
  <si>
    <t>FOSTIN Ingrid</t>
  </si>
  <si>
    <t>ifostin@ville-des-abymes.fr</t>
  </si>
  <si>
    <t xml:space="preserve">CENTRE SPORTIF SOCIO-CULTUREL EMMANUEL ALBON
rue Eglise Raizet 97139   Les Abymes 
</t>
  </si>
  <si>
    <t>msandoz@federationlabellecreole.fr</t>
  </si>
  <si>
    <t>LA BELLE CREOLE - LA KRIZALID
1 Résidence Raphael Arnassalon Circonvallation
97100 Basse-Terre</t>
  </si>
  <si>
    <t>rromuald@federationlabellecreole.fr</t>
  </si>
  <si>
    <t xml:space="preserve">JOURNEAU Sandra </t>
  </si>
  <si>
    <t>assos.fairplus@gmail.com</t>
  </si>
  <si>
    <t>FAIR +
Rés 2ème Pont Rue Inter Qu Bât 9LCR Chez M. ROBERT CAMBRONE SONIS
97139 Les Abymes</t>
  </si>
  <si>
    <t>M'BAYE Myriam</t>
  </si>
  <si>
    <t xml:space="preserve">association.foracc@gmail.com
</t>
  </si>
  <si>
    <t>FOR'ACC
RELAIS POSTAL MARINA - Immeuble Karukera Marine - Boite n°75
97110 Pointe-à-Pitre</t>
  </si>
  <si>
    <t>monette.loza@orange.fr</t>
  </si>
  <si>
    <t>asso.fromager@gmail.com</t>
  </si>
  <si>
    <t xml:space="preserve">FROMAGER
11 Résidence Filaos Lacroix
97139 Les Abymes
</t>
  </si>
  <si>
    <t>NANETTE Erick</t>
  </si>
  <si>
    <t>ass.latyrolienne@orange.fr</t>
  </si>
  <si>
    <t>LA TYROLIENNE
LCR Esc 5 Marie Nicolas Résidence Paul Moueza
97110 Pointe-à-Pitre</t>
  </si>
  <si>
    <t>jm.calmel@asso-accors.org</t>
  </si>
  <si>
    <t>JAVOIS jean</t>
  </si>
  <si>
    <t xml:space="preserve">mjcabymes@wanadoo.fr
</t>
  </si>
  <si>
    <t>100%FAMILLE</t>
  </si>
  <si>
    <t xml:space="preserve">MONTELLA Thierry </t>
  </si>
  <si>
    <t>asso100famille@gmail.com</t>
  </si>
  <si>
    <t>100%FAMILLE Local E6, Résidence de la plage les Basses
97112 Grand-Bourg</t>
  </si>
  <si>
    <t>Grand-Bourg</t>
  </si>
  <si>
    <t>Communauté de communes de Marie-Galante (CCMG)</t>
  </si>
  <si>
    <t>lesmiochescarmont@gmail.com</t>
  </si>
  <si>
    <t>Ambition Marie Galante</t>
  </si>
  <si>
    <t>BERSY Betty</t>
  </si>
  <si>
    <t>bettybesry@gmail.com</t>
  </si>
  <si>
    <t>Ambition Marie Galante  SECTION PICHERY
97140 Capesterre-de-Marie-Galante</t>
  </si>
  <si>
    <t>Capesterre-de-Marie-Galante</t>
  </si>
  <si>
    <t>jfarnolin1@gmail.com</t>
  </si>
  <si>
    <t>directeur@ac-darboussier.fr</t>
  </si>
  <si>
    <t>DURIZOT Claudy</t>
  </si>
  <si>
    <t>pikanvh97119@gmail.com</t>
  </si>
  <si>
    <t>PIKAN
Route de Grande Rivière
97119 Vieux-Habitants</t>
  </si>
  <si>
    <t>Vieux-Habitants</t>
  </si>
  <si>
    <t>Grand Sud Caraïbe</t>
  </si>
  <si>
    <t>ardenbleu@gmail.com</t>
  </si>
  <si>
    <t>blanfortanne@outlook.fr</t>
  </si>
  <si>
    <t>SANDOZ Michel</t>
  </si>
  <si>
    <t>contact@federationlabellecreole.fr</t>
  </si>
  <si>
    <t>MAISON DES PARENTS ET DE LA FAMILLE</t>
  </si>
  <si>
    <t>GACE Françoise</t>
  </si>
  <si>
    <t>yolene.gace@gmail.com</t>
  </si>
  <si>
    <t>MPF/ Maison des Parents et de la Famille
ROUTE DE L ECOLE MATERNELLE BOURG
97125 Bouillante</t>
  </si>
  <si>
    <t>MANUEL Francette</t>
  </si>
  <si>
    <t>ankrag971@gmail.com</t>
  </si>
  <si>
    <t>ANKRAJ
LCR RIVIERE BLANCHE BISDARY
97113 Gourbeyre</t>
  </si>
  <si>
    <t>Gourbeyre</t>
  </si>
  <si>
    <t>Collectiflocatairesloicpetit@gmail.com</t>
  </si>
  <si>
    <t>boukannye97113@gmail.com</t>
  </si>
  <si>
    <t>BOUKAN NYE
GRANDE SAVANE
97113 Gourbeyre</t>
  </si>
  <si>
    <t>Grand Sud Caraïbes</t>
  </si>
  <si>
    <t>mounsaintemarie17@gmail.com</t>
  </si>
  <si>
    <t>CENTRE SOCIAL KAP'ESPWA
RUE DE L'APPONTEMENT
97130 Capesterre-Belle-Eau</t>
  </si>
  <si>
    <t>Capesterre-Belle-Eau</t>
  </si>
  <si>
    <t>NEMORIN Pascal</t>
  </si>
  <si>
    <t>pascal.nemorin@wanadoo.fr</t>
  </si>
  <si>
    <t xml:space="preserve">CENTRE SOCIAL BELLE EAU
Rue de la Republique
97130 Capesterre-Belle-Eau
</t>
  </si>
  <si>
    <t>EVS BOKANTAJ ou LE COLECTIF D'OKTAV</t>
  </si>
  <si>
    <t>secretariatcollectifoktav@gmail.com</t>
  </si>
  <si>
    <t>EVS BOKANTAJ
39 RUE DES COSMONAUTES
97130 Capesterre-Belle-Eau</t>
  </si>
  <si>
    <t>EVS LE MARQUIS ou ASSOCIATION DES LOCATAIRES DE LOIC PETIT</t>
  </si>
  <si>
    <t>SIARRAS Véronique</t>
  </si>
  <si>
    <t>siarras.veronique@hotmail.fr</t>
  </si>
  <si>
    <t>EVS LE MARQUIS ASSOCIATION DES LOCATAIRES DE LOIC PETIT
1368 ROUTE DE MARQUISAT
97130 Capesterre-Belle-Eau</t>
  </si>
  <si>
    <t>art.lakoubosko@gmail.com</t>
  </si>
  <si>
    <t>LAKOU BOSKO
Rue de la piscine - Baimbridge
97139 Les Abymes</t>
  </si>
  <si>
    <t xml:space="preserve">pascal.nemorin@wanadoo.fr
</t>
  </si>
  <si>
    <t xml:space="preserve">LE CARBET
rue Joliot-Curie - Cité des Sources 2 -
97130 Capesterre-Belle-Eau
</t>
  </si>
  <si>
    <t>j.r.mathurin@orange.fr</t>
  </si>
  <si>
    <t>FIAT LUX
GRANDS-FONDS
97180 Sainte-Anne</t>
  </si>
  <si>
    <t>jeanlouis.urbino@gmail.com</t>
  </si>
  <si>
    <t>LES PETITES BATTERIES</t>
  </si>
  <si>
    <t>BEELMEON Cyndi</t>
  </si>
  <si>
    <t>gestion.assolespetitesbatteries@gmail.com</t>
  </si>
  <si>
    <t>LES PETITES BATTERIES Chez madame Bois NI 14.0 CADET CITE SAINTE DOMINIQUE 97123 BAILLIF</t>
  </si>
  <si>
    <t>Baillif</t>
  </si>
  <si>
    <t>MAISON DE L'INSERTION</t>
  </si>
  <si>
    <t>JOUYET Josy</t>
  </si>
  <si>
    <t>josy.jouyet@outlook.com</t>
  </si>
  <si>
    <t>Rue des caramboliers - Ruelle des bambous, 
97113 Gourbeyre</t>
  </si>
  <si>
    <t>aline.toi16@gmail.com</t>
  </si>
  <si>
    <t>leslie.geran@wanadoo.fr</t>
  </si>
  <si>
    <t xml:space="preserve">omcsl971@orange.fr
</t>
  </si>
  <si>
    <t xml:space="preserve">OMCSL
RUE DES ECOLES
97136 Terre-de-Bas
</t>
  </si>
  <si>
    <t>Terre-de-Bas</t>
  </si>
  <si>
    <t>correspondance97180@gmail.com</t>
  </si>
  <si>
    <t>CORRESPON'DANSE
SECTION DELAIR
97180 Sainte-Anne</t>
  </si>
  <si>
    <t>La Riviéra du Levant (CARL)</t>
  </si>
  <si>
    <t>edouardjacques971@gmail.com</t>
  </si>
  <si>
    <t>steeve.nannette@gmail.com</t>
  </si>
  <si>
    <t>fiatlux.grandsfonds97180@gmail.com</t>
  </si>
  <si>
    <t>j-l.pier@orange.fr</t>
  </si>
  <si>
    <t>CKB HAUTEUR LEZARDE-ASSOCIATION CKB</t>
  </si>
  <si>
    <t>POLTER KELLY</t>
  </si>
  <si>
    <t>ckb97170@gmail.com</t>
  </si>
  <si>
    <t>Hauteur lézarde-Association CKB
Meynard
97170 Petit-Bourg</t>
  </si>
  <si>
    <t>Nord Basse-Terre (CANBT)</t>
  </si>
  <si>
    <t>FRED CITADELLE - CENTRE SOCIAL de Sainte-Rose</t>
  </si>
  <si>
    <t>FRED CITADELLE - CENTRE SOCIAL  Bourg de Sainte Rose Centre d’Affaires Séquélé
97115 Sainte-Rose</t>
  </si>
  <si>
    <t>Sainte-Rose</t>
  </si>
  <si>
    <t>direction@magasp.org</t>
  </si>
  <si>
    <t>KELISHA ENTR'AIDE</t>
  </si>
  <si>
    <t>KELISHA ENTR'AIDE  LA BOUCAN  Résidence Cachemire , 97115 Sainte-Rose</t>
  </si>
  <si>
    <t>carole.cabarrus@mairie-lemoule.fr</t>
  </si>
  <si>
    <t xml:space="preserve">CENTRE SOCIAL LE MOULE - Centre de Développement Humain (C.D.H)
adresse provisoire: Local Commun Résidentiel de la Résidence Jean Justine - Quartier Bonan
97160 Le Moule
</t>
  </si>
  <si>
    <t>Le Moule</t>
  </si>
  <si>
    <t>Nord Grande-Terre (CANGT)</t>
  </si>
  <si>
    <t>patricia_ladrezeau@hotmail.com</t>
  </si>
  <si>
    <t>kazagwoka.bj@orange.fr</t>
  </si>
  <si>
    <t>LA KAZ A GWOKA
Route de l’hippodrome de Saint-Jacques - Massioux
97121 Anse-Bertrand</t>
  </si>
  <si>
    <t>Anse-Bertrand</t>
  </si>
  <si>
    <t>mariecambrone@gmail.com</t>
  </si>
  <si>
    <t>ANI MOBILE</t>
  </si>
  <si>
    <t>LD Riflet,  97126 Deshaies</t>
  </si>
  <si>
    <t xml:space="preserve">TITAK PLIS </t>
  </si>
  <si>
    <t>ass.titakplis@gmail.com</t>
  </si>
  <si>
    <t>CARREFOUR DES RYTHMES GUADELOUPE PERCUSSION ART</t>
  </si>
  <si>
    <t>VAMUR Maguy</t>
  </si>
  <si>
    <t>ca.semtaroute@gmail.com</t>
  </si>
  <si>
    <t>PERCUSSION ART 678 route des 500 pas, les Helleux, 97 180 Sainte-Anne</t>
  </si>
  <si>
    <t>elarique.sileber@orange.fr</t>
  </si>
  <si>
    <t>CDIPH
Rue des Ecoles
97128 Goyave</t>
  </si>
  <si>
    <t>krisvanz971@gmail.com</t>
  </si>
  <si>
    <t>elais84@hotmail.fr</t>
  </si>
  <si>
    <t>CENTRE SOCIAL DE CHAZEAU
Rue de la Chapelle- Doubs
97139 Les Abymes</t>
  </si>
  <si>
    <t>DUCELIER Jacqueline</t>
  </si>
  <si>
    <t>jd.latm@gmail.com</t>
  </si>
  <si>
    <t>LALIWONDAJ A TI MOUN
Rue Maurice Beaubois - Levasseur
97160 Le Moule</t>
  </si>
  <si>
    <t>COLECTIF D'OKTAV</t>
  </si>
  <si>
    <t>LUCE Tania</t>
  </si>
  <si>
    <t>COLECTIF D'OKTAV MAISON LUCE CHEMIN DE LA RAVINE CHEMIN ROUTHIERS PETIT MARQUISAT 97130 CAPESTERRE-BELLE-EAU</t>
  </si>
  <si>
    <t>ZENON Ginette</t>
  </si>
  <si>
    <t>lbo97111@gmail.com</t>
  </si>
  <si>
    <t>LES BRAS OUVERTS
28 rue Léon Blum
97111 Morne-à-l'Eau</t>
  </si>
  <si>
    <t>Morne-à-l'Eau</t>
  </si>
  <si>
    <t>DYNAMIC 3A</t>
  </si>
  <si>
    <t>DYNAMIC 3A Route de Champvert - Maudette
97180 Sainte-Anne</t>
  </si>
  <si>
    <t>MA SERVICE PLUS</t>
  </si>
  <si>
    <t>ma.serviceplus@gmail.com</t>
  </si>
  <si>
    <t>luissint.yannis@gmail.com</t>
  </si>
  <si>
    <t>ECLAT DE QUARTIER</t>
  </si>
  <si>
    <t>THETIS Rosette</t>
  </si>
  <si>
    <t>eclatsdequartiers@gmail.com</t>
  </si>
  <si>
    <t>ECLAT DE QUARTIER 6 RUE DU COMMANDANT MORTENOL 97160 LE MOULE</t>
  </si>
  <si>
    <t>tropikevents@gmail.com</t>
  </si>
  <si>
    <t>EKLEA EN AVANT ROLLER</t>
  </si>
  <si>
    <t>EKLEA EN AVANT ROLLER Anse a la Barque - Route de l'Hôtel
97118 Saint-François</t>
  </si>
  <si>
    <t>EVS BANANIER</t>
  </si>
  <si>
    <t>BANANIER
97130 Capesterre-Belle-Eau</t>
  </si>
  <si>
    <t>EVS DE FONDS RICHER IGNACE MELIOT DIT DOLOR</t>
  </si>
  <si>
    <t>EVS DE FONDS RICHER IGNACE MELIOT DIT DOLOR. FONDS RICHER
97122 Baie-Mahault</t>
  </si>
  <si>
    <t>spraid971@orange.fr</t>
  </si>
  <si>
    <t>EVS LA CHALOUPE
Beausejour
97127 La Désirade</t>
  </si>
  <si>
    <t>SEM TA ROUTE</t>
  </si>
  <si>
    <t>directeur@semtaroute.fr</t>
  </si>
  <si>
    <t>EVS LA JAILLE</t>
  </si>
  <si>
    <t>LA JAILLE
97122 Baie-Mahault</t>
  </si>
  <si>
    <t>LARA Yorrick</t>
  </si>
  <si>
    <t>ylara@udaf971.fr</t>
  </si>
  <si>
    <t>UDAF VFE
An Filaola, Lalanne
97117 Port-Louis</t>
  </si>
  <si>
    <t>percussion.art@wanadoo.fr</t>
  </si>
  <si>
    <t>LA PUCE A L'OREILLE</t>
  </si>
  <si>
    <t>THOUMSON Cédric</t>
  </si>
  <si>
    <t>toumsonc@gmail.com</t>
  </si>
  <si>
    <t>LA PUCE À L'OREILLE Cour Charneau, Raizet , 97139 Les Abymes</t>
  </si>
  <si>
    <t>jocelyne.trobo@orange.fr</t>
  </si>
  <si>
    <t>SAPOTILLE Rose Berthe</t>
  </si>
  <si>
    <t>roseberthe.sapotille@gmail.com</t>
  </si>
  <si>
    <t>VAM - Viv Anmsam Mowtenol</t>
  </si>
  <si>
    <t>gina.traves-viardot@orange.fr</t>
  </si>
  <si>
    <t>viv_ansanm_mowtenol@outlook.fr</t>
  </si>
  <si>
    <t>KACY Lovely</t>
  </si>
  <si>
    <t>amis.residences.accacias@gmail.com</t>
  </si>
  <si>
    <t xml:space="preserve">LES AMIS DES RESIDENCES ACCACIAS
227 Résidence Acacias 2 Poirier Gissac
97180 Sainte-Anne
</t>
  </si>
  <si>
    <t>Sainte-Anne</t>
  </si>
  <si>
    <t>associationenfantsparents@wanadoo.fr</t>
  </si>
  <si>
    <t xml:space="preserve">asso.lesfougeres@orange.fr
</t>
  </si>
  <si>
    <t xml:space="preserve">LES FOUGERES
Lieu-dit La Plaine
97130 Capesterre-Belle-Eau
</t>
  </si>
  <si>
    <t>SOULANGES Marie Claude</t>
  </si>
  <si>
    <t>MA SERVICE PLUS Lieu dit Grands Fonds
97180 Sainte-Anne</t>
  </si>
  <si>
    <t>sabrina.youbi@gmail.com</t>
  </si>
  <si>
    <t>SELBONNE Guylène</t>
  </si>
  <si>
    <t>presidente@magasp.org</t>
  </si>
  <si>
    <t>MAG ASP
Section Tivoli - Avenue Delgres
97112 Grand-Bourg</t>
  </si>
  <si>
    <t xml:space="preserve">Réussite Sandy Ground
</t>
  </si>
  <si>
    <t>association.sgomi@gmail.com</t>
  </si>
  <si>
    <t xml:space="preserve">MAISON DE QUARTIER GUENETTE </t>
  </si>
  <si>
    <t>17 rue Pomme Cannelle – Quartier Guenette
97160 Le Moule</t>
  </si>
  <si>
    <t>Nature is the key</t>
  </si>
  <si>
    <t>IRISH Juliette</t>
  </si>
  <si>
    <t>natureisthekey.sxm@gmail.com</t>
  </si>
  <si>
    <t>Nature is the key 71 A RUE PRINCIPALE, SANDY GROUND
97150 Saint-Martin</t>
  </si>
  <si>
    <t>JONES Betina</t>
  </si>
  <si>
    <t>CENTRE SOCIAL LES MIOCHES CARMONT
88 RUE CHARLES TONDU BP 1102
97150 Saint-Martin</t>
  </si>
  <si>
    <t>Saint-Martin</t>
  </si>
  <si>
    <t>HUNT Shaniqua</t>
  </si>
  <si>
    <t>shunt.sgomi@gmail.com</t>
  </si>
  <si>
    <t>Réussite Sandy Ground  65 RUE LADY FISH, 97150 ST MARTIN</t>
  </si>
  <si>
    <t>TYSON Marva</t>
  </si>
  <si>
    <t>SEM TA ROUTE résidence Palmeraies 97150 Saint Martin</t>
  </si>
  <si>
    <t>BEAUCAIRE Lucienne</t>
  </si>
  <si>
    <t>elisabeth.beaucaire@orange.fr</t>
  </si>
  <si>
    <t>TITAK PLIS
ROUTE DE SAINT-GIRON
97111 Morne-à-l'Eau</t>
  </si>
  <si>
    <t>TROBO Jocelyne</t>
  </si>
  <si>
    <t>VIV ANMSAM MOWTENOL, 306 Résidence Mortenol Sud
97110 Pointe-à-Pitre</t>
  </si>
  <si>
    <t>ZENITH</t>
  </si>
  <si>
    <t>GONFIER Angenel</t>
  </si>
  <si>
    <t>ena.pich971@gmail.com</t>
  </si>
  <si>
    <t>ZENITH EVS MACOU Route de Frebos, Vieux-Bourg
97111 Morne-à-l'Eau</t>
  </si>
  <si>
    <t>CAP-EX</t>
  </si>
  <si>
    <t>Les Abymes, Baie-Mahault, Pointe-à-Pitre</t>
  </si>
  <si>
    <t>CANBT</t>
  </si>
  <si>
    <t>Deshaies, Goyave, Lamentin, Petit-Bourg, Pointe-Noire, Sainte-Rose</t>
  </si>
  <si>
    <t>CANGT</t>
  </si>
  <si>
    <t>Anse-Bertrand, Morne-à-l’Eau, Le Moule, Petit-Canal, Port-Louis</t>
  </si>
  <si>
    <t>CARL</t>
  </si>
  <si>
    <t>La Riviéra du Levant</t>
  </si>
  <si>
    <t>Le Gosier, Sainte-Anne, Saint-François, La Désirade</t>
  </si>
  <si>
    <t>Baillif, Basse-Terre, Bouillante, Capesterre-Belle-Eau, Gourbeyre, Saint-Claude, Terre-de-Bas, Terre-de-Haut, Trois-Rivières, Vieux-Fort, Vieux-Habitants</t>
  </si>
  <si>
    <t>Communauté de communes (CC)</t>
  </si>
  <si>
    <t>Marie-Galante (CC)</t>
  </si>
  <si>
    <t>Grand-Bourg, Saint-Louis, Capesterre-de-Marie-Galante</t>
  </si>
  <si>
    <t>Quittancé</t>
  </si>
  <si>
    <t>Titre</t>
  </si>
  <si>
    <t>Appel cotisation 2025</t>
  </si>
  <si>
    <t>Statuts</t>
  </si>
  <si>
    <t>Montant total des charges 2024</t>
  </si>
  <si>
    <t>Date de création</t>
  </si>
  <si>
    <t>Téléphone</t>
  </si>
  <si>
    <t>Site Internet</t>
  </si>
  <si>
    <t>Gestion</t>
  </si>
  <si>
    <t xml:space="preserve">Q </t>
  </si>
  <si>
    <t>Madame la Directrice</t>
  </si>
  <si>
    <t>ok</t>
  </si>
  <si>
    <t>0690 33 09 44</t>
  </si>
  <si>
    <t xml:space="preserve">MAIRIE </t>
  </si>
  <si>
    <t>Q</t>
  </si>
  <si>
    <t>OK</t>
  </si>
  <si>
    <t>0690 59 39 68</t>
  </si>
  <si>
    <t>http://www.maison-insertion-gourbeyre.fr</t>
  </si>
  <si>
    <t>Monsieur le Directeur</t>
  </si>
  <si>
    <t>0690 28 40 35</t>
  </si>
  <si>
    <t>0690 97 80 93</t>
  </si>
  <si>
    <t>https://www.facebook.com/Le-Village-de-la-Famille-et-de-lEnfant-174656902600455</t>
  </si>
  <si>
    <t>Associatif</t>
  </si>
  <si>
    <t>ETILCE Nicole</t>
  </si>
  <si>
    <t>NV-2024</t>
  </si>
  <si>
    <t>0690 76 10 39</t>
  </si>
  <si>
    <t>0690 63 09 73</t>
  </si>
  <si>
    <t>0690 63 34 18</t>
  </si>
  <si>
    <t>PLOCOSTE Richard</t>
  </si>
  <si>
    <t>0690 49 75 95  </t>
  </si>
  <si>
    <t>0690 18 73 14</t>
  </si>
  <si>
    <t>ROMUALD Raissa</t>
  </si>
  <si>
    <t>0690 48 14 23</t>
  </si>
  <si>
    <t>0690 29 67 78</t>
  </si>
  <si>
    <t xml:space="preserve">
06 90 73 53 43</t>
  </si>
  <si>
    <t>LOZA monette</t>
  </si>
  <si>
    <t>06 90 62 25 12</t>
  </si>
  <si>
    <t>cblathase@ville-des-abymes.fr</t>
  </si>
  <si>
    <t xml:space="preserve">CENTRE SPORTIF SOCIO-CULTUREL EMMANUEL ALBON
rue Eglise Raizet 97139  Les Abymes 
</t>
  </si>
  <si>
    <t>0690 83 37 13</t>
  </si>
  <si>
    <t>http://www.centresociallapwent.fr</t>
  </si>
  <si>
    <t>accueil</t>
  </si>
  <si>
    <t>0590 85 15 00</t>
  </si>
  <si>
    <t>CALMEL Jean Marc</t>
  </si>
  <si>
    <t>http://instagram CDH ville du Moule</t>
  </si>
  <si>
    <t>0690 43 77 40 </t>
  </si>
  <si>
    <t>CRAMONT Catherine</t>
  </si>
  <si>
    <t>0690 35 01 89 </t>
  </si>
  <si>
    <t>ARNOLIN Jean-Francois</t>
  </si>
  <si>
    <t>06 90 84 12 95</t>
  </si>
  <si>
    <t>RENAULT Régine</t>
  </si>
  <si>
    <t xml:space="preserve">0690 91 07 74 </t>
  </si>
  <si>
    <t>0690 60 76 49</t>
  </si>
  <si>
    <t>http://wwwfacebook.com/AJTS971</t>
  </si>
  <si>
    <t>DUGRAVIL Roseline</t>
  </si>
  <si>
    <t>0690 43 96 17</t>
  </si>
  <si>
    <t>BLANFORT Sherry Ann</t>
  </si>
  <si>
    <t>06 90 09 74 44  </t>
  </si>
  <si>
    <t>0690 91 68 05</t>
  </si>
  <si>
    <t>XAVIER Anna</t>
  </si>
  <si>
    <t>0690 23 20 12</t>
  </si>
  <si>
    <t>association.maisondesparents@gmail.com</t>
  </si>
  <si>
    <t>0690 37 05 73</t>
  </si>
  <si>
    <t>0690 65 93 12 </t>
  </si>
  <si>
    <t>https://correspondanse.com</t>
  </si>
  <si>
    <t>MASSIET DE BIEST arthur</t>
  </si>
  <si>
    <t>07 50 83 21 17</t>
  </si>
  <si>
    <t>MATHURIN  Jeanne</t>
  </si>
  <si>
    <t>06 90 46 76 83</t>
  </si>
  <si>
    <t>URBINO Jen-Louis</t>
  </si>
  <si>
    <t>0690 99 66 14</t>
  </si>
  <si>
    <t>TOI Aline</t>
  </si>
  <si>
    <t xml:space="preserve">0690 91 86 23 </t>
  </si>
  <si>
    <t>GERAN Leslie</t>
  </si>
  <si>
    <t>06 90 15 12 17</t>
  </si>
  <si>
    <t>https://www.facebook.com/amisaccacias</t>
  </si>
  <si>
    <t>0690 06 58 56</t>
  </si>
  <si>
    <t>facebook: Asso tyro</t>
  </si>
  <si>
    <t>EDOUARD Jacques</t>
  </si>
  <si>
    <t>0690 57 75 35</t>
  </si>
  <si>
    <t>NANETTE Steeve</t>
  </si>
  <si>
    <t>0690 13 19 14 </t>
  </si>
  <si>
    <t>PIER Jean-Louis</t>
  </si>
  <si>
    <t>NV-2025</t>
  </si>
  <si>
    <t>0690 75 01 94</t>
  </si>
  <si>
    <t xml:space="preserve">http://www.magasp.org
</t>
  </si>
  <si>
    <t>ROULETTE Gaelle</t>
  </si>
  <si>
    <t>0690 97 78 21</t>
  </si>
  <si>
    <t>0690 54 50 99</t>
  </si>
  <si>
    <t>http://foracc.hubside.fr</t>
  </si>
  <si>
    <t>LADREZEAU Patricia</t>
  </si>
  <si>
    <t>0690 58 07 41</t>
  </si>
  <si>
    <t>0690 62 64 87</t>
  </si>
  <si>
    <t>CAMBRONNE Franciane</t>
  </si>
  <si>
    <t>0690 24 37 02 </t>
  </si>
  <si>
    <t>0690 74 01 51</t>
  </si>
  <si>
    <t>ALPHONSE Marie-Anna*</t>
  </si>
  <si>
    <t>0690 74 31 63</t>
  </si>
  <si>
    <t>0690 08 00 50</t>
  </si>
  <si>
    <t xml:space="preserve">0690 23 55 13 </t>
  </si>
  <si>
    <t>VANZEL Christiane</t>
  </si>
  <si>
    <t>0611 18 85 44 </t>
  </si>
  <si>
    <t>DACALOR Elaïs</t>
  </si>
  <si>
    <t>0619 88 22 39</t>
  </si>
  <si>
    <t>http://Goggle : FAIR + GUADELOUPE</t>
  </si>
  <si>
    <t>06 90 59 90 95</t>
  </si>
  <si>
    <t>VOUSEMER Willem</t>
  </si>
  <si>
    <t>07 62 46 63 39</t>
  </si>
  <si>
    <t>LUISSINT YanniS</t>
  </si>
  <si>
    <t>07 69 81 97 98 </t>
  </si>
  <si>
    <t>ENA-FAZER Martine</t>
  </si>
  <si>
    <t>0771 81 32 82</t>
  </si>
  <si>
    <t>0690 65 49 36</t>
  </si>
  <si>
    <t>0690 62 46 84</t>
  </si>
  <si>
    <t>0690 66 40 64</t>
  </si>
  <si>
    <t>FREEDOM AGNES Laïla</t>
  </si>
  <si>
    <t>VAMUR Claude</t>
  </si>
  <si>
    <t>0682 35 53 02</t>
  </si>
  <si>
    <t>06 90 76 18 01</t>
  </si>
  <si>
    <t>0690 65 98 76</t>
  </si>
  <si>
    <t>VIARDOT-TRAVES GINA</t>
  </si>
  <si>
    <t>07 62 32 67 22</t>
  </si>
  <si>
    <t>CHASSELAS Ruddy</t>
  </si>
  <si>
    <t>0690 65  98 76</t>
  </si>
  <si>
    <t>0690 67 21 51 </t>
  </si>
  <si>
    <t>JOSEPH Pascal</t>
  </si>
  <si>
    <t>0690 21 00 49</t>
  </si>
  <si>
    <t>06 60 74 32 08</t>
  </si>
  <si>
    <t>MONTELLA Jessica</t>
  </si>
  <si>
    <t>0690 06 76 02</t>
  </si>
  <si>
    <t>0690 55 67 62</t>
  </si>
  <si>
    <t>YOUBI Sabrina</t>
  </si>
  <si>
    <t>0648 94 48 83</t>
  </si>
  <si>
    <t>0690 88 89 13</t>
  </si>
  <si>
    <t>RICHARSON Georges</t>
  </si>
  <si>
    <t>0690 06 44 45</t>
  </si>
  <si>
    <t>Appel cotisation 2024</t>
  </si>
  <si>
    <t>Réglés</t>
  </si>
  <si>
    <t>FCSF-NV</t>
  </si>
  <si>
    <t>Ruelle des bambous - Rue des caramboliers
97113 Gourbeyre</t>
  </si>
  <si>
    <t>ATT</t>
  </si>
  <si>
    <t>DYNAMIC</t>
  </si>
  <si>
    <t>magvam@hotmail.fr</t>
  </si>
  <si>
    <t>FRED CITADEL - CENTE SOCIAL de Sainte-Rose</t>
  </si>
  <si>
    <t xml:space="preserve">Titre </t>
  </si>
  <si>
    <t>Reglement au 21/01/2025</t>
  </si>
  <si>
    <t>Réglement partiel</t>
  </si>
  <si>
    <t>Réglé</t>
  </si>
  <si>
    <t xml:space="preserve">Réglé </t>
  </si>
  <si>
    <t>AJTS - Association jeunes des terrains</t>
  </si>
  <si>
    <t>FOR 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</si>
</sst>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dd/mm/yyyy"/>
  </numFmts>
  <fonts count="53">
    <font>
      <sz val="11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Arial"/>
    </font>
    <font>
      <sz val="13.0"/>
      <color rgb="FF000000"/>
      <name val="Arial"/>
    </font>
    <font>
      <sz val="11.0"/>
      <color theme="1"/>
      <name val="Calibri"/>
    </font>
    <font>
      <u/>
      <color rgb="FF0563C1"/>
      <name val="Calibri"/>
    </font>
    <font>
      <sz val="9.0"/>
      <color theme="1"/>
      <name val="Arial"/>
    </font>
    <font>
      <sz val="12.0"/>
      <color rgb="FF000000"/>
      <name val="Montserrat"/>
    </font>
    <font>
      <sz val="12.0"/>
      <color rgb="FF000000"/>
      <name val="Arial"/>
    </font>
    <font>
      <sz val="10.0"/>
      <color rgb="FF0563C1"/>
      <name val="Calibri"/>
    </font>
    <font>
      <u/>
      <sz val="10.0"/>
      <color rgb="FF0563C1"/>
      <name val="Calibri"/>
    </font>
    <font>
      <strike/>
      <sz val="11.0"/>
      <color theme="1"/>
      <name val="Calibri"/>
    </font>
    <font>
      <sz val="9.0"/>
      <color rgb="FF1F1F1F"/>
      <name val="Arial"/>
    </font>
    <font>
      <u/>
      <sz val="10.0"/>
      <color rgb="FF0563C1"/>
      <name val="Calibri"/>
    </font>
    <font>
      <color theme="1"/>
      <name val="Arial"/>
    </font>
    <font>
      <sz val="11.0"/>
      <color rgb="FF222222"/>
      <name val="Roboto"/>
    </font>
    <font>
      <u/>
      <color rgb="FF0563C1"/>
      <name val="Calibri"/>
    </font>
    <font>
      <color rgb="FF0563C1"/>
      <name val="Calibri"/>
    </font>
    <font>
      <color theme="1"/>
      <name val="Calibri"/>
    </font>
    <font>
      <u/>
      <sz val="10.0"/>
      <color rgb="FF0563C1"/>
      <name val="Calibri"/>
    </font>
    <font>
      <u/>
      <sz val="10.0"/>
      <color rgb="FF0563C1"/>
      <name val="Calibri"/>
    </font>
    <font>
      <b/>
      <color theme="1"/>
      <name val="Calibri"/>
    </font>
    <font>
      <sz val="13.0"/>
      <color theme="1"/>
      <name val="Arial"/>
    </font>
    <font>
      <b/>
      <u/>
      <sz val="10.0"/>
      <color rgb="FF0563C1"/>
      <name val="Calibri"/>
    </font>
    <font>
      <i/>
      <sz val="11.0"/>
      <color rgb="FF000000"/>
      <name val="Calibri"/>
    </font>
    <font>
      <u/>
      <sz val="11.0"/>
      <color rgb="FF0563C1"/>
      <name val="Calibri"/>
    </font>
    <font>
      <strike/>
      <sz val="10.0"/>
      <color rgb="FF000000"/>
      <name val="Arial"/>
    </font>
    <font>
      <b/>
      <sz val="11.0"/>
      <color rgb="FF00B050"/>
      <name val="Calibri"/>
    </font>
    <font>
      <b/>
      <strike/>
      <u/>
      <sz val="10.0"/>
      <color rgb="FF00B050"/>
      <name val="Calibri"/>
    </font>
    <font>
      <b/>
      <strike/>
      <sz val="10.0"/>
      <color rgb="FF00B050"/>
      <name val="Calibri"/>
    </font>
    <font>
      <u/>
      <color rgb="FF0563C1"/>
      <name val="Calibri"/>
    </font>
    <font>
      <u/>
      <sz val="10.0"/>
      <color rgb="FF0563C1"/>
      <name val="Calibri"/>
    </font>
    <font>
      <sz val="9.0"/>
      <color rgb="FF1155CC"/>
      <name val="Arial"/>
    </font>
    <font>
      <sz val="9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u/>
      <sz val="10.0"/>
      <color rgb="FF000000"/>
      <name val="Arial"/>
    </font>
    <font>
      <u/>
      <sz val="12.0"/>
      <color rgb="FF000000"/>
      <name val="Montserrat"/>
    </font>
    <font>
      <b/>
      <sz val="10.0"/>
      <color rgb="FF00B050"/>
      <name val="Calibri"/>
    </font>
    <font>
      <b/>
      <u/>
      <sz val="10.0"/>
      <color rgb="FF00B050"/>
      <name val="Calibri"/>
    </font>
    <font>
      <b/>
      <color rgb="FF00B050"/>
      <name val="Calibri"/>
    </font>
    <font>
      <color rgb="FF000000"/>
      <name val="Calibri"/>
    </font>
    <font>
      <b/>
      <sz val="13.0"/>
      <color rgb="FF000000"/>
      <name val="Arial"/>
    </font>
    <font>
      <b/>
      <sz val="13.0"/>
      <color theme="1"/>
      <name val="Arial"/>
    </font>
    <font>
      <b/>
      <u/>
      <sz val="10.0"/>
      <color rgb="FF0563C1"/>
      <name val="Calibri"/>
    </font>
    <font>
      <u/>
      <sz val="11.0"/>
      <color rgb="FF0563C1"/>
      <name val="Calibri"/>
    </font>
    <font>
      <u/>
      <sz val="10.0"/>
      <color rgb="FF0563C1"/>
      <name val="Calibri"/>
    </font>
    <font>
      <sz val="12.0"/>
      <color rgb="FF1F1F1F"/>
      <name val="Arial"/>
    </font>
    <font>
      <sz val="10.0"/>
      <color rgb="FFFF0000"/>
      <name val="Arial"/>
    </font>
    <font>
      <u/>
      <sz val="10.0"/>
      <color rgb="FF0563C1"/>
      <name val="Calibri"/>
    </font>
    <font>
      <sz val="10.0"/>
      <color theme="1"/>
      <name val="Arial"/>
    </font>
    <font>
      <b/>
      <i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E9F3F9"/>
        <bgColor rgb="FFE9F3F9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wrapText="1"/>
    </xf>
    <xf borderId="3" fillId="0" fontId="2" numFmtId="0" xfId="0" applyBorder="1" applyFont="1"/>
    <xf borderId="2" fillId="0" fontId="4" numFmtId="0" xfId="0" applyBorder="1" applyFont="1"/>
    <xf borderId="2" fillId="0" fontId="5" numFmtId="0" xfId="0" applyAlignment="1" applyBorder="1" applyFont="1">
      <alignment vertical="bottom"/>
    </xf>
    <xf borderId="2" fillId="0" fontId="6" numFmtId="0" xfId="0" applyBorder="1" applyFont="1"/>
    <xf borderId="2" fillId="0" fontId="2" numFmtId="0" xfId="0" applyBorder="1" applyFont="1"/>
    <xf borderId="2" fillId="2" fontId="2" numFmtId="0" xfId="0" applyBorder="1" applyFill="1" applyFont="1"/>
    <xf borderId="2" fillId="0" fontId="5" numFmtId="0" xfId="0" applyBorder="1" applyFont="1"/>
    <xf borderId="3" fillId="0" fontId="1" numFmtId="0" xfId="0" applyBorder="1" applyFont="1"/>
    <xf borderId="2" fillId="3" fontId="5" numFmtId="0" xfId="0" applyAlignment="1" applyBorder="1" applyFill="1" applyFont="1">
      <alignment vertical="bottom"/>
    </xf>
    <xf borderId="2" fillId="4" fontId="2" numFmtId="0" xfId="0" applyBorder="1" applyFill="1" applyFont="1"/>
    <xf borderId="2" fillId="0" fontId="7" numFmtId="0" xfId="0" applyAlignment="1" applyBorder="1" applyFont="1">
      <alignment vertical="bottom"/>
    </xf>
    <xf borderId="2" fillId="0" fontId="8" numFmtId="0" xfId="0" applyBorder="1" applyFont="1"/>
    <xf borderId="2" fillId="0" fontId="9" numFmtId="0" xfId="0" applyAlignment="1" applyBorder="1" applyFont="1">
      <alignment shrinkToFit="0" wrapText="1"/>
    </xf>
    <xf borderId="2" fillId="5" fontId="2" numFmtId="0" xfId="0" applyBorder="1" applyFill="1" applyFont="1"/>
    <xf borderId="2" fillId="6" fontId="10" numFmtId="0" xfId="0" applyAlignment="1" applyBorder="1" applyFill="1" applyFont="1">
      <alignment shrinkToFit="0" vertical="center" wrapText="0"/>
    </xf>
    <xf borderId="2" fillId="6" fontId="11" numFmtId="0" xfId="0" applyAlignment="1" applyBorder="1" applyFont="1">
      <alignment shrinkToFit="0" vertical="center" wrapText="0"/>
    </xf>
    <xf borderId="2" fillId="0" fontId="12" numFmtId="0" xfId="0" applyBorder="1" applyFont="1"/>
    <xf borderId="2" fillId="0" fontId="13" numFmtId="0" xfId="0" applyAlignment="1" applyBorder="1" applyFont="1">
      <alignment vertical="bottom"/>
    </xf>
    <xf borderId="2" fillId="2" fontId="1" numFmtId="0" xfId="0" applyBorder="1" applyFont="1"/>
    <xf borderId="3" fillId="6" fontId="2" numFmtId="0" xfId="0" applyBorder="1" applyFont="1"/>
    <xf borderId="2" fillId="6" fontId="2" numFmtId="0" xfId="0" applyBorder="1" applyFont="1"/>
    <xf borderId="2" fillId="6" fontId="10" numFmtId="0" xfId="0" applyAlignment="1" applyBorder="1" applyFont="1">
      <alignment horizontal="left" shrinkToFit="0" vertical="center" wrapText="0"/>
    </xf>
    <xf borderId="2" fillId="6" fontId="14" numFmtId="0" xfId="0" applyAlignment="1" applyBorder="1" applyFont="1">
      <alignment horizontal="left" shrinkToFit="0" vertical="center" wrapText="0"/>
    </xf>
    <xf borderId="2" fillId="0" fontId="15" numFmtId="0" xfId="0" applyAlignment="1" applyBorder="1" applyFont="1">
      <alignment vertical="bottom"/>
    </xf>
    <xf borderId="0" fillId="2" fontId="16" numFmtId="0" xfId="0" applyAlignment="1" applyFont="1">
      <alignment readingOrder="0"/>
    </xf>
    <xf borderId="2" fillId="6" fontId="17" numFmtId="0" xfId="0" applyBorder="1" applyFont="1"/>
    <xf borderId="2" fillId="6" fontId="18" numFmtId="0" xfId="0" applyBorder="1" applyFont="1"/>
    <xf borderId="2" fillId="0" fontId="5" numFmtId="0" xfId="0" applyAlignment="1" applyBorder="1" applyFont="1">
      <alignment readingOrder="0" vertical="bottom"/>
    </xf>
    <xf borderId="2" fillId="3" fontId="19" numFmtId="0" xfId="0" applyBorder="1" applyFont="1"/>
    <xf borderId="2" fillId="0" fontId="19" numFmtId="0" xfId="0" applyBorder="1" applyFont="1"/>
    <xf borderId="0" fillId="0" fontId="19" numFmtId="0" xfId="0" applyFont="1"/>
    <xf borderId="2" fillId="0" fontId="5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5" numFmtId="0" xfId="0" applyAlignment="1" applyBorder="1" applyFont="1">
      <alignment shrinkToFit="0" wrapText="1"/>
    </xf>
    <xf borderId="2" fillId="0" fontId="20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vertical="center" wrapText="0"/>
    </xf>
    <xf borderId="2" fillId="0" fontId="21" numFmtId="0" xfId="0" applyAlignment="1" applyBorder="1" applyFont="1">
      <alignment horizontal="left" shrinkToFit="0" vertical="center" wrapText="0"/>
    </xf>
    <xf borderId="2" fillId="6" fontId="8" numFmtId="0" xfId="0" applyBorder="1" applyFont="1"/>
    <xf borderId="2" fillId="0" fontId="18" numFmtId="0" xfId="0" applyBorder="1" applyFont="1"/>
    <xf borderId="3" fillId="4" fontId="2" numFmtId="0" xfId="0" applyBorder="1" applyFont="1"/>
    <xf borderId="3" fillId="5" fontId="22" numFmtId="0" xfId="0" applyBorder="1" applyFont="1"/>
    <xf borderId="2" fillId="5" fontId="23" numFmtId="0" xfId="0" applyBorder="1" applyFont="1"/>
    <xf borderId="2" fillId="0" fontId="24" numFmtId="0" xfId="0" applyAlignment="1" applyBorder="1" applyFont="1">
      <alignment shrinkToFit="0" vertical="center" wrapText="1"/>
    </xf>
    <xf borderId="3" fillId="7" fontId="25" numFmtId="0" xfId="0" applyAlignment="1" applyBorder="1" applyFill="1" applyFont="1">
      <alignment shrinkToFit="0" vertical="center" wrapText="0"/>
    </xf>
    <xf borderId="2" fillId="7" fontId="4" numFmtId="0" xfId="0" applyAlignment="1" applyBorder="1" applyFont="1">
      <alignment shrinkToFit="0" vertical="center" wrapText="1"/>
    </xf>
    <xf borderId="3" fillId="0" fontId="25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26" numFmtId="0" xfId="0" applyAlignment="1" applyBorder="1" applyFont="1">
      <alignment shrinkToFit="0" wrapText="1"/>
    </xf>
    <xf borderId="2" fillId="6" fontId="25" numFmtId="0" xfId="0" applyAlignment="1" applyBorder="1" applyFont="1">
      <alignment shrinkToFit="0" vertical="center" wrapText="1"/>
    </xf>
    <xf borderId="2" fillId="0" fontId="27" numFmtId="0" xfId="0" applyBorder="1" applyFont="1"/>
    <xf borderId="2" fillId="0" fontId="28" numFmtId="0" xfId="0" applyAlignment="1" applyBorder="1" applyFont="1">
      <alignment vertical="bottom"/>
    </xf>
    <xf borderId="2" fillId="0" fontId="29" numFmtId="0" xfId="0" applyAlignment="1" applyBorder="1" applyFont="1">
      <alignment shrinkToFit="0" vertical="center" wrapText="0"/>
    </xf>
    <xf borderId="2" fillId="0" fontId="27" numFmtId="0" xfId="0" applyAlignment="1" applyBorder="1" applyFont="1">
      <alignment shrinkToFit="0" wrapText="1"/>
    </xf>
    <xf borderId="3" fillId="0" fontId="19" numFmtId="0" xfId="0" applyBorder="1" applyFont="1"/>
    <xf borderId="2" fillId="0" fontId="30" numFmtId="0" xfId="0" applyAlignment="1" applyBorder="1" applyFont="1">
      <alignment shrinkToFit="0" vertical="center" wrapText="0"/>
    </xf>
    <xf borderId="3" fillId="0" fontId="25" numFmtId="0" xfId="0" applyAlignment="1" applyBorder="1" applyFont="1">
      <alignment shrinkToFit="0" vertical="center" wrapText="0"/>
    </xf>
    <xf borderId="4" fillId="0" fontId="2" numFmtId="0" xfId="0" applyBorder="1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31" numFmtId="0" xfId="0" applyFont="1"/>
    <xf borderId="0" fillId="0" fontId="2" numFmtId="0" xfId="0" applyAlignment="1" applyFont="1">
      <alignment shrinkToFit="0" wrapText="1"/>
    </xf>
    <xf borderId="0" fillId="2" fontId="1" numFmtId="0" xfId="0" applyFont="1"/>
    <xf borderId="0" fillId="2" fontId="2" numFmtId="0" xfId="0" applyFont="1"/>
    <xf borderId="0" fillId="0" fontId="8" numFmtId="0" xfId="0" applyFont="1"/>
    <xf borderId="0" fillId="0" fontId="23" numFmtId="0" xfId="0" applyFont="1"/>
    <xf borderId="0" fillId="0" fontId="13" numFmtId="0" xfId="0" applyAlignment="1" applyFont="1">
      <alignment vertical="bottom"/>
    </xf>
    <xf borderId="0" fillId="0" fontId="32" numFmtId="0" xfId="0" applyAlignment="1" applyFont="1">
      <alignment shrinkToFit="0" vertical="center" wrapText="0"/>
    </xf>
    <xf borderId="2" fillId="2" fontId="1" numFmtId="0" xfId="0" applyAlignment="1" applyBorder="1" applyFont="1">
      <alignment shrinkToFit="0" wrapText="1"/>
    </xf>
    <xf borderId="2" fillId="0" fontId="33" numFmtId="0" xfId="0" applyBorder="1" applyFont="1"/>
    <xf borderId="2" fillId="4" fontId="34" numFmtId="0" xfId="0" applyBorder="1" applyFont="1"/>
    <xf borderId="2" fillId="4" fontId="8" numFmtId="0" xfId="0" applyBorder="1" applyFont="1"/>
    <xf borderId="2" fillId="4" fontId="2" numFmtId="164" xfId="0" applyBorder="1" applyFont="1" applyNumberFormat="1"/>
    <xf borderId="2" fillId="4" fontId="8" numFmtId="165" xfId="0" applyBorder="1" applyFont="1" applyNumberFormat="1"/>
    <xf borderId="2" fillId="4" fontId="9" numFmtId="0" xfId="0" applyAlignment="1" applyBorder="1" applyFont="1">
      <alignment shrinkToFit="0" wrapText="1"/>
    </xf>
    <xf borderId="2" fillId="6" fontId="35" numFmtId="0" xfId="0" applyAlignment="1" applyBorder="1" applyFont="1">
      <alignment shrinkToFit="0" vertical="center" wrapText="0"/>
    </xf>
    <xf borderId="2" fillId="2" fontId="2" numFmtId="164" xfId="0" applyBorder="1" applyFont="1" applyNumberFormat="1"/>
    <xf borderId="2" fillId="0" fontId="2" numFmtId="164" xfId="0" applyBorder="1" applyFont="1" applyNumberFormat="1"/>
    <xf borderId="2" fillId="0" fontId="2" numFmtId="165" xfId="0" applyBorder="1" applyFont="1" applyNumberFormat="1"/>
    <xf borderId="2" fillId="0" fontId="36" numFmtId="0" xfId="0" applyAlignment="1" applyBorder="1" applyFont="1">
      <alignment shrinkToFit="0" vertical="center" wrapText="0"/>
    </xf>
    <xf borderId="2" fillId="0" fontId="37" numFmtId="0" xfId="0" applyBorder="1" applyFont="1"/>
    <xf borderId="2" fillId="6" fontId="13" numFmtId="0" xfId="0" applyBorder="1" applyFont="1"/>
    <xf borderId="2" fillId="6" fontId="36" numFmtId="0" xfId="0" applyAlignment="1" applyBorder="1" applyFont="1">
      <alignment shrinkToFit="0" vertical="center" wrapText="0"/>
    </xf>
    <xf borderId="2" fillId="8" fontId="8" numFmtId="0" xfId="0" applyBorder="1" applyFill="1" applyFont="1"/>
    <xf borderId="3" fillId="5" fontId="2" numFmtId="0" xfId="0" applyBorder="1" applyFont="1"/>
    <xf borderId="2" fillId="9" fontId="2" numFmtId="164" xfId="0" applyBorder="1" applyFill="1" applyFont="1" applyNumberFormat="1"/>
    <xf borderId="2" fillId="4" fontId="13" numFmtId="0" xfId="0" applyBorder="1" applyFont="1"/>
    <xf borderId="2" fillId="4" fontId="2" numFmtId="165" xfId="0" applyBorder="1" applyFont="1" applyNumberFormat="1"/>
    <xf borderId="2" fillId="4" fontId="2" numFmtId="0" xfId="0" applyAlignment="1" applyBorder="1" applyFont="1">
      <alignment shrinkToFit="0" wrapText="1"/>
    </xf>
    <xf borderId="2" fillId="3" fontId="2" numFmtId="0" xfId="0" applyBorder="1" applyFont="1"/>
    <xf borderId="2" fillId="6" fontId="2" numFmtId="164" xfId="0" applyBorder="1" applyFont="1" applyNumberFormat="1"/>
    <xf borderId="2" fillId="6" fontId="2" numFmtId="0" xfId="0" applyAlignment="1" applyBorder="1" applyFont="1">
      <alignment shrinkToFit="0" wrapText="1"/>
    </xf>
    <xf borderId="2" fillId="6" fontId="2" numFmtId="165" xfId="0" applyBorder="1" applyFont="1" applyNumberFormat="1"/>
    <xf borderId="2" fillId="6" fontId="19" numFmtId="0" xfId="0" applyBorder="1" applyFont="1"/>
    <xf borderId="2" fillId="6" fontId="35" numFmtId="0" xfId="0" applyAlignment="1" applyBorder="1" applyFont="1">
      <alignment horizontal="left" shrinkToFit="0" vertical="center" wrapText="0"/>
    </xf>
    <xf borderId="2" fillId="6" fontId="35" numFmtId="0" xfId="0" applyAlignment="1" applyBorder="1" applyFont="1">
      <alignment horizontal="left" shrinkToFit="0" vertical="center" wrapText="1"/>
    </xf>
    <xf borderId="2" fillId="0" fontId="36" numFmtId="0" xfId="0" applyAlignment="1" applyBorder="1" applyFont="1">
      <alignment horizontal="left" shrinkToFit="0" vertical="bottom" wrapText="1"/>
    </xf>
    <xf borderId="2" fillId="0" fontId="19" numFmtId="165" xfId="0" applyBorder="1" applyFont="1" applyNumberFormat="1"/>
    <xf borderId="2" fillId="4" fontId="19" numFmtId="165" xfId="0" applyBorder="1" applyFont="1" applyNumberFormat="1"/>
    <xf borderId="2" fillId="2" fontId="1" numFmtId="164" xfId="0" applyBorder="1" applyFont="1" applyNumberFormat="1"/>
    <xf borderId="2" fillId="3" fontId="2" numFmtId="164" xfId="0" applyBorder="1" applyFont="1" applyNumberFormat="1"/>
    <xf borderId="2" fillId="6" fontId="38" numFmtId="0" xfId="0" applyBorder="1" applyFont="1"/>
    <xf borderId="2" fillId="6" fontId="5" numFmtId="0" xfId="0" applyBorder="1" applyFont="1"/>
    <xf borderId="2" fillId="6" fontId="8" numFmtId="165" xfId="0" applyBorder="1" applyFont="1" applyNumberFormat="1"/>
    <xf borderId="2" fillId="3" fontId="35" numFmtId="0" xfId="0" applyAlignment="1" applyBorder="1" applyFont="1">
      <alignment horizontal="left" shrinkToFit="0" vertical="center" wrapText="0"/>
    </xf>
    <xf borderId="2" fillId="6" fontId="36" numFmtId="0" xfId="0" applyAlignment="1" applyBorder="1" applyFont="1">
      <alignment horizontal="left" shrinkToFit="0" vertical="center" wrapText="0"/>
    </xf>
    <xf borderId="2" fillId="6" fontId="39" numFmtId="0" xfId="0" applyAlignment="1" applyBorder="1" applyFont="1">
      <alignment shrinkToFit="0" vertical="center" wrapText="0"/>
    </xf>
    <xf borderId="2" fillId="6" fontId="28" numFmtId="0" xfId="0" applyBorder="1" applyFont="1"/>
    <xf borderId="2" fillId="6" fontId="40" numFmtId="0" xfId="0" applyAlignment="1" applyBorder="1" applyFont="1">
      <alignment shrinkToFit="0" vertical="center" wrapText="0"/>
    </xf>
    <xf borderId="2" fillId="6" fontId="41" numFmtId="0" xfId="0" applyBorder="1" applyFont="1"/>
    <xf borderId="2" fillId="6" fontId="42" numFmtId="0" xfId="0" applyBorder="1" applyFont="1"/>
    <xf borderId="2" fillId="3" fontId="8" numFmtId="0" xfId="0" applyBorder="1" applyFont="1"/>
    <xf borderId="3" fillId="2" fontId="1" numFmtId="0" xfId="0" applyBorder="1" applyFont="1"/>
    <xf borderId="2" fillId="2" fontId="5" numFmtId="0" xfId="0" applyBorder="1" applyFont="1"/>
    <xf borderId="2" fillId="2" fontId="8" numFmtId="0" xfId="0" applyBorder="1" applyFont="1"/>
    <xf borderId="2" fillId="2" fontId="8" numFmtId="165" xfId="0" applyBorder="1" applyFont="1" applyNumberFormat="1"/>
    <xf borderId="2" fillId="2" fontId="19" numFmtId="0" xfId="0" applyBorder="1" applyFont="1"/>
    <xf borderId="2" fillId="2" fontId="2" numFmtId="0" xfId="0" applyAlignment="1" applyBorder="1" applyFont="1">
      <alignment shrinkToFit="0" wrapText="1"/>
    </xf>
    <xf borderId="2" fillId="6" fontId="35" numFmtId="0" xfId="0" applyAlignment="1" applyBorder="1" applyFont="1">
      <alignment horizontal="left"/>
    </xf>
    <xf borderId="2" fillId="0" fontId="1" numFmtId="0" xfId="0" applyBorder="1" applyFont="1"/>
    <xf borderId="2" fillId="6" fontId="35" numFmtId="0" xfId="0" applyAlignment="1" applyBorder="1" applyFont="1">
      <alignment horizontal="left" shrinkToFit="0" vertical="bottom" wrapText="1"/>
    </xf>
    <xf borderId="2" fillId="6" fontId="36" numFmtId="0" xfId="0" applyAlignment="1" applyBorder="1" applyFont="1">
      <alignment horizontal="left" shrinkToFit="0" vertical="bottom" wrapText="1"/>
    </xf>
    <xf borderId="2" fillId="3" fontId="8" numFmtId="0" xfId="0" applyAlignment="1" applyBorder="1" applyFont="1">
      <alignment readingOrder="0"/>
    </xf>
    <xf borderId="3" fillId="0" fontId="43" numFmtId="0" xfId="0" applyBorder="1" applyFont="1"/>
    <xf borderId="2" fillId="0" fontId="43" numFmtId="0" xfId="0" applyBorder="1" applyFont="1"/>
    <xf borderId="2" fillId="0" fontId="1" numFmtId="164" xfId="0" applyBorder="1" applyFont="1" applyNumberFormat="1"/>
    <xf borderId="2" fillId="6" fontId="19" numFmtId="0" xfId="0" applyAlignment="1" applyBorder="1" applyFont="1">
      <alignment shrinkToFit="0" wrapText="1"/>
    </xf>
    <xf borderId="3" fillId="6" fontId="43" numFmtId="0" xfId="0" applyBorder="1" applyFont="1"/>
    <xf borderId="3" fillId="5" fontId="44" numFmtId="0" xfId="0" applyBorder="1" applyFont="1"/>
    <xf borderId="2" fillId="5" fontId="44" numFmtId="0" xfId="0" applyBorder="1" applyFont="1"/>
    <xf borderId="2" fillId="5" fontId="13" numFmtId="0" xfId="0" applyBorder="1" applyFont="1"/>
    <xf borderId="2" fillId="5" fontId="45" numFmtId="0" xfId="0" applyAlignment="1" applyBorder="1" applyFont="1">
      <alignment shrinkToFit="0" vertical="center" wrapText="1"/>
    </xf>
    <xf borderId="2" fillId="5" fontId="2" numFmtId="164" xfId="0" applyBorder="1" applyFont="1" applyNumberFormat="1"/>
    <xf borderId="2" fillId="5" fontId="36" numFmtId="0" xfId="0" applyAlignment="1" applyBorder="1" applyFont="1">
      <alignment shrinkToFit="0" vertical="center" wrapText="0"/>
    </xf>
    <xf borderId="2" fillId="5" fontId="2" numFmtId="0" xfId="0" applyAlignment="1" applyBorder="1" applyFont="1">
      <alignment shrinkToFit="0" wrapText="1"/>
    </xf>
    <xf borderId="3" fillId="5" fontId="43" numFmtId="0" xfId="0" applyAlignment="1" applyBorder="1" applyFont="1">
      <alignment shrinkToFit="0" vertical="center" wrapText="1"/>
    </xf>
    <xf borderId="2" fillId="0" fontId="43" numFmtId="0" xfId="0" applyAlignment="1" applyBorder="1" applyFont="1">
      <alignment shrinkToFit="0" vertical="center" wrapText="1"/>
    </xf>
    <xf borderId="2" fillId="6" fontId="46" numFmtId="0" xfId="0" applyAlignment="1" applyBorder="1" applyFont="1">
      <alignment shrinkToFit="0" wrapText="1"/>
    </xf>
    <xf borderId="3" fillId="6" fontId="25" numFmtId="0" xfId="0" applyAlignment="1" applyBorder="1" applyFont="1">
      <alignment shrinkToFit="0" vertical="center" wrapText="1"/>
    </xf>
    <xf borderId="3" fillId="6" fontId="44" numFmtId="0" xfId="0" applyBorder="1" applyFont="1"/>
    <xf borderId="2" fillId="0" fontId="44" numFmtId="0" xfId="0" applyBorder="1" applyFont="1"/>
    <xf borderId="3" fillId="5" fontId="43" numFmtId="0" xfId="0" applyAlignment="1" applyBorder="1" applyFont="1">
      <alignment shrinkToFit="0" vertical="center" wrapText="0"/>
    </xf>
    <xf borderId="2" fillId="0" fontId="43" numFmtId="0" xfId="0" applyAlignment="1" applyBorder="1" applyFont="1">
      <alignment shrinkToFit="0" vertical="center" wrapText="0"/>
    </xf>
    <xf borderId="3" fillId="0" fontId="43" numFmtId="0" xfId="0" applyAlignment="1" applyBorder="1" applyFont="1">
      <alignment shrinkToFit="0" vertical="center" wrapText="0"/>
    </xf>
    <xf borderId="4" fillId="0" fontId="25" numFmtId="0" xfId="0" applyAlignment="1" applyBorder="1" applyFont="1">
      <alignment shrinkToFit="0" vertical="center" wrapText="0"/>
    </xf>
    <xf borderId="4" fillId="0" fontId="43" numFmtId="0" xfId="0" applyAlignment="1" applyBorder="1" applyFont="1">
      <alignment shrinkToFit="0" vertical="center" wrapText="0"/>
    </xf>
    <xf borderId="0" fillId="7" fontId="25" numFmtId="0" xfId="0" applyAlignment="1" applyFont="1">
      <alignment shrinkToFit="0" vertical="center" wrapText="0"/>
    </xf>
    <xf borderId="0" fillId="7" fontId="43" numFmtId="0" xfId="0" applyAlignment="1" applyFont="1">
      <alignment shrinkToFit="0" vertical="center" wrapText="1"/>
    </xf>
    <xf borderId="0" fillId="7" fontId="2" numFmtId="0" xfId="0" applyFont="1"/>
    <xf borderId="0" fillId="7" fontId="35" numFmtId="0" xfId="0" applyAlignment="1" applyFont="1">
      <alignment shrinkToFit="0" vertical="center" wrapText="0"/>
    </xf>
    <xf borderId="0" fillId="7" fontId="47" numFmtId="0" xfId="0" applyAlignment="1" applyFont="1">
      <alignment horizontal="left" shrinkToFit="0" vertical="center" wrapText="0"/>
    </xf>
    <xf borderId="0" fillId="7" fontId="2" numFmtId="164" xfId="0" applyFont="1" applyNumberFormat="1"/>
    <xf borderId="0" fillId="7" fontId="36" numFmtId="0" xfId="0" applyAlignment="1" applyFont="1">
      <alignment horizontal="left" shrinkToFit="0" vertical="center" wrapText="0"/>
    </xf>
    <xf borderId="0" fillId="7" fontId="2" numFmtId="0" xfId="0" applyAlignment="1" applyFont="1">
      <alignment shrinkToFit="0" wrapText="1"/>
    </xf>
    <xf borderId="0" fillId="0" fontId="19" numFmtId="164" xfId="0" applyFont="1" applyNumberFormat="1"/>
    <xf borderId="0" fillId="9" fontId="1" numFmtId="164" xfId="0" applyFont="1" applyNumberFormat="1"/>
    <xf borderId="2" fillId="6" fontId="48" numFmtId="0" xfId="0" applyBorder="1" applyFont="1"/>
    <xf borderId="2" fillId="3" fontId="13" numFmtId="0" xfId="0" applyBorder="1" applyFont="1"/>
    <xf borderId="2" fillId="3" fontId="2" numFmtId="165" xfId="0" applyBorder="1" applyFont="1" applyNumberFormat="1"/>
    <xf borderId="2" fillId="3" fontId="19" numFmtId="165" xfId="0" applyBorder="1" applyFont="1" applyNumberFormat="1"/>
    <xf borderId="2" fillId="0" fontId="49" numFmtId="164" xfId="0" applyBorder="1" applyFont="1" applyNumberFormat="1"/>
    <xf borderId="3" fillId="0" fontId="22" numFmtId="0" xfId="0" applyBorder="1" applyFont="1"/>
    <xf borderId="2" fillId="6" fontId="50" numFmtId="0" xfId="0" applyAlignment="1" applyBorder="1" applyFont="1">
      <alignment shrinkToFit="0" vertical="center" wrapText="1"/>
    </xf>
    <xf borderId="2" fillId="9" fontId="1" numFmtId="0" xfId="0" applyAlignment="1" applyBorder="1" applyFont="1">
      <alignment shrinkToFit="0" wrapText="1"/>
    </xf>
    <xf borderId="2" fillId="6" fontId="33" numFmtId="0" xfId="0" applyBorder="1" applyFont="1"/>
    <xf borderId="2" fillId="2" fontId="13" numFmtId="0" xfId="0" applyBorder="1" applyFont="1"/>
    <xf borderId="2" fillId="2" fontId="48" numFmtId="0" xfId="0" applyBorder="1" applyFont="1"/>
    <xf borderId="2" fillId="0" fontId="35" numFmtId="0" xfId="0" applyAlignment="1" applyBorder="1" applyFont="1">
      <alignment shrinkToFit="0" vertical="center" wrapText="0"/>
    </xf>
    <xf borderId="2" fillId="9" fontId="1" numFmtId="164" xfId="0" applyBorder="1" applyFont="1" applyNumberFormat="1"/>
    <xf borderId="2" fillId="2" fontId="2" numFmtId="165" xfId="0" applyBorder="1" applyFont="1" applyNumberFormat="1"/>
    <xf borderId="2" fillId="0" fontId="13" numFmtId="0" xfId="0" applyBorder="1" applyFont="1"/>
    <xf borderId="2" fillId="0" fontId="35" numFmtId="0" xfId="0" applyAlignment="1" applyBorder="1" applyFont="1">
      <alignment horizontal="left" shrinkToFit="0" vertical="center" wrapText="0"/>
    </xf>
    <xf borderId="2" fillId="0" fontId="35" numFmtId="0" xfId="0" applyAlignment="1" applyBorder="1" applyFont="1">
      <alignment horizontal="left" shrinkToFit="0" vertical="center" wrapText="1"/>
    </xf>
    <xf borderId="2" fillId="0" fontId="51" numFmtId="164" xfId="0" applyBorder="1" applyFont="1" applyNumberFormat="1"/>
    <xf borderId="2" fillId="0" fontId="28" numFmtId="0" xfId="0" applyBorder="1" applyFont="1"/>
    <xf borderId="2" fillId="0" fontId="35" numFmtId="0" xfId="0" applyAlignment="1" applyBorder="1" applyFont="1">
      <alignment horizontal="left"/>
    </xf>
    <xf borderId="2" fillId="0" fontId="35" numFmtId="0" xfId="0" applyAlignment="1" applyBorder="1" applyFont="1">
      <alignment horizontal="left" shrinkToFit="0" vertical="bottom" wrapText="1"/>
    </xf>
    <xf borderId="2" fillId="0" fontId="22" numFmtId="0" xfId="0" applyBorder="1" applyFont="1"/>
    <xf borderId="0" fillId="0" fontId="25" numFmtId="0" xfId="0" applyAlignment="1" applyFont="1">
      <alignment shrinkToFit="0" vertical="center" wrapText="1"/>
    </xf>
    <xf borderId="2" fillId="2" fontId="25" numFmtId="0" xfId="0" applyAlignment="1" applyBorder="1" applyFont="1">
      <alignment shrinkToFit="0" vertical="center" wrapText="1"/>
    </xf>
    <xf borderId="2" fillId="0" fontId="25" numFmtId="0" xfId="0" applyAlignment="1" applyBorder="1" applyFont="1">
      <alignment shrinkToFit="0" vertical="center" wrapText="1"/>
    </xf>
    <xf borderId="2" fillId="3" fontId="1" numFmtId="0" xfId="0" applyBorder="1" applyFont="1"/>
    <xf borderId="0" fillId="0" fontId="25" numFmtId="0" xfId="0" applyAlignment="1" applyFont="1">
      <alignment shrinkToFit="0" vertical="center" wrapText="0"/>
    </xf>
    <xf borderId="2" fillId="3" fontId="52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0.xml"/><Relationship Id="rId20" Type="http://schemas.openxmlformats.org/officeDocument/2006/relationships/hyperlink" Target="mailto:j-l.pier@orange.fr" TargetMode="External"/><Relationship Id="rId22" Type="http://schemas.openxmlformats.org/officeDocument/2006/relationships/hyperlink" Target="http://foracc.hubside.fr" TargetMode="External"/><Relationship Id="rId21" Type="http://schemas.openxmlformats.org/officeDocument/2006/relationships/hyperlink" Target="http://www.magasp.org" TargetMode="External"/><Relationship Id="rId24" Type="http://schemas.openxmlformats.org/officeDocument/2006/relationships/hyperlink" Target="mailto:elais84@hotmail.fr" TargetMode="External"/><Relationship Id="rId23" Type="http://schemas.openxmlformats.org/officeDocument/2006/relationships/hyperlink" Target="mailto:krisvanz971@gmail.com" TargetMode="External"/><Relationship Id="rId1" Type="http://schemas.openxmlformats.org/officeDocument/2006/relationships/hyperlink" Target="http://www.maison-insertion-gourbeyre.fr" TargetMode="External"/><Relationship Id="rId2" Type="http://schemas.openxmlformats.org/officeDocument/2006/relationships/hyperlink" Target="https://www.facebook.com/Le-Village-de-la-Famille-et-de-lEnfant-174656902600455" TargetMode="External"/><Relationship Id="rId3" Type="http://schemas.openxmlformats.org/officeDocument/2006/relationships/hyperlink" Target="mailto:netilce@udaf971.fr" TargetMode="External"/><Relationship Id="rId4" Type="http://schemas.openxmlformats.org/officeDocument/2006/relationships/hyperlink" Target="mailto:rich-art@liv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ma.serviceplus@gmail.com" TargetMode="External"/><Relationship Id="rId25" Type="http://schemas.openxmlformats.org/officeDocument/2006/relationships/hyperlink" Target="mailto:ma.serviceplus@gmail.com" TargetMode="External"/><Relationship Id="rId28" Type="http://schemas.openxmlformats.org/officeDocument/2006/relationships/hyperlink" Target="mailto:tropikevents@gmail.com" TargetMode="External"/><Relationship Id="rId27" Type="http://schemas.openxmlformats.org/officeDocument/2006/relationships/hyperlink" Target="mailto:luissint.yannis@gmail.com" TargetMode="External"/><Relationship Id="rId5" Type="http://schemas.openxmlformats.org/officeDocument/2006/relationships/hyperlink" Target="mailto:rromuald@federationlabellecreole.fr" TargetMode="External"/><Relationship Id="rId6" Type="http://schemas.openxmlformats.org/officeDocument/2006/relationships/hyperlink" Target="mailto:monette.loza@orange.fr" TargetMode="External"/><Relationship Id="rId29" Type="http://schemas.openxmlformats.org/officeDocument/2006/relationships/hyperlink" Target="mailto:secretariatcollectifoktav@gmail.com" TargetMode="External"/><Relationship Id="rId7" Type="http://schemas.openxmlformats.org/officeDocument/2006/relationships/hyperlink" Target="http://www.centresociallapwent.fr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hyperlink" Target="mailto:ca.semtaroute@gmail.com" TargetMode="External"/><Relationship Id="rId30" Type="http://schemas.openxmlformats.org/officeDocument/2006/relationships/hyperlink" Target="mailto:ena.pich971@gmail.com" TargetMode="External"/><Relationship Id="rId11" Type="http://schemas.openxmlformats.org/officeDocument/2006/relationships/hyperlink" Target="http://wwwfacebook.com/AJTS971" TargetMode="External"/><Relationship Id="rId33" Type="http://schemas.openxmlformats.org/officeDocument/2006/relationships/hyperlink" Target="mailto:toumsonc@gmail.com" TargetMode="External"/><Relationship Id="rId10" Type="http://schemas.openxmlformats.org/officeDocument/2006/relationships/hyperlink" Target="mailto:rodriguegift1970@gmail.com" TargetMode="External"/><Relationship Id="rId32" Type="http://schemas.openxmlformats.org/officeDocument/2006/relationships/hyperlink" Target="mailto:percussion.art@wanadoo.fr" TargetMode="External"/><Relationship Id="rId13" Type="http://schemas.openxmlformats.org/officeDocument/2006/relationships/hyperlink" Target="mailto:yolene.gace@gmail.com" TargetMode="External"/><Relationship Id="rId35" Type="http://schemas.openxmlformats.org/officeDocument/2006/relationships/hyperlink" Target="mailto:associationenfantsparents@wanadoo.fr" TargetMode="External"/><Relationship Id="rId12" Type="http://schemas.openxmlformats.org/officeDocument/2006/relationships/hyperlink" Target="mailto:siarras.veronique@hotmail.fr" TargetMode="External"/><Relationship Id="rId34" Type="http://schemas.openxmlformats.org/officeDocument/2006/relationships/hyperlink" Target="mailto:viv_ansanm_mowtenol@outlook.fr" TargetMode="External"/><Relationship Id="rId15" Type="http://schemas.openxmlformats.org/officeDocument/2006/relationships/hyperlink" Target="mailto:roseberthe.sapotille@gmail.com" TargetMode="External"/><Relationship Id="rId37" Type="http://schemas.openxmlformats.org/officeDocument/2006/relationships/hyperlink" Target="mailto:asso100famille@gmail.com" TargetMode="External"/><Relationship Id="rId14" Type="http://schemas.openxmlformats.org/officeDocument/2006/relationships/hyperlink" Target="https://correspondanse.com" TargetMode="External"/><Relationship Id="rId36" Type="http://schemas.openxmlformats.org/officeDocument/2006/relationships/hyperlink" Target="mailto:asso100famille@gmail.com" TargetMode="External"/><Relationship Id="rId17" Type="http://schemas.openxmlformats.org/officeDocument/2006/relationships/hyperlink" Target="mailto:aline.toi16@gmail.com" TargetMode="External"/><Relationship Id="rId39" Type="http://schemas.openxmlformats.org/officeDocument/2006/relationships/hyperlink" Target="mailto:sabrina.youbi@gmail.com" TargetMode="External"/><Relationship Id="rId16" Type="http://schemas.openxmlformats.org/officeDocument/2006/relationships/hyperlink" Target="mailto:j.r.mathurin@orange.fr" TargetMode="External"/><Relationship Id="rId38" Type="http://schemas.openxmlformats.org/officeDocument/2006/relationships/hyperlink" Target="mailto:bettybesry@gmail.com" TargetMode="External"/><Relationship Id="rId19" Type="http://schemas.openxmlformats.org/officeDocument/2006/relationships/hyperlink" Target="https://www.facebook.com/amisaccacias" TargetMode="External"/><Relationship Id="rId18" Type="http://schemas.openxmlformats.org/officeDocument/2006/relationships/hyperlink" Target="mailto:leslie.geran@wanadoo.fr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tropikevents@gmail.com" TargetMode="External"/><Relationship Id="rId22" Type="http://schemas.openxmlformats.org/officeDocument/2006/relationships/hyperlink" Target="mailto:toumsonc@gmail.com" TargetMode="External"/><Relationship Id="rId21" Type="http://schemas.openxmlformats.org/officeDocument/2006/relationships/hyperlink" Target="mailto:percussion.art@wanadoo.fr" TargetMode="External"/><Relationship Id="rId24" Type="http://schemas.openxmlformats.org/officeDocument/2006/relationships/hyperlink" Target="mailto:viv_ansanm_mowtenol@outlook.fr" TargetMode="External"/><Relationship Id="rId23" Type="http://schemas.openxmlformats.org/officeDocument/2006/relationships/hyperlink" Target="mailto:roseberthe.sapotille@gmail.com" TargetMode="External"/><Relationship Id="rId1" Type="http://schemas.openxmlformats.org/officeDocument/2006/relationships/hyperlink" Target="mailto:rodriguegift1970@gmail.com" TargetMode="External"/><Relationship Id="rId2" Type="http://schemas.openxmlformats.org/officeDocument/2006/relationships/hyperlink" Target="mailto:netilce@udaf971.fr" TargetMode="External"/><Relationship Id="rId3" Type="http://schemas.openxmlformats.org/officeDocument/2006/relationships/hyperlink" Target="mailto:rich-art@live.fr" TargetMode="External"/><Relationship Id="rId4" Type="http://schemas.openxmlformats.org/officeDocument/2006/relationships/hyperlink" Target="mailto:rromuald@federationlabellecreol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asso100famille@gmail.com" TargetMode="External"/><Relationship Id="rId25" Type="http://schemas.openxmlformats.org/officeDocument/2006/relationships/hyperlink" Target="mailto:associationenfantsparents@wanadoo.fr" TargetMode="External"/><Relationship Id="rId28" Type="http://schemas.openxmlformats.org/officeDocument/2006/relationships/hyperlink" Target="mailto:sabrina.youbi@gmail.com" TargetMode="External"/><Relationship Id="rId27" Type="http://schemas.openxmlformats.org/officeDocument/2006/relationships/hyperlink" Target="mailto:ma.serviceplus@gmail.com" TargetMode="External"/><Relationship Id="rId5" Type="http://schemas.openxmlformats.org/officeDocument/2006/relationships/hyperlink" Target="mailto:monette.loza@orange.fr" TargetMode="External"/><Relationship Id="rId6" Type="http://schemas.openxmlformats.org/officeDocument/2006/relationships/hyperlink" Target="mailto:asso100famille@gmail.com" TargetMode="External"/><Relationship Id="rId29" Type="http://schemas.openxmlformats.org/officeDocument/2006/relationships/hyperlink" Target="mailto:ca.semtaroute@gmail.com" TargetMode="External"/><Relationship Id="rId7" Type="http://schemas.openxmlformats.org/officeDocument/2006/relationships/hyperlink" Target="mailto:bettybesry@gmail.com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mailto:ena.pich971@gmail.com" TargetMode="External"/><Relationship Id="rId11" Type="http://schemas.openxmlformats.org/officeDocument/2006/relationships/hyperlink" Target="mailto:siarras.veronique@hotmail.fr" TargetMode="External"/><Relationship Id="rId10" Type="http://schemas.openxmlformats.org/officeDocument/2006/relationships/hyperlink" Target="mailto:yolene.gace@gmail.com" TargetMode="External"/><Relationship Id="rId13" Type="http://schemas.openxmlformats.org/officeDocument/2006/relationships/hyperlink" Target="mailto:aline.toi16@gmail.com" TargetMode="External"/><Relationship Id="rId12" Type="http://schemas.openxmlformats.org/officeDocument/2006/relationships/hyperlink" Target="mailto:j.r.mathurin@orange.fr" TargetMode="External"/><Relationship Id="rId15" Type="http://schemas.openxmlformats.org/officeDocument/2006/relationships/hyperlink" Target="mailto:j-l.pier@orange.fr" TargetMode="External"/><Relationship Id="rId14" Type="http://schemas.openxmlformats.org/officeDocument/2006/relationships/hyperlink" Target="mailto:leslie.geran@wanadoo.fr" TargetMode="External"/><Relationship Id="rId17" Type="http://schemas.openxmlformats.org/officeDocument/2006/relationships/hyperlink" Target="mailto:elais84@hotmail.fr" TargetMode="External"/><Relationship Id="rId16" Type="http://schemas.openxmlformats.org/officeDocument/2006/relationships/hyperlink" Target="mailto:krisvanz971@gmail.com" TargetMode="External"/><Relationship Id="rId19" Type="http://schemas.openxmlformats.org/officeDocument/2006/relationships/hyperlink" Target="mailto:luissint.yannis@gmail.com" TargetMode="External"/><Relationship Id="rId18" Type="http://schemas.openxmlformats.org/officeDocument/2006/relationships/hyperlink" Target="mailto:ma.serviceplus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j-l.pier@orange.fr" TargetMode="External"/><Relationship Id="rId22" Type="http://schemas.openxmlformats.org/officeDocument/2006/relationships/hyperlink" Target="http://foracc.hubside.fr" TargetMode="External"/><Relationship Id="rId21" Type="http://schemas.openxmlformats.org/officeDocument/2006/relationships/hyperlink" Target="http://www.magasp.org" TargetMode="External"/><Relationship Id="rId24" Type="http://schemas.openxmlformats.org/officeDocument/2006/relationships/hyperlink" Target="mailto:elais84@hotmail.fr" TargetMode="External"/><Relationship Id="rId23" Type="http://schemas.openxmlformats.org/officeDocument/2006/relationships/hyperlink" Target="mailto:krisvanz971@gmail.com" TargetMode="External"/><Relationship Id="rId1" Type="http://schemas.openxmlformats.org/officeDocument/2006/relationships/hyperlink" Target="http://www.maison-insertion-gourbeyre.fr" TargetMode="External"/><Relationship Id="rId2" Type="http://schemas.openxmlformats.org/officeDocument/2006/relationships/hyperlink" Target="https://www.facebook.com/Le-Village-de-la-Famille-et-de-lEnfant-174656902600455" TargetMode="External"/><Relationship Id="rId3" Type="http://schemas.openxmlformats.org/officeDocument/2006/relationships/hyperlink" Target="mailto:netilce@udaf971.fr" TargetMode="External"/><Relationship Id="rId4" Type="http://schemas.openxmlformats.org/officeDocument/2006/relationships/hyperlink" Target="mailto:rich-art@liv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ma.serviceplus@gmail.com" TargetMode="External"/><Relationship Id="rId25" Type="http://schemas.openxmlformats.org/officeDocument/2006/relationships/hyperlink" Target="mailto:ma.serviceplus@gmail.com" TargetMode="External"/><Relationship Id="rId28" Type="http://schemas.openxmlformats.org/officeDocument/2006/relationships/hyperlink" Target="mailto:tropikevents@gmail.com" TargetMode="External"/><Relationship Id="rId27" Type="http://schemas.openxmlformats.org/officeDocument/2006/relationships/hyperlink" Target="mailto:luissint.yannis@gmail.com" TargetMode="External"/><Relationship Id="rId5" Type="http://schemas.openxmlformats.org/officeDocument/2006/relationships/hyperlink" Target="mailto:rromuald@federationlabellecreole.fr" TargetMode="External"/><Relationship Id="rId6" Type="http://schemas.openxmlformats.org/officeDocument/2006/relationships/hyperlink" Target="mailto:monette.loza@orange.fr" TargetMode="External"/><Relationship Id="rId29" Type="http://schemas.openxmlformats.org/officeDocument/2006/relationships/hyperlink" Target="mailto:ena.pich971@gmail.com" TargetMode="External"/><Relationship Id="rId7" Type="http://schemas.openxmlformats.org/officeDocument/2006/relationships/hyperlink" Target="http://www.centresociallapwent.fr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hyperlink" Target="mailto:percussion.art@wanadoo.fr" TargetMode="External"/><Relationship Id="rId30" Type="http://schemas.openxmlformats.org/officeDocument/2006/relationships/hyperlink" Target="mailto:ca.semtaroute@gmail.com" TargetMode="External"/><Relationship Id="rId11" Type="http://schemas.openxmlformats.org/officeDocument/2006/relationships/hyperlink" Target="http://wwwfacebook.com/AJTS971" TargetMode="External"/><Relationship Id="rId33" Type="http://schemas.openxmlformats.org/officeDocument/2006/relationships/hyperlink" Target="mailto:viv_ansanm_mowtenol@outlook.fr" TargetMode="External"/><Relationship Id="rId10" Type="http://schemas.openxmlformats.org/officeDocument/2006/relationships/hyperlink" Target="mailto:rodriguegift1970@gmail.com" TargetMode="External"/><Relationship Id="rId32" Type="http://schemas.openxmlformats.org/officeDocument/2006/relationships/hyperlink" Target="mailto:toumsonc@gmail.com" TargetMode="External"/><Relationship Id="rId13" Type="http://schemas.openxmlformats.org/officeDocument/2006/relationships/hyperlink" Target="mailto:yolene.gace@gmail.com" TargetMode="External"/><Relationship Id="rId35" Type="http://schemas.openxmlformats.org/officeDocument/2006/relationships/hyperlink" Target="mailto:asso100famille@gmail.com" TargetMode="External"/><Relationship Id="rId12" Type="http://schemas.openxmlformats.org/officeDocument/2006/relationships/hyperlink" Target="mailto:siarras.veronique@hotmail.fr" TargetMode="External"/><Relationship Id="rId34" Type="http://schemas.openxmlformats.org/officeDocument/2006/relationships/hyperlink" Target="mailto:associationenfantsparents@wanadoo.fr" TargetMode="External"/><Relationship Id="rId15" Type="http://schemas.openxmlformats.org/officeDocument/2006/relationships/hyperlink" Target="mailto:roseberthe.sapotille@gmail.com" TargetMode="External"/><Relationship Id="rId37" Type="http://schemas.openxmlformats.org/officeDocument/2006/relationships/hyperlink" Target="mailto:bettybesry@gmail.com" TargetMode="External"/><Relationship Id="rId14" Type="http://schemas.openxmlformats.org/officeDocument/2006/relationships/hyperlink" Target="https://correspondanse.com" TargetMode="External"/><Relationship Id="rId36" Type="http://schemas.openxmlformats.org/officeDocument/2006/relationships/hyperlink" Target="mailto:asso100famille@gmail.com" TargetMode="External"/><Relationship Id="rId17" Type="http://schemas.openxmlformats.org/officeDocument/2006/relationships/hyperlink" Target="mailto:aline.toi16@gmail.com" TargetMode="External"/><Relationship Id="rId39" Type="http://schemas.openxmlformats.org/officeDocument/2006/relationships/drawing" Target="../drawings/drawing4.xml"/><Relationship Id="rId16" Type="http://schemas.openxmlformats.org/officeDocument/2006/relationships/hyperlink" Target="mailto:j.r.mathurin@orange.fr" TargetMode="External"/><Relationship Id="rId38" Type="http://schemas.openxmlformats.org/officeDocument/2006/relationships/hyperlink" Target="mailto:sabrina.youbi@gmail.com" TargetMode="External"/><Relationship Id="rId19" Type="http://schemas.openxmlformats.org/officeDocument/2006/relationships/hyperlink" Target="https://www.facebook.com/amisaccacias" TargetMode="External"/><Relationship Id="rId18" Type="http://schemas.openxmlformats.org/officeDocument/2006/relationships/hyperlink" Target="mailto:leslie.geran@wanadoo.fr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5.xml"/><Relationship Id="rId20" Type="http://schemas.openxmlformats.org/officeDocument/2006/relationships/hyperlink" Target="mailto:j-l.pier@orange.fr" TargetMode="External"/><Relationship Id="rId22" Type="http://schemas.openxmlformats.org/officeDocument/2006/relationships/hyperlink" Target="http://foracc.hubside.fr" TargetMode="External"/><Relationship Id="rId21" Type="http://schemas.openxmlformats.org/officeDocument/2006/relationships/hyperlink" Target="http://www.magasp.org" TargetMode="External"/><Relationship Id="rId24" Type="http://schemas.openxmlformats.org/officeDocument/2006/relationships/hyperlink" Target="mailto:elais84@hotmail.fr" TargetMode="External"/><Relationship Id="rId23" Type="http://schemas.openxmlformats.org/officeDocument/2006/relationships/hyperlink" Target="mailto:krisvanz971@gmail.com" TargetMode="External"/><Relationship Id="rId1" Type="http://schemas.openxmlformats.org/officeDocument/2006/relationships/hyperlink" Target="http://www.maison-insertion-gourbeyre.fr" TargetMode="External"/><Relationship Id="rId2" Type="http://schemas.openxmlformats.org/officeDocument/2006/relationships/hyperlink" Target="https://www.facebook.com/Le-Village-de-la-Famille-et-de-lEnfant-174656902600455" TargetMode="External"/><Relationship Id="rId3" Type="http://schemas.openxmlformats.org/officeDocument/2006/relationships/hyperlink" Target="mailto:netilce@udaf971.fr" TargetMode="External"/><Relationship Id="rId4" Type="http://schemas.openxmlformats.org/officeDocument/2006/relationships/hyperlink" Target="mailto:rich-art@liv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ma.serviceplus@gmail.com" TargetMode="External"/><Relationship Id="rId25" Type="http://schemas.openxmlformats.org/officeDocument/2006/relationships/hyperlink" Target="mailto:ma.serviceplus@gmail.com" TargetMode="External"/><Relationship Id="rId28" Type="http://schemas.openxmlformats.org/officeDocument/2006/relationships/hyperlink" Target="mailto:tropikevents@gmail.com" TargetMode="External"/><Relationship Id="rId27" Type="http://schemas.openxmlformats.org/officeDocument/2006/relationships/hyperlink" Target="mailto:luissint.yannis@gmail.com" TargetMode="External"/><Relationship Id="rId5" Type="http://schemas.openxmlformats.org/officeDocument/2006/relationships/hyperlink" Target="mailto:rromuald@federationlabellecreole.fr" TargetMode="External"/><Relationship Id="rId6" Type="http://schemas.openxmlformats.org/officeDocument/2006/relationships/hyperlink" Target="mailto:monette.loza@orange.fr" TargetMode="External"/><Relationship Id="rId29" Type="http://schemas.openxmlformats.org/officeDocument/2006/relationships/hyperlink" Target="mailto:secretariatcollectifoktav@gmail.com" TargetMode="External"/><Relationship Id="rId7" Type="http://schemas.openxmlformats.org/officeDocument/2006/relationships/hyperlink" Target="http://www.centresociallapwent.fr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hyperlink" Target="mailto:ca.semtaroute@gmail.com" TargetMode="External"/><Relationship Id="rId30" Type="http://schemas.openxmlformats.org/officeDocument/2006/relationships/hyperlink" Target="mailto:ena.pich971@gmail.com" TargetMode="External"/><Relationship Id="rId11" Type="http://schemas.openxmlformats.org/officeDocument/2006/relationships/hyperlink" Target="http://wwwfacebook.com/AJTS971" TargetMode="External"/><Relationship Id="rId33" Type="http://schemas.openxmlformats.org/officeDocument/2006/relationships/hyperlink" Target="mailto:toumsonc@gmail.com" TargetMode="External"/><Relationship Id="rId10" Type="http://schemas.openxmlformats.org/officeDocument/2006/relationships/hyperlink" Target="mailto:rodriguegift1970@gmail.com" TargetMode="External"/><Relationship Id="rId32" Type="http://schemas.openxmlformats.org/officeDocument/2006/relationships/hyperlink" Target="mailto:percussion.art@wanadoo.fr" TargetMode="External"/><Relationship Id="rId13" Type="http://schemas.openxmlformats.org/officeDocument/2006/relationships/hyperlink" Target="mailto:yolene.gace@gmail.com" TargetMode="External"/><Relationship Id="rId35" Type="http://schemas.openxmlformats.org/officeDocument/2006/relationships/hyperlink" Target="mailto:associationenfantsparents@wanadoo.fr" TargetMode="External"/><Relationship Id="rId12" Type="http://schemas.openxmlformats.org/officeDocument/2006/relationships/hyperlink" Target="mailto:siarras.veronique@hotmail.fr" TargetMode="External"/><Relationship Id="rId34" Type="http://schemas.openxmlformats.org/officeDocument/2006/relationships/hyperlink" Target="mailto:viv_ansanm_mowtenol@outlook.fr" TargetMode="External"/><Relationship Id="rId15" Type="http://schemas.openxmlformats.org/officeDocument/2006/relationships/hyperlink" Target="mailto:roseberthe.sapotille@gmail.com" TargetMode="External"/><Relationship Id="rId37" Type="http://schemas.openxmlformats.org/officeDocument/2006/relationships/hyperlink" Target="mailto:asso100famille@gmail.com" TargetMode="External"/><Relationship Id="rId14" Type="http://schemas.openxmlformats.org/officeDocument/2006/relationships/hyperlink" Target="https://correspondanse.com" TargetMode="External"/><Relationship Id="rId36" Type="http://schemas.openxmlformats.org/officeDocument/2006/relationships/hyperlink" Target="mailto:asso100famille@gmail.com" TargetMode="External"/><Relationship Id="rId17" Type="http://schemas.openxmlformats.org/officeDocument/2006/relationships/hyperlink" Target="mailto:aline.toi16@gmail.com" TargetMode="External"/><Relationship Id="rId39" Type="http://schemas.openxmlformats.org/officeDocument/2006/relationships/hyperlink" Target="mailto:sabrina.youbi@gmail.com" TargetMode="External"/><Relationship Id="rId16" Type="http://schemas.openxmlformats.org/officeDocument/2006/relationships/hyperlink" Target="mailto:j.r.mathurin@orange.fr" TargetMode="External"/><Relationship Id="rId38" Type="http://schemas.openxmlformats.org/officeDocument/2006/relationships/hyperlink" Target="mailto:bettybesry@gmail.com" TargetMode="External"/><Relationship Id="rId19" Type="http://schemas.openxmlformats.org/officeDocument/2006/relationships/hyperlink" Target="https://www.facebook.com/amisaccacias" TargetMode="External"/><Relationship Id="rId18" Type="http://schemas.openxmlformats.org/officeDocument/2006/relationships/hyperlink" Target="mailto:leslie.geran@wanadoo.fr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6.xml"/><Relationship Id="rId20" Type="http://schemas.openxmlformats.org/officeDocument/2006/relationships/hyperlink" Target="mailto:j-l.pier@orange.fr" TargetMode="External"/><Relationship Id="rId22" Type="http://schemas.openxmlformats.org/officeDocument/2006/relationships/hyperlink" Target="http://foracc.hubside.fr" TargetMode="External"/><Relationship Id="rId21" Type="http://schemas.openxmlformats.org/officeDocument/2006/relationships/hyperlink" Target="http://www.magasp.org" TargetMode="External"/><Relationship Id="rId24" Type="http://schemas.openxmlformats.org/officeDocument/2006/relationships/hyperlink" Target="mailto:elais84@hotmail.fr" TargetMode="External"/><Relationship Id="rId23" Type="http://schemas.openxmlformats.org/officeDocument/2006/relationships/hyperlink" Target="mailto:krisvanz971@gmail.com" TargetMode="External"/><Relationship Id="rId1" Type="http://schemas.openxmlformats.org/officeDocument/2006/relationships/hyperlink" Target="http://www.maison-insertion-gourbeyre.fr" TargetMode="External"/><Relationship Id="rId2" Type="http://schemas.openxmlformats.org/officeDocument/2006/relationships/hyperlink" Target="https://www.facebook.com/Le-Village-de-la-Famille-et-de-lEnfant-174656902600455" TargetMode="External"/><Relationship Id="rId3" Type="http://schemas.openxmlformats.org/officeDocument/2006/relationships/hyperlink" Target="mailto:netilce@udaf971.fr" TargetMode="External"/><Relationship Id="rId4" Type="http://schemas.openxmlformats.org/officeDocument/2006/relationships/hyperlink" Target="mailto:rich-art@liv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ma.serviceplus@gmail.com" TargetMode="External"/><Relationship Id="rId25" Type="http://schemas.openxmlformats.org/officeDocument/2006/relationships/hyperlink" Target="mailto:ma.serviceplus@gmail.com" TargetMode="External"/><Relationship Id="rId28" Type="http://schemas.openxmlformats.org/officeDocument/2006/relationships/hyperlink" Target="mailto:tropikevents@gmail.com" TargetMode="External"/><Relationship Id="rId27" Type="http://schemas.openxmlformats.org/officeDocument/2006/relationships/hyperlink" Target="mailto:luissint.yannis@gmail.com" TargetMode="External"/><Relationship Id="rId5" Type="http://schemas.openxmlformats.org/officeDocument/2006/relationships/hyperlink" Target="mailto:rromuald@federationlabellecreole.fr" TargetMode="External"/><Relationship Id="rId6" Type="http://schemas.openxmlformats.org/officeDocument/2006/relationships/hyperlink" Target="mailto:monette.loza@orange.fr" TargetMode="External"/><Relationship Id="rId29" Type="http://schemas.openxmlformats.org/officeDocument/2006/relationships/hyperlink" Target="mailto:secretariatcollectifoktav@gmail.com" TargetMode="External"/><Relationship Id="rId7" Type="http://schemas.openxmlformats.org/officeDocument/2006/relationships/hyperlink" Target="http://www.centresociallapwent.fr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hyperlink" Target="mailto:ca.semtaroute@gmail.com" TargetMode="External"/><Relationship Id="rId30" Type="http://schemas.openxmlformats.org/officeDocument/2006/relationships/hyperlink" Target="mailto:ena.pich971@gmail.com" TargetMode="External"/><Relationship Id="rId11" Type="http://schemas.openxmlformats.org/officeDocument/2006/relationships/hyperlink" Target="http://wwwfacebook.com/AJTS971" TargetMode="External"/><Relationship Id="rId33" Type="http://schemas.openxmlformats.org/officeDocument/2006/relationships/hyperlink" Target="mailto:toumsonc@gmail.com" TargetMode="External"/><Relationship Id="rId10" Type="http://schemas.openxmlformats.org/officeDocument/2006/relationships/hyperlink" Target="mailto:rodriguegift1970@gmail.com" TargetMode="External"/><Relationship Id="rId32" Type="http://schemas.openxmlformats.org/officeDocument/2006/relationships/hyperlink" Target="mailto:percussion.art@wanadoo.fr" TargetMode="External"/><Relationship Id="rId13" Type="http://schemas.openxmlformats.org/officeDocument/2006/relationships/hyperlink" Target="mailto:yolene.gace@gmail.com" TargetMode="External"/><Relationship Id="rId35" Type="http://schemas.openxmlformats.org/officeDocument/2006/relationships/hyperlink" Target="mailto:associationenfantsparents@wanadoo.fr" TargetMode="External"/><Relationship Id="rId12" Type="http://schemas.openxmlformats.org/officeDocument/2006/relationships/hyperlink" Target="mailto:siarras.veronique@hotmail.fr" TargetMode="External"/><Relationship Id="rId34" Type="http://schemas.openxmlformats.org/officeDocument/2006/relationships/hyperlink" Target="mailto:viv_ansanm_mowtenol@outlook.fr" TargetMode="External"/><Relationship Id="rId15" Type="http://schemas.openxmlformats.org/officeDocument/2006/relationships/hyperlink" Target="mailto:roseberthe.sapotille@gmail.com" TargetMode="External"/><Relationship Id="rId37" Type="http://schemas.openxmlformats.org/officeDocument/2006/relationships/hyperlink" Target="mailto:asso100famille@gmail.com" TargetMode="External"/><Relationship Id="rId14" Type="http://schemas.openxmlformats.org/officeDocument/2006/relationships/hyperlink" Target="https://correspondanse.com" TargetMode="External"/><Relationship Id="rId36" Type="http://schemas.openxmlformats.org/officeDocument/2006/relationships/hyperlink" Target="mailto:asso100famille@gmail.com" TargetMode="External"/><Relationship Id="rId17" Type="http://schemas.openxmlformats.org/officeDocument/2006/relationships/hyperlink" Target="mailto:aline.toi16@gmail.com" TargetMode="External"/><Relationship Id="rId39" Type="http://schemas.openxmlformats.org/officeDocument/2006/relationships/hyperlink" Target="mailto:sabrina.youbi@gmail.com" TargetMode="External"/><Relationship Id="rId16" Type="http://schemas.openxmlformats.org/officeDocument/2006/relationships/hyperlink" Target="mailto:j.r.mathurin@orange.fr" TargetMode="External"/><Relationship Id="rId38" Type="http://schemas.openxmlformats.org/officeDocument/2006/relationships/hyperlink" Target="mailto:bettybesry@gmail.com" TargetMode="External"/><Relationship Id="rId19" Type="http://schemas.openxmlformats.org/officeDocument/2006/relationships/hyperlink" Target="https://www.facebook.com/amisaccacias" TargetMode="External"/><Relationship Id="rId18" Type="http://schemas.openxmlformats.org/officeDocument/2006/relationships/hyperlink" Target="mailto:leslie.geran@wanadoo.fr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7.xml"/><Relationship Id="rId20" Type="http://schemas.openxmlformats.org/officeDocument/2006/relationships/hyperlink" Target="mailto:j-l.pier@orange.fr" TargetMode="External"/><Relationship Id="rId22" Type="http://schemas.openxmlformats.org/officeDocument/2006/relationships/hyperlink" Target="http://foracc.hubside.fr" TargetMode="External"/><Relationship Id="rId21" Type="http://schemas.openxmlformats.org/officeDocument/2006/relationships/hyperlink" Target="http://www.magasp.org" TargetMode="External"/><Relationship Id="rId24" Type="http://schemas.openxmlformats.org/officeDocument/2006/relationships/hyperlink" Target="mailto:elais84@hotmail.fr" TargetMode="External"/><Relationship Id="rId23" Type="http://schemas.openxmlformats.org/officeDocument/2006/relationships/hyperlink" Target="mailto:krisvanz971@gmail.com" TargetMode="External"/><Relationship Id="rId1" Type="http://schemas.openxmlformats.org/officeDocument/2006/relationships/hyperlink" Target="http://www.maison-insertion-gourbeyre.fr" TargetMode="External"/><Relationship Id="rId2" Type="http://schemas.openxmlformats.org/officeDocument/2006/relationships/hyperlink" Target="https://www.facebook.com/Le-Village-de-la-Famille-et-de-lEnfant-174656902600455" TargetMode="External"/><Relationship Id="rId3" Type="http://schemas.openxmlformats.org/officeDocument/2006/relationships/hyperlink" Target="mailto:netilce@udaf971.fr" TargetMode="External"/><Relationship Id="rId4" Type="http://schemas.openxmlformats.org/officeDocument/2006/relationships/hyperlink" Target="mailto:rich-art@liv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ma.serviceplus@gmail.com" TargetMode="External"/><Relationship Id="rId25" Type="http://schemas.openxmlformats.org/officeDocument/2006/relationships/hyperlink" Target="mailto:ma.serviceplus@gmail.com" TargetMode="External"/><Relationship Id="rId28" Type="http://schemas.openxmlformats.org/officeDocument/2006/relationships/hyperlink" Target="mailto:tropikevents@gmail.com" TargetMode="External"/><Relationship Id="rId27" Type="http://schemas.openxmlformats.org/officeDocument/2006/relationships/hyperlink" Target="mailto:luissint.yannis@gmail.com" TargetMode="External"/><Relationship Id="rId5" Type="http://schemas.openxmlformats.org/officeDocument/2006/relationships/hyperlink" Target="mailto:rromuald@federationlabellecreole.fr" TargetMode="External"/><Relationship Id="rId6" Type="http://schemas.openxmlformats.org/officeDocument/2006/relationships/hyperlink" Target="mailto:monette.loza@orange.fr" TargetMode="External"/><Relationship Id="rId29" Type="http://schemas.openxmlformats.org/officeDocument/2006/relationships/hyperlink" Target="mailto:secretariatcollectifoktav@gmail.com" TargetMode="External"/><Relationship Id="rId7" Type="http://schemas.openxmlformats.org/officeDocument/2006/relationships/hyperlink" Target="http://www.centresociallapwent.fr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hyperlink" Target="mailto:ca.semtaroute@gmail.com" TargetMode="External"/><Relationship Id="rId30" Type="http://schemas.openxmlformats.org/officeDocument/2006/relationships/hyperlink" Target="mailto:ena.pich971@gmail.com" TargetMode="External"/><Relationship Id="rId11" Type="http://schemas.openxmlformats.org/officeDocument/2006/relationships/hyperlink" Target="http://wwwfacebook.com/AJTS971" TargetMode="External"/><Relationship Id="rId33" Type="http://schemas.openxmlformats.org/officeDocument/2006/relationships/hyperlink" Target="mailto:toumsonc@gmail.com" TargetMode="External"/><Relationship Id="rId10" Type="http://schemas.openxmlformats.org/officeDocument/2006/relationships/hyperlink" Target="mailto:rodriguegift1970@gmail.com" TargetMode="External"/><Relationship Id="rId32" Type="http://schemas.openxmlformats.org/officeDocument/2006/relationships/hyperlink" Target="mailto:percussion.art@wanadoo.fr" TargetMode="External"/><Relationship Id="rId13" Type="http://schemas.openxmlformats.org/officeDocument/2006/relationships/hyperlink" Target="mailto:yolene.gace@gmail.com" TargetMode="External"/><Relationship Id="rId35" Type="http://schemas.openxmlformats.org/officeDocument/2006/relationships/hyperlink" Target="mailto:associationenfantsparents@wanadoo.fr" TargetMode="External"/><Relationship Id="rId12" Type="http://schemas.openxmlformats.org/officeDocument/2006/relationships/hyperlink" Target="mailto:siarras.veronique@hotmail.fr" TargetMode="External"/><Relationship Id="rId34" Type="http://schemas.openxmlformats.org/officeDocument/2006/relationships/hyperlink" Target="mailto:viv_ansanm_mowtenol@outlook.fr" TargetMode="External"/><Relationship Id="rId15" Type="http://schemas.openxmlformats.org/officeDocument/2006/relationships/hyperlink" Target="mailto:roseberthe.sapotille@gmail.com" TargetMode="External"/><Relationship Id="rId37" Type="http://schemas.openxmlformats.org/officeDocument/2006/relationships/hyperlink" Target="mailto:asso100famille@gmail.com" TargetMode="External"/><Relationship Id="rId14" Type="http://schemas.openxmlformats.org/officeDocument/2006/relationships/hyperlink" Target="https://correspondanse.com" TargetMode="External"/><Relationship Id="rId36" Type="http://schemas.openxmlformats.org/officeDocument/2006/relationships/hyperlink" Target="mailto:asso100famille@gmail.com" TargetMode="External"/><Relationship Id="rId17" Type="http://schemas.openxmlformats.org/officeDocument/2006/relationships/hyperlink" Target="mailto:aline.toi16@gmail.com" TargetMode="External"/><Relationship Id="rId39" Type="http://schemas.openxmlformats.org/officeDocument/2006/relationships/hyperlink" Target="mailto:sabrina.youbi@gmail.com" TargetMode="External"/><Relationship Id="rId16" Type="http://schemas.openxmlformats.org/officeDocument/2006/relationships/hyperlink" Target="mailto:j.r.mathurin@orange.fr" TargetMode="External"/><Relationship Id="rId38" Type="http://schemas.openxmlformats.org/officeDocument/2006/relationships/hyperlink" Target="mailto:bettybesry@gmail.com" TargetMode="External"/><Relationship Id="rId19" Type="http://schemas.openxmlformats.org/officeDocument/2006/relationships/hyperlink" Target="https://www.facebook.com/amisaccacias" TargetMode="External"/><Relationship Id="rId18" Type="http://schemas.openxmlformats.org/officeDocument/2006/relationships/hyperlink" Target="mailto:leslie.geran@wanadoo.fr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8.xml"/><Relationship Id="rId20" Type="http://schemas.openxmlformats.org/officeDocument/2006/relationships/hyperlink" Target="mailto:j-l.pier@orange.fr" TargetMode="External"/><Relationship Id="rId22" Type="http://schemas.openxmlformats.org/officeDocument/2006/relationships/hyperlink" Target="http://foracc.hubside.fr" TargetMode="External"/><Relationship Id="rId21" Type="http://schemas.openxmlformats.org/officeDocument/2006/relationships/hyperlink" Target="http://www.magasp.org" TargetMode="External"/><Relationship Id="rId24" Type="http://schemas.openxmlformats.org/officeDocument/2006/relationships/hyperlink" Target="mailto:elais84@hotmail.fr" TargetMode="External"/><Relationship Id="rId23" Type="http://schemas.openxmlformats.org/officeDocument/2006/relationships/hyperlink" Target="mailto:krisvanz971@gmail.com" TargetMode="External"/><Relationship Id="rId1" Type="http://schemas.openxmlformats.org/officeDocument/2006/relationships/hyperlink" Target="http://www.maison-insertion-gourbeyre.fr" TargetMode="External"/><Relationship Id="rId2" Type="http://schemas.openxmlformats.org/officeDocument/2006/relationships/hyperlink" Target="https://www.facebook.com/Le-Village-de-la-Famille-et-de-lEnfant-174656902600455" TargetMode="External"/><Relationship Id="rId3" Type="http://schemas.openxmlformats.org/officeDocument/2006/relationships/hyperlink" Target="mailto:netilce@udaf971.fr" TargetMode="External"/><Relationship Id="rId4" Type="http://schemas.openxmlformats.org/officeDocument/2006/relationships/hyperlink" Target="mailto:rich-art@liv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ma.serviceplus@gmail.com" TargetMode="External"/><Relationship Id="rId25" Type="http://schemas.openxmlformats.org/officeDocument/2006/relationships/hyperlink" Target="mailto:ma.serviceplus@gmail.com" TargetMode="External"/><Relationship Id="rId28" Type="http://schemas.openxmlformats.org/officeDocument/2006/relationships/hyperlink" Target="mailto:tropikevents@gmail.com" TargetMode="External"/><Relationship Id="rId27" Type="http://schemas.openxmlformats.org/officeDocument/2006/relationships/hyperlink" Target="mailto:luissint.yannis@gmail.com" TargetMode="External"/><Relationship Id="rId5" Type="http://schemas.openxmlformats.org/officeDocument/2006/relationships/hyperlink" Target="mailto:rromuald@federationlabellecreole.fr" TargetMode="External"/><Relationship Id="rId6" Type="http://schemas.openxmlformats.org/officeDocument/2006/relationships/hyperlink" Target="mailto:monette.loza@orange.fr" TargetMode="External"/><Relationship Id="rId29" Type="http://schemas.openxmlformats.org/officeDocument/2006/relationships/hyperlink" Target="mailto:secretariatcollectifoktav@gmail.com" TargetMode="External"/><Relationship Id="rId7" Type="http://schemas.openxmlformats.org/officeDocument/2006/relationships/hyperlink" Target="http://www.centresociallapwent.fr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hyperlink" Target="mailto:ca.semtaroute@gmail.com" TargetMode="External"/><Relationship Id="rId30" Type="http://schemas.openxmlformats.org/officeDocument/2006/relationships/hyperlink" Target="mailto:ena.pich971@gmail.com" TargetMode="External"/><Relationship Id="rId11" Type="http://schemas.openxmlformats.org/officeDocument/2006/relationships/hyperlink" Target="http://wwwfacebook.com/AJTS971" TargetMode="External"/><Relationship Id="rId33" Type="http://schemas.openxmlformats.org/officeDocument/2006/relationships/hyperlink" Target="mailto:toumsonc@gmail.com" TargetMode="External"/><Relationship Id="rId10" Type="http://schemas.openxmlformats.org/officeDocument/2006/relationships/hyperlink" Target="mailto:rodriguegift1970@gmail.com" TargetMode="External"/><Relationship Id="rId32" Type="http://schemas.openxmlformats.org/officeDocument/2006/relationships/hyperlink" Target="mailto:percussion.art@wanadoo.fr" TargetMode="External"/><Relationship Id="rId13" Type="http://schemas.openxmlformats.org/officeDocument/2006/relationships/hyperlink" Target="mailto:yolene.gace@gmail.com" TargetMode="External"/><Relationship Id="rId35" Type="http://schemas.openxmlformats.org/officeDocument/2006/relationships/hyperlink" Target="mailto:associationenfantsparents@wanadoo.fr" TargetMode="External"/><Relationship Id="rId12" Type="http://schemas.openxmlformats.org/officeDocument/2006/relationships/hyperlink" Target="mailto:siarras.veronique@hotmail.fr" TargetMode="External"/><Relationship Id="rId34" Type="http://schemas.openxmlformats.org/officeDocument/2006/relationships/hyperlink" Target="mailto:viv_ansanm_mowtenol@outlook.fr" TargetMode="External"/><Relationship Id="rId15" Type="http://schemas.openxmlformats.org/officeDocument/2006/relationships/hyperlink" Target="mailto:roseberthe.sapotille@gmail.com" TargetMode="External"/><Relationship Id="rId37" Type="http://schemas.openxmlformats.org/officeDocument/2006/relationships/hyperlink" Target="mailto:asso100famille@gmail.com" TargetMode="External"/><Relationship Id="rId14" Type="http://schemas.openxmlformats.org/officeDocument/2006/relationships/hyperlink" Target="https://correspondanse.com" TargetMode="External"/><Relationship Id="rId36" Type="http://schemas.openxmlformats.org/officeDocument/2006/relationships/hyperlink" Target="mailto:asso100famille@gmail.com" TargetMode="External"/><Relationship Id="rId17" Type="http://schemas.openxmlformats.org/officeDocument/2006/relationships/hyperlink" Target="mailto:aline.toi16@gmail.com" TargetMode="External"/><Relationship Id="rId39" Type="http://schemas.openxmlformats.org/officeDocument/2006/relationships/hyperlink" Target="mailto:sabrina.youbi@gmail.com" TargetMode="External"/><Relationship Id="rId16" Type="http://schemas.openxmlformats.org/officeDocument/2006/relationships/hyperlink" Target="mailto:j.r.mathurin@orange.fr" TargetMode="External"/><Relationship Id="rId38" Type="http://schemas.openxmlformats.org/officeDocument/2006/relationships/hyperlink" Target="mailto:bettybesry@gmail.com" TargetMode="External"/><Relationship Id="rId19" Type="http://schemas.openxmlformats.org/officeDocument/2006/relationships/hyperlink" Target="https://www.facebook.com/amisaccacias" TargetMode="External"/><Relationship Id="rId18" Type="http://schemas.openxmlformats.org/officeDocument/2006/relationships/hyperlink" Target="mailto:leslie.geran@wanadoo.fr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9.xml"/><Relationship Id="rId20" Type="http://schemas.openxmlformats.org/officeDocument/2006/relationships/hyperlink" Target="mailto:j-l.pier@orange.fr" TargetMode="External"/><Relationship Id="rId22" Type="http://schemas.openxmlformats.org/officeDocument/2006/relationships/hyperlink" Target="http://foracc.hubside.fr" TargetMode="External"/><Relationship Id="rId21" Type="http://schemas.openxmlformats.org/officeDocument/2006/relationships/hyperlink" Target="http://www.magasp.org" TargetMode="External"/><Relationship Id="rId24" Type="http://schemas.openxmlformats.org/officeDocument/2006/relationships/hyperlink" Target="mailto:elais84@hotmail.fr" TargetMode="External"/><Relationship Id="rId23" Type="http://schemas.openxmlformats.org/officeDocument/2006/relationships/hyperlink" Target="mailto:krisvanz971@gmail.com" TargetMode="External"/><Relationship Id="rId1" Type="http://schemas.openxmlformats.org/officeDocument/2006/relationships/hyperlink" Target="http://www.maison-insertion-gourbeyre.fr" TargetMode="External"/><Relationship Id="rId2" Type="http://schemas.openxmlformats.org/officeDocument/2006/relationships/hyperlink" Target="https://www.facebook.com/Le-Village-de-la-Famille-et-de-lEnfant-174656902600455" TargetMode="External"/><Relationship Id="rId3" Type="http://schemas.openxmlformats.org/officeDocument/2006/relationships/hyperlink" Target="mailto:netilce@udaf971.fr" TargetMode="External"/><Relationship Id="rId4" Type="http://schemas.openxmlformats.org/officeDocument/2006/relationships/hyperlink" Target="mailto:rich-art@live.fr" TargetMode="External"/><Relationship Id="rId9" Type="http://schemas.openxmlformats.org/officeDocument/2006/relationships/hyperlink" Target="mailto:directeur@ac-darboussier.fr" TargetMode="External"/><Relationship Id="rId26" Type="http://schemas.openxmlformats.org/officeDocument/2006/relationships/hyperlink" Target="mailto:ma.serviceplus@gmail.com" TargetMode="External"/><Relationship Id="rId25" Type="http://schemas.openxmlformats.org/officeDocument/2006/relationships/hyperlink" Target="mailto:ma.serviceplus@gmail.com" TargetMode="External"/><Relationship Id="rId28" Type="http://schemas.openxmlformats.org/officeDocument/2006/relationships/hyperlink" Target="mailto:tropikevents@gmail.com" TargetMode="External"/><Relationship Id="rId27" Type="http://schemas.openxmlformats.org/officeDocument/2006/relationships/hyperlink" Target="mailto:luissint.yannis@gmail.com" TargetMode="External"/><Relationship Id="rId5" Type="http://schemas.openxmlformats.org/officeDocument/2006/relationships/hyperlink" Target="mailto:rromuald@federationlabellecreole.fr" TargetMode="External"/><Relationship Id="rId6" Type="http://schemas.openxmlformats.org/officeDocument/2006/relationships/hyperlink" Target="mailto:monette.loza@orange.fr" TargetMode="External"/><Relationship Id="rId29" Type="http://schemas.openxmlformats.org/officeDocument/2006/relationships/hyperlink" Target="mailto:secretariatcollectifoktav@gmail.com" TargetMode="External"/><Relationship Id="rId7" Type="http://schemas.openxmlformats.org/officeDocument/2006/relationships/hyperlink" Target="http://www.centresociallapwent.fr" TargetMode="External"/><Relationship Id="rId8" Type="http://schemas.openxmlformats.org/officeDocument/2006/relationships/hyperlink" Target="mailto:jfarnolin1@gmail.com" TargetMode="External"/><Relationship Id="rId31" Type="http://schemas.openxmlformats.org/officeDocument/2006/relationships/hyperlink" Target="mailto:ca.semtaroute@gmail.com" TargetMode="External"/><Relationship Id="rId30" Type="http://schemas.openxmlformats.org/officeDocument/2006/relationships/hyperlink" Target="mailto:ena.pich971@gmail.com" TargetMode="External"/><Relationship Id="rId11" Type="http://schemas.openxmlformats.org/officeDocument/2006/relationships/hyperlink" Target="http://wwwfacebook.com/AJTS971" TargetMode="External"/><Relationship Id="rId33" Type="http://schemas.openxmlformats.org/officeDocument/2006/relationships/hyperlink" Target="mailto:toumsonc@gmail.com" TargetMode="External"/><Relationship Id="rId10" Type="http://schemas.openxmlformats.org/officeDocument/2006/relationships/hyperlink" Target="mailto:rodriguegift1970@gmail.com" TargetMode="External"/><Relationship Id="rId32" Type="http://schemas.openxmlformats.org/officeDocument/2006/relationships/hyperlink" Target="mailto:percussion.art@wanadoo.fr" TargetMode="External"/><Relationship Id="rId13" Type="http://schemas.openxmlformats.org/officeDocument/2006/relationships/hyperlink" Target="mailto:yolene.gace@gmail.com" TargetMode="External"/><Relationship Id="rId35" Type="http://schemas.openxmlformats.org/officeDocument/2006/relationships/hyperlink" Target="mailto:associationenfantsparents@wanadoo.fr" TargetMode="External"/><Relationship Id="rId12" Type="http://schemas.openxmlformats.org/officeDocument/2006/relationships/hyperlink" Target="mailto:siarras.veronique@hotmail.fr" TargetMode="External"/><Relationship Id="rId34" Type="http://schemas.openxmlformats.org/officeDocument/2006/relationships/hyperlink" Target="mailto:viv_ansanm_mowtenol@outlook.fr" TargetMode="External"/><Relationship Id="rId15" Type="http://schemas.openxmlformats.org/officeDocument/2006/relationships/hyperlink" Target="mailto:roseberthe.sapotille@gmail.com" TargetMode="External"/><Relationship Id="rId37" Type="http://schemas.openxmlformats.org/officeDocument/2006/relationships/hyperlink" Target="mailto:asso100famille@gmail.com" TargetMode="External"/><Relationship Id="rId14" Type="http://schemas.openxmlformats.org/officeDocument/2006/relationships/hyperlink" Target="https://correspondanse.com" TargetMode="External"/><Relationship Id="rId36" Type="http://schemas.openxmlformats.org/officeDocument/2006/relationships/hyperlink" Target="mailto:asso100famille@gmail.com" TargetMode="External"/><Relationship Id="rId17" Type="http://schemas.openxmlformats.org/officeDocument/2006/relationships/hyperlink" Target="mailto:aline.toi16@gmail.com" TargetMode="External"/><Relationship Id="rId39" Type="http://schemas.openxmlformats.org/officeDocument/2006/relationships/hyperlink" Target="mailto:sabrina.youbi@gmail.com" TargetMode="External"/><Relationship Id="rId16" Type="http://schemas.openxmlformats.org/officeDocument/2006/relationships/hyperlink" Target="mailto:j.r.mathurin@orange.fr" TargetMode="External"/><Relationship Id="rId38" Type="http://schemas.openxmlformats.org/officeDocument/2006/relationships/hyperlink" Target="mailto:bettybesry@gmail.com" TargetMode="External"/><Relationship Id="rId19" Type="http://schemas.openxmlformats.org/officeDocument/2006/relationships/hyperlink" Target="https://www.facebook.com/amisaccacias" TargetMode="External"/><Relationship Id="rId18" Type="http://schemas.openxmlformats.org/officeDocument/2006/relationships/hyperlink" Target="mailto:leslie.geran@wanad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14"/>
    <col customWidth="1" min="2" max="2" width="10.0"/>
    <col customWidth="1" min="3" max="3" width="30.29"/>
    <col customWidth="1" min="4" max="5" width="19.0"/>
    <col customWidth="1" min="6" max="6" width="28.57"/>
    <col customWidth="1" min="7" max="7" width="201.0"/>
    <col customWidth="1" min="8" max="27" width="8.86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>
      <c r="A2" s="2" t="s">
        <v>6</v>
      </c>
      <c r="B2" s="2" t="s">
        <v>7</v>
      </c>
      <c r="C2" s="3">
        <v>424822.0</v>
      </c>
      <c r="D2" s="3">
        <f t="shared" ref="D2:D44" si="1">0.34*C2/100</f>
        <v>1444.3948</v>
      </c>
      <c r="E2" s="3">
        <v>87702.0</v>
      </c>
      <c r="F2" s="2">
        <v>8.5</v>
      </c>
      <c r="G2" s="2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4.25" customHeight="1">
      <c r="A3" s="2" t="s">
        <v>9</v>
      </c>
      <c r="B3" s="2" t="s">
        <v>7</v>
      </c>
      <c r="C3" s="3">
        <v>226963.0</v>
      </c>
      <c r="D3" s="3">
        <f t="shared" si="1"/>
        <v>771.6742</v>
      </c>
      <c r="E3" s="3">
        <v>96869.0</v>
      </c>
      <c r="F3" s="2">
        <v>6.0</v>
      </c>
      <c r="G3" s="2" t="s">
        <v>10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>
      <c r="A4" s="2" t="s">
        <v>11</v>
      </c>
      <c r="B4" s="2" t="s">
        <v>7</v>
      </c>
      <c r="C4" s="3">
        <v>584384.0</v>
      </c>
      <c r="D4" s="3">
        <f t="shared" si="1"/>
        <v>1986.9056</v>
      </c>
      <c r="E4" s="3">
        <v>104205.0</v>
      </c>
      <c r="F4" s="2">
        <v>6.0</v>
      </c>
      <c r="G4" s="2" t="s">
        <v>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>
      <c r="A5" s="2" t="s">
        <v>13</v>
      </c>
      <c r="B5" s="2" t="s">
        <v>7</v>
      </c>
      <c r="C5" s="3">
        <v>1349754.0</v>
      </c>
      <c r="D5" s="3">
        <f t="shared" si="1"/>
        <v>4589.1636</v>
      </c>
      <c r="E5" s="3">
        <v>695150.0</v>
      </c>
      <c r="F5" s="2">
        <v>25.98</v>
      </c>
      <c r="G5" s="2" t="s">
        <v>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>
      <c r="A6" s="2" t="s">
        <v>15</v>
      </c>
      <c r="B6" s="2" t="s">
        <v>7</v>
      </c>
      <c r="C6" s="3">
        <v>317637.0</v>
      </c>
      <c r="D6" s="3">
        <f t="shared" si="1"/>
        <v>1079.9658</v>
      </c>
      <c r="E6" s="3">
        <v>86659.0</v>
      </c>
      <c r="F6" s="2">
        <v>8.0</v>
      </c>
      <c r="G6" s="2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customHeight="1">
      <c r="A7" s="2" t="s">
        <v>17</v>
      </c>
      <c r="B7" s="2" t="s">
        <v>7</v>
      </c>
      <c r="C7" s="3">
        <v>313301.0</v>
      </c>
      <c r="D7" s="3">
        <f t="shared" si="1"/>
        <v>1065.2234</v>
      </c>
      <c r="E7" s="3">
        <v>190140.0</v>
      </c>
      <c r="F7" s="2">
        <v>6.0</v>
      </c>
      <c r="G7" s="2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>
      <c r="A8" s="2" t="s">
        <v>19</v>
      </c>
      <c r="B8" s="2" t="s">
        <v>7</v>
      </c>
      <c r="C8" s="3">
        <v>10552.0</v>
      </c>
      <c r="D8" s="3">
        <f t="shared" si="1"/>
        <v>35.8768</v>
      </c>
      <c r="E8" s="3">
        <v>0.0</v>
      </c>
      <c r="F8" s="2">
        <v>0.0</v>
      </c>
      <c r="G8" s="2" t="s">
        <v>20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>
      <c r="A9" s="2" t="s">
        <v>21</v>
      </c>
      <c r="B9" s="2" t="s">
        <v>7</v>
      </c>
      <c r="C9" s="3"/>
      <c r="D9" s="3">
        <f t="shared" si="1"/>
        <v>0</v>
      </c>
      <c r="E9" s="3"/>
      <c r="F9" s="2"/>
      <c r="G9" s="2" t="s">
        <v>22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>
      <c r="A10" s="2" t="s">
        <v>23</v>
      </c>
      <c r="B10" s="2" t="s">
        <v>7</v>
      </c>
      <c r="C10" s="3">
        <v>573815.0</v>
      </c>
      <c r="D10" s="3">
        <f t="shared" si="1"/>
        <v>1950.971</v>
      </c>
      <c r="E10" s="3">
        <v>143273.0</v>
      </c>
      <c r="F10" s="2">
        <v>13.66</v>
      </c>
      <c r="G10" s="2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>
      <c r="A11" s="2" t="s">
        <v>25</v>
      </c>
      <c r="B11" s="2" t="s">
        <v>7</v>
      </c>
      <c r="C11" s="3">
        <v>278040.0</v>
      </c>
      <c r="D11" s="3">
        <f t="shared" si="1"/>
        <v>945.336</v>
      </c>
      <c r="E11" s="3">
        <v>200038.0</v>
      </c>
      <c r="F11" s="2">
        <v>3.5</v>
      </c>
      <c r="G11" s="2" t="s">
        <v>26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>
      <c r="A12" s="2" t="s">
        <v>27</v>
      </c>
      <c r="B12" s="2" t="s">
        <v>7</v>
      </c>
      <c r="C12" s="3">
        <v>328414.0</v>
      </c>
      <c r="D12" s="3">
        <f t="shared" si="1"/>
        <v>1116.6076</v>
      </c>
      <c r="E12" s="3">
        <v>97606.75</v>
      </c>
      <c r="F12" s="2">
        <v>8.8</v>
      </c>
      <c r="G12" s="2" t="s">
        <v>28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customHeight="1">
      <c r="A13" s="2" t="s">
        <v>29</v>
      </c>
      <c r="B13" s="2" t="s">
        <v>7</v>
      </c>
      <c r="C13" s="3">
        <v>594659.0</v>
      </c>
      <c r="D13" s="3">
        <f t="shared" si="1"/>
        <v>2021.8406</v>
      </c>
      <c r="E13" s="3">
        <v>122255.0</v>
      </c>
      <c r="F13" s="2">
        <v>15.0</v>
      </c>
      <c r="G13" s="2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customHeight="1">
      <c r="A14" s="2" t="s">
        <v>31</v>
      </c>
      <c r="B14" s="2" t="s">
        <v>7</v>
      </c>
      <c r="C14" s="3">
        <v>675611.0</v>
      </c>
      <c r="D14" s="3">
        <f t="shared" si="1"/>
        <v>2297.0774</v>
      </c>
      <c r="E14" s="3">
        <v>24718.0</v>
      </c>
      <c r="F14" s="2">
        <v>7.0</v>
      </c>
      <c r="G14" s="2" t="s">
        <v>32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customHeight="1">
      <c r="A15" s="2" t="s">
        <v>33</v>
      </c>
      <c r="B15" s="2" t="s">
        <v>7</v>
      </c>
      <c r="C15" s="3">
        <v>176386.0</v>
      </c>
      <c r="D15" s="3">
        <f t="shared" si="1"/>
        <v>599.7124</v>
      </c>
      <c r="E15" s="3">
        <v>81355.0</v>
      </c>
      <c r="F15" s="2">
        <v>3.0</v>
      </c>
      <c r="G15" s="2" t="s">
        <v>34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>
      <c r="A16" s="2" t="s">
        <v>35</v>
      </c>
      <c r="B16" s="2" t="s">
        <v>7</v>
      </c>
      <c r="C16" s="3">
        <v>187413.0</v>
      </c>
      <c r="D16" s="3">
        <f t="shared" si="1"/>
        <v>637.2042</v>
      </c>
      <c r="E16" s="3">
        <v>98964.0</v>
      </c>
      <c r="F16" s="2">
        <v>3.29</v>
      </c>
      <c r="G16" s="2" t="s">
        <v>36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>
      <c r="A17" s="2" t="s">
        <v>37</v>
      </c>
      <c r="B17" s="2" t="s">
        <v>7</v>
      </c>
      <c r="C17" s="3">
        <v>422819.0</v>
      </c>
      <c r="D17" s="3">
        <f t="shared" si="1"/>
        <v>1437.5846</v>
      </c>
      <c r="E17" s="3">
        <v>184947.0</v>
      </c>
      <c r="F17" s="2">
        <v>10.0</v>
      </c>
      <c r="G17" s="2" t="s">
        <v>38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>
      <c r="A18" s="2" t="s">
        <v>39</v>
      </c>
      <c r="B18" s="2" t="s">
        <v>40</v>
      </c>
      <c r="C18" s="3"/>
      <c r="D18" s="3">
        <f t="shared" si="1"/>
        <v>0</v>
      </c>
      <c r="E18" s="3"/>
      <c r="F18" s="2"/>
      <c r="G18" s="2" t="s">
        <v>41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customHeight="1">
      <c r="A19" s="2" t="s">
        <v>42</v>
      </c>
      <c r="B19" s="2" t="s">
        <v>40</v>
      </c>
      <c r="C19" s="3">
        <v>86630.0</v>
      </c>
      <c r="D19" s="3">
        <f t="shared" si="1"/>
        <v>294.542</v>
      </c>
      <c r="E19" s="3">
        <v>23682.0</v>
      </c>
      <c r="F19" s="2">
        <v>0.0</v>
      </c>
      <c r="G19" s="2" t="s">
        <v>43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customHeight="1">
      <c r="A20" s="2" t="s">
        <v>44</v>
      </c>
      <c r="B20" s="2" t="s">
        <v>40</v>
      </c>
      <c r="C20" s="3">
        <v>158183.0</v>
      </c>
      <c r="D20" s="3">
        <f t="shared" si="1"/>
        <v>537.8222</v>
      </c>
      <c r="E20" s="3">
        <v>18873.0</v>
      </c>
      <c r="F20" s="2">
        <v>1.7</v>
      </c>
      <c r="G20" s="2" t="s">
        <v>45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customHeight="1">
      <c r="A21" s="2" t="s">
        <v>46</v>
      </c>
      <c r="B21" s="2" t="s">
        <v>40</v>
      </c>
      <c r="C21" s="3">
        <v>74165.0</v>
      </c>
      <c r="D21" s="3">
        <f t="shared" si="1"/>
        <v>252.161</v>
      </c>
      <c r="E21" s="3">
        <v>24655.0</v>
      </c>
      <c r="F21" s="2">
        <v>1.0</v>
      </c>
      <c r="G21" s="2" t="s">
        <v>47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>
      <c r="A22" s="2" t="s">
        <v>48</v>
      </c>
      <c r="B22" s="2" t="s">
        <v>40</v>
      </c>
      <c r="C22" s="3">
        <v>79067.0</v>
      </c>
      <c r="D22" s="3">
        <f t="shared" si="1"/>
        <v>268.8278</v>
      </c>
      <c r="E22" s="3">
        <v>24655.0</v>
      </c>
      <c r="F22" s="2">
        <v>0.0</v>
      </c>
      <c r="G22" s="2" t="s">
        <v>49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customHeight="1">
      <c r="A23" s="2" t="s">
        <v>50</v>
      </c>
      <c r="B23" s="2" t="s">
        <v>40</v>
      </c>
      <c r="C23" s="3">
        <v>225690.0</v>
      </c>
      <c r="D23" s="3">
        <f t="shared" si="1"/>
        <v>767.346</v>
      </c>
      <c r="E23" s="3">
        <v>140984.0</v>
      </c>
      <c r="F23" s="2">
        <v>4.0</v>
      </c>
      <c r="G23" s="2" t="s">
        <v>51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4.25" customHeight="1">
      <c r="A24" s="2" t="s">
        <v>52</v>
      </c>
      <c r="B24" s="2" t="s">
        <v>40</v>
      </c>
      <c r="C24" s="3">
        <v>117811.0</v>
      </c>
      <c r="D24" s="3">
        <f t="shared" si="1"/>
        <v>400.5574</v>
      </c>
      <c r="E24" s="3">
        <v>27323.0</v>
      </c>
      <c r="F24" s="2">
        <v>1.0</v>
      </c>
      <c r="G24" s="2" t="s">
        <v>53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4.25" customHeight="1">
      <c r="A25" s="2" t="s">
        <v>54</v>
      </c>
      <c r="B25" s="2" t="s">
        <v>40</v>
      </c>
      <c r="C25" s="3">
        <v>72625.0</v>
      </c>
      <c r="D25" s="3">
        <f t="shared" si="1"/>
        <v>246.925</v>
      </c>
      <c r="E25" s="3"/>
      <c r="F25" s="2">
        <v>1.0</v>
      </c>
      <c r="G25" s="2" t="s">
        <v>55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4.25" customHeight="1">
      <c r="A26" s="2" t="s">
        <v>56</v>
      </c>
      <c r="B26" s="2" t="s">
        <v>40</v>
      </c>
      <c r="C26" s="3">
        <v>251080.0</v>
      </c>
      <c r="D26" s="3">
        <f t="shared" si="1"/>
        <v>853.672</v>
      </c>
      <c r="E26" s="3">
        <v>43950.0</v>
      </c>
      <c r="F26" s="2">
        <v>3.8</v>
      </c>
      <c r="G26" s="2" t="s">
        <v>57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4.25" customHeight="1">
      <c r="A27" s="2" t="s">
        <v>58</v>
      </c>
      <c r="B27" s="2" t="s">
        <v>40</v>
      </c>
      <c r="C27" s="3">
        <v>102008.0</v>
      </c>
      <c r="D27" s="3">
        <f t="shared" si="1"/>
        <v>346.8272</v>
      </c>
      <c r="E27" s="3">
        <v>37586.0</v>
      </c>
      <c r="F27" s="2">
        <v>1.0</v>
      </c>
      <c r="G27" s="2" t="s">
        <v>59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4.25" customHeight="1">
      <c r="A28" s="2" t="s">
        <v>60</v>
      </c>
      <c r="B28" s="2" t="s">
        <v>40</v>
      </c>
      <c r="C28" s="3">
        <v>95869.0</v>
      </c>
      <c r="D28" s="3">
        <f t="shared" si="1"/>
        <v>325.9546</v>
      </c>
      <c r="E28" s="3">
        <v>24655.0</v>
      </c>
      <c r="F28" s="2">
        <v>2.0</v>
      </c>
      <c r="G28" s="2" t="s">
        <v>61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4.25" customHeight="1">
      <c r="A29" s="2" t="s">
        <v>62</v>
      </c>
      <c r="B29" s="2" t="s">
        <v>40</v>
      </c>
      <c r="C29" s="3">
        <v>49400.0</v>
      </c>
      <c r="D29" s="3">
        <f t="shared" si="1"/>
        <v>167.96</v>
      </c>
      <c r="E29" s="3">
        <v>33593.0</v>
      </c>
      <c r="F29" s="2">
        <v>0.0</v>
      </c>
      <c r="G29" s="2" t="s">
        <v>63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4.25" customHeight="1">
      <c r="A30" s="2" t="s">
        <v>64</v>
      </c>
      <c r="B30" s="2" t="s">
        <v>40</v>
      </c>
      <c r="C30" s="3">
        <v>47377.0</v>
      </c>
      <c r="D30" s="3">
        <f t="shared" si="1"/>
        <v>161.0818</v>
      </c>
      <c r="E30" s="3">
        <v>23683.0</v>
      </c>
      <c r="F30" s="2">
        <v>0.0</v>
      </c>
      <c r="G30" s="2" t="s">
        <v>65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4.25" customHeight="1">
      <c r="A31" s="2" t="s">
        <v>66</v>
      </c>
      <c r="B31" s="2" t="s">
        <v>40</v>
      </c>
      <c r="C31" s="3">
        <v>69335.0</v>
      </c>
      <c r="D31" s="3">
        <f t="shared" si="1"/>
        <v>235.739</v>
      </c>
      <c r="E31" s="3">
        <v>27969.0</v>
      </c>
      <c r="F31" s="2">
        <v>1.0</v>
      </c>
      <c r="G31" s="2" t="s">
        <v>67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customHeight="1">
      <c r="A32" s="2" t="s">
        <v>68</v>
      </c>
      <c r="B32" s="2" t="s">
        <v>40</v>
      </c>
      <c r="C32" s="3">
        <v>216672.0</v>
      </c>
      <c r="D32" s="3">
        <f t="shared" si="1"/>
        <v>736.6848</v>
      </c>
      <c r="E32" s="3">
        <v>70309.0</v>
      </c>
      <c r="F32" s="2">
        <v>4.0</v>
      </c>
      <c r="G32" s="2" t="s">
        <v>69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4.25" customHeight="1">
      <c r="A33" s="2" t="s">
        <v>70</v>
      </c>
      <c r="B33" s="2" t="s">
        <v>40</v>
      </c>
      <c r="C33" s="3">
        <v>13613.0</v>
      </c>
      <c r="D33" s="3">
        <f t="shared" si="1"/>
        <v>46.2842</v>
      </c>
      <c r="E33" s="3">
        <v>8168.0</v>
      </c>
      <c r="F33" s="2">
        <v>0.0</v>
      </c>
      <c r="G33" s="2" t="s">
        <v>71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>
      <c r="A34" s="2" t="s">
        <v>72</v>
      </c>
      <c r="B34" s="2" t="s">
        <v>40</v>
      </c>
      <c r="C34" s="3">
        <v>216605.0</v>
      </c>
      <c r="D34" s="3">
        <f t="shared" si="1"/>
        <v>736.457</v>
      </c>
      <c r="E34" s="3">
        <v>78767.8</v>
      </c>
      <c r="F34" s="2">
        <v>5.74</v>
      </c>
      <c r="G34" s="2" t="s">
        <v>73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>
      <c r="A35" s="2" t="s">
        <v>74</v>
      </c>
      <c r="B35" s="2" t="s">
        <v>40</v>
      </c>
      <c r="C35" s="3">
        <v>14517.0</v>
      </c>
      <c r="D35" s="3">
        <f t="shared" si="1"/>
        <v>49.3578</v>
      </c>
      <c r="E35" s="3">
        <v>8710.0</v>
      </c>
      <c r="F35" s="2">
        <v>0.0</v>
      </c>
      <c r="G35" s="2" t="s">
        <v>75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4.25" customHeight="1">
      <c r="A36" s="2" t="s">
        <v>76</v>
      </c>
      <c r="B36" s="2" t="s">
        <v>40</v>
      </c>
      <c r="C36" s="3">
        <v>73520.0</v>
      </c>
      <c r="D36" s="3">
        <f t="shared" si="1"/>
        <v>249.968</v>
      </c>
      <c r="E36" s="3">
        <v>27629.0</v>
      </c>
      <c r="F36" s="2">
        <v>2.7</v>
      </c>
      <c r="G36" s="2" t="s">
        <v>77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4.25" customHeight="1">
      <c r="A37" s="2" t="s">
        <v>78</v>
      </c>
      <c r="B37" s="2" t="s">
        <v>40</v>
      </c>
      <c r="C37" s="3">
        <v>932010.0</v>
      </c>
      <c r="D37" s="3">
        <f t="shared" si="1"/>
        <v>3168.834</v>
      </c>
      <c r="E37" s="3">
        <v>260822.0</v>
      </c>
      <c r="F37" s="2">
        <v>14.6</v>
      </c>
      <c r="G37" s="2" t="s">
        <v>79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customHeight="1">
      <c r="A38" s="2" t="s">
        <v>80</v>
      </c>
      <c r="B38" s="2" t="s">
        <v>40</v>
      </c>
      <c r="C38" s="3">
        <v>38349.0</v>
      </c>
      <c r="D38" s="3">
        <f t="shared" si="1"/>
        <v>130.3866</v>
      </c>
      <c r="E38" s="3">
        <v>23009.4</v>
      </c>
      <c r="F38" s="2">
        <v>0.0</v>
      </c>
      <c r="G38" s="2" t="s">
        <v>81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4.25" customHeight="1">
      <c r="A39" s="2" t="s">
        <v>82</v>
      </c>
      <c r="B39" s="2" t="s">
        <v>40</v>
      </c>
      <c r="C39" s="3">
        <v>182831.0</v>
      </c>
      <c r="D39" s="3">
        <f t="shared" si="1"/>
        <v>621.6254</v>
      </c>
      <c r="E39" s="3">
        <v>23332.0</v>
      </c>
      <c r="F39" s="2">
        <v>1.46</v>
      </c>
      <c r="G39" s="2" t="s">
        <v>83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.25" customHeight="1">
      <c r="A40" s="2" t="s">
        <v>84</v>
      </c>
      <c r="B40" s="2" t="s">
        <v>40</v>
      </c>
      <c r="C40" s="3">
        <v>103139.0</v>
      </c>
      <c r="D40" s="3">
        <f t="shared" si="1"/>
        <v>350.6726</v>
      </c>
      <c r="E40" s="3">
        <v>37715.0</v>
      </c>
      <c r="F40" s="2">
        <v>2.0</v>
      </c>
      <c r="G40" s="2" t="s">
        <v>85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4.25" customHeight="1">
      <c r="A41" s="2" t="s">
        <v>86</v>
      </c>
      <c r="B41" s="2" t="s">
        <v>40</v>
      </c>
      <c r="C41" s="3">
        <v>22437.0</v>
      </c>
      <c r="D41" s="3">
        <f t="shared" si="1"/>
        <v>76.2858</v>
      </c>
      <c r="E41" s="3">
        <v>22078.0</v>
      </c>
      <c r="F41" s="2">
        <v>2.4</v>
      </c>
      <c r="G41" s="2" t="s">
        <v>87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4.25" customHeight="1">
      <c r="A42" s="2" t="s">
        <v>88</v>
      </c>
      <c r="B42" s="2" t="s">
        <v>40</v>
      </c>
      <c r="C42" s="3">
        <v>113493.0</v>
      </c>
      <c r="D42" s="3">
        <f t="shared" si="1"/>
        <v>385.8762</v>
      </c>
      <c r="E42" s="3">
        <v>31576.0</v>
      </c>
      <c r="F42" s="2">
        <v>0.0</v>
      </c>
      <c r="G42" s="2" t="s">
        <v>89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4.25" customHeight="1">
      <c r="A43" s="2" t="s">
        <v>90</v>
      </c>
      <c r="B43" s="2" t="s">
        <v>40</v>
      </c>
      <c r="C43" s="3">
        <v>232531.0</v>
      </c>
      <c r="D43" s="3">
        <f t="shared" si="1"/>
        <v>790.6054</v>
      </c>
      <c r="E43" s="3">
        <v>24655.0</v>
      </c>
      <c r="F43" s="2">
        <v>4.77</v>
      </c>
      <c r="G43" s="2" t="s">
        <v>91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>
      <c r="A44" s="2"/>
      <c r="B44" s="2"/>
      <c r="C44" s="4">
        <f>SUM(C2:C43)</f>
        <v>10053527</v>
      </c>
      <c r="D44" s="3">
        <f t="shared" si="1"/>
        <v>34181.9918</v>
      </c>
      <c r="E44" s="4">
        <f>SUM(E2:E43)</f>
        <v>3282260.95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64.57"/>
    <col customWidth="1" min="3" max="4" width="10.0"/>
    <col customWidth="1" min="5" max="5" width="28.43"/>
    <col customWidth="1" min="6" max="7" width="19.0"/>
    <col customWidth="1" min="8" max="8" width="23.57"/>
    <col customWidth="1" min="9" max="9" width="19.0"/>
    <col customWidth="1" min="10" max="10" width="28.57"/>
    <col customWidth="1" min="11" max="13" width="35.43"/>
    <col customWidth="1" min="14" max="14" width="52.43"/>
    <col customWidth="1" min="15" max="15" width="71.86"/>
    <col customWidth="1" min="16" max="17" width="28.57"/>
    <col customWidth="1" min="18" max="18" width="201.0"/>
    <col customWidth="1" min="19" max="19" width="7.43"/>
  </cols>
  <sheetData>
    <row r="1" ht="14.25" customHeight="1">
      <c r="A1" s="1"/>
      <c r="B1" s="8" t="s">
        <v>0</v>
      </c>
      <c r="C1" s="8"/>
      <c r="D1" s="8" t="s">
        <v>1</v>
      </c>
      <c r="E1" s="8" t="s">
        <v>2</v>
      </c>
      <c r="F1" s="175">
        <v>1462.0</v>
      </c>
      <c r="G1" s="8">
        <f>0.34/100</f>
        <v>0.0034</v>
      </c>
      <c r="H1" s="174" t="s">
        <v>496</v>
      </c>
      <c r="I1" s="8" t="s">
        <v>3</v>
      </c>
      <c r="J1" s="8" t="s">
        <v>365</v>
      </c>
      <c r="K1" s="8" t="s">
        <v>92</v>
      </c>
      <c r="L1" s="8" t="s">
        <v>366</v>
      </c>
      <c r="M1" s="8" t="s">
        <v>93</v>
      </c>
      <c r="N1" s="8" t="s">
        <v>94</v>
      </c>
      <c r="O1" s="8" t="s">
        <v>367</v>
      </c>
      <c r="P1" s="8" t="s">
        <v>368</v>
      </c>
      <c r="Q1" s="8" t="s">
        <v>4</v>
      </c>
      <c r="R1" s="8" t="s">
        <v>5</v>
      </c>
      <c r="S1" s="13">
        <v>1462.0</v>
      </c>
    </row>
    <row r="2" ht="14.25" customHeight="1">
      <c r="A2" s="2">
        <v>1.0</v>
      </c>
      <c r="B2" s="13" t="s">
        <v>6</v>
      </c>
      <c r="C2" s="13" t="s">
        <v>498</v>
      </c>
      <c r="D2" s="13" t="s">
        <v>7</v>
      </c>
      <c r="E2" s="88">
        <v>424822.0</v>
      </c>
      <c r="F2" s="88">
        <f t="shared" ref="F2:F5" si="1">E2*$G$1</f>
        <v>1444.3948</v>
      </c>
      <c r="G2" s="88">
        <f t="shared" ref="G2:G5" si="2">IF(E2*$G$1&gt;1462,$S$1,E2*$G$1)</f>
        <v>1444.3948</v>
      </c>
      <c r="H2" s="96">
        <f t="shared" ref="H2:H79" si="3">IF(C2="NV-2024",G2/2,G2)</f>
        <v>1444.3948</v>
      </c>
      <c r="I2" s="88">
        <v>87702.0</v>
      </c>
      <c r="J2" s="114">
        <v>44531.0</v>
      </c>
      <c r="K2" s="181" t="s">
        <v>113</v>
      </c>
      <c r="L2" s="92" t="s">
        <v>372</v>
      </c>
      <c r="M2" s="48" t="s">
        <v>114</v>
      </c>
      <c r="N2" s="167" t="s">
        <v>115</v>
      </c>
      <c r="O2" s="13"/>
      <c r="P2" s="13" t="s">
        <v>373</v>
      </c>
      <c r="Q2" s="13">
        <v>8.5</v>
      </c>
      <c r="R2" s="13" t="s">
        <v>8</v>
      </c>
      <c r="S2" s="13"/>
    </row>
    <row r="3" ht="14.25" customHeight="1">
      <c r="A3" s="2">
        <v>1.0</v>
      </c>
      <c r="B3" s="13" t="s">
        <v>214</v>
      </c>
      <c r="C3" s="13"/>
      <c r="D3" s="13" t="s">
        <v>7</v>
      </c>
      <c r="E3" s="88">
        <v>226963.0</v>
      </c>
      <c r="F3" s="88">
        <f t="shared" si="1"/>
        <v>771.6742</v>
      </c>
      <c r="G3" s="88">
        <f t="shared" si="2"/>
        <v>771.6742</v>
      </c>
      <c r="H3" s="96">
        <f t="shared" si="3"/>
        <v>771.6742</v>
      </c>
      <c r="I3" s="88">
        <v>96869.0</v>
      </c>
      <c r="J3" s="89">
        <v>35706.0</v>
      </c>
      <c r="K3" s="178" t="s">
        <v>215</v>
      </c>
      <c r="L3" s="90" t="s">
        <v>376</v>
      </c>
      <c r="M3" s="13" t="s">
        <v>216</v>
      </c>
      <c r="N3" s="13" t="s">
        <v>499</v>
      </c>
      <c r="O3" s="91" t="s">
        <v>377</v>
      </c>
      <c r="P3" s="13"/>
      <c r="Q3" s="13">
        <v>6.0</v>
      </c>
      <c r="R3" s="13" t="s">
        <v>10</v>
      </c>
      <c r="S3" s="13"/>
    </row>
    <row r="4" ht="14.25" customHeight="1">
      <c r="A4" s="2">
        <v>1.0</v>
      </c>
      <c r="B4" s="13" t="s">
        <v>11</v>
      </c>
      <c r="C4" s="13" t="s">
        <v>384</v>
      </c>
      <c r="D4" s="13" t="s">
        <v>7</v>
      </c>
      <c r="E4" s="88">
        <v>584384.0</v>
      </c>
      <c r="F4" s="88">
        <f t="shared" si="1"/>
        <v>1986.9056</v>
      </c>
      <c r="G4" s="88">
        <f t="shared" si="2"/>
        <v>1462</v>
      </c>
      <c r="H4" s="96">
        <f t="shared" si="3"/>
        <v>731</v>
      </c>
      <c r="I4" s="88">
        <v>104205.0</v>
      </c>
      <c r="J4" s="89">
        <v>43839.0</v>
      </c>
      <c r="K4" s="178" t="s">
        <v>117</v>
      </c>
      <c r="L4" s="92" t="s">
        <v>379</v>
      </c>
      <c r="M4" s="13" t="s">
        <v>118</v>
      </c>
      <c r="N4" s="13" t="s">
        <v>119</v>
      </c>
      <c r="O4" s="13"/>
      <c r="P4" s="13"/>
      <c r="Q4" s="13">
        <v>6.0</v>
      </c>
      <c r="R4" s="13" t="s">
        <v>12</v>
      </c>
    </row>
    <row r="5" ht="14.25" customHeight="1">
      <c r="A5" s="2">
        <v>1.0</v>
      </c>
      <c r="B5" s="130" t="s">
        <v>13</v>
      </c>
      <c r="C5" s="13" t="s">
        <v>384</v>
      </c>
      <c r="D5" s="13" t="s">
        <v>7</v>
      </c>
      <c r="E5" s="88">
        <v>1349754.0</v>
      </c>
      <c r="F5" s="88">
        <f t="shared" si="1"/>
        <v>4589.1636</v>
      </c>
      <c r="G5" s="88">
        <f t="shared" si="2"/>
        <v>1462</v>
      </c>
      <c r="H5" s="179">
        <f t="shared" si="3"/>
        <v>731</v>
      </c>
      <c r="I5" s="88">
        <v>695150.0</v>
      </c>
      <c r="J5" s="13"/>
      <c r="K5" s="178" t="s">
        <v>295</v>
      </c>
      <c r="L5" s="93" t="s">
        <v>380</v>
      </c>
      <c r="M5" s="38" t="s">
        <v>296</v>
      </c>
      <c r="N5" s="13" t="s">
        <v>297</v>
      </c>
      <c r="O5" s="91" t="s">
        <v>381</v>
      </c>
      <c r="P5" s="94" t="s">
        <v>382</v>
      </c>
      <c r="Q5" s="13">
        <v>25.98</v>
      </c>
      <c r="R5" s="13" t="s">
        <v>14</v>
      </c>
      <c r="S5" s="13"/>
    </row>
    <row r="6" ht="14.25" customHeight="1">
      <c r="A6" s="2"/>
      <c r="B6" s="13" t="s">
        <v>13</v>
      </c>
      <c r="C6" s="13" t="s">
        <v>384</v>
      </c>
      <c r="D6" s="13" t="s">
        <v>7</v>
      </c>
      <c r="E6" s="88"/>
      <c r="F6" s="88"/>
      <c r="G6" s="88"/>
      <c r="H6" s="96">
        <f t="shared" si="3"/>
        <v>0</v>
      </c>
      <c r="I6" s="88"/>
      <c r="J6" s="89"/>
      <c r="K6" s="178" t="s">
        <v>383</v>
      </c>
      <c r="L6" s="92"/>
      <c r="M6" s="24" t="s">
        <v>116</v>
      </c>
      <c r="N6" s="13"/>
      <c r="O6" s="13"/>
      <c r="P6" s="13"/>
      <c r="Q6" s="13"/>
      <c r="R6" s="13"/>
      <c r="S6" s="13"/>
    </row>
    <row r="7" ht="14.25" customHeight="1">
      <c r="A7" s="2">
        <v>1.0</v>
      </c>
      <c r="B7" s="13" t="s">
        <v>15</v>
      </c>
      <c r="C7" s="13" t="s">
        <v>498</v>
      </c>
      <c r="D7" s="13" t="s">
        <v>7</v>
      </c>
      <c r="E7" s="88">
        <v>317637.0</v>
      </c>
      <c r="F7" s="88">
        <f t="shared" ref="F7:F10" si="4">E7*$G$1</f>
        <v>1079.9658</v>
      </c>
      <c r="G7" s="88">
        <f t="shared" ref="G7:G8" si="5">IF(E7*$G$1&gt;1462,$S$1,E7*$G$1)</f>
        <v>1079.9658</v>
      </c>
      <c r="H7" s="96">
        <f t="shared" si="3"/>
        <v>1079.9658</v>
      </c>
      <c r="I7" s="88">
        <v>86659.0</v>
      </c>
      <c r="J7" s="89">
        <v>44531.0</v>
      </c>
      <c r="K7" s="181" t="s">
        <v>133</v>
      </c>
      <c r="L7" s="92" t="s">
        <v>385</v>
      </c>
      <c r="M7" s="13" t="s">
        <v>134</v>
      </c>
      <c r="N7" s="13" t="s">
        <v>262</v>
      </c>
      <c r="O7" s="13"/>
      <c r="P7" s="13"/>
      <c r="Q7" s="13">
        <v>8.0</v>
      </c>
      <c r="R7" s="13" t="s">
        <v>16</v>
      </c>
      <c r="S7" s="13"/>
    </row>
    <row r="8" ht="14.25" customHeight="1">
      <c r="A8" s="2">
        <v>1.0</v>
      </c>
      <c r="B8" s="13" t="s">
        <v>17</v>
      </c>
      <c r="C8" s="13" t="s">
        <v>498</v>
      </c>
      <c r="D8" s="13" t="s">
        <v>7</v>
      </c>
      <c r="E8" s="88">
        <v>313301.0</v>
      </c>
      <c r="F8" s="88">
        <f t="shared" si="4"/>
        <v>1065.2234</v>
      </c>
      <c r="G8" s="88">
        <f t="shared" si="5"/>
        <v>1065.2234</v>
      </c>
      <c r="H8" s="96">
        <f t="shared" si="3"/>
        <v>1065.2234</v>
      </c>
      <c r="I8" s="88">
        <v>190140.0</v>
      </c>
      <c r="J8" s="89">
        <v>44531.0</v>
      </c>
      <c r="K8" s="181" t="s">
        <v>121</v>
      </c>
      <c r="L8" s="92" t="s">
        <v>386</v>
      </c>
      <c r="M8" s="13" t="s">
        <v>122</v>
      </c>
      <c r="N8" s="13" t="s">
        <v>123</v>
      </c>
      <c r="O8" s="13"/>
      <c r="P8" s="13"/>
      <c r="Q8" s="13">
        <v>6.0</v>
      </c>
      <c r="R8" s="13" t="s">
        <v>18</v>
      </c>
      <c r="S8" s="13"/>
    </row>
    <row r="9" ht="14.25" customHeight="1">
      <c r="A9" s="2">
        <v>1.0</v>
      </c>
      <c r="B9" s="13" t="s">
        <v>19</v>
      </c>
      <c r="C9" s="13"/>
      <c r="D9" s="13" t="s">
        <v>7</v>
      </c>
      <c r="E9" s="88">
        <v>10552.0</v>
      </c>
      <c r="F9" s="88">
        <f t="shared" si="4"/>
        <v>35.8768</v>
      </c>
      <c r="G9" s="88">
        <v>99.0</v>
      </c>
      <c r="H9" s="96">
        <f t="shared" si="3"/>
        <v>99</v>
      </c>
      <c r="I9" s="88">
        <v>0.0</v>
      </c>
      <c r="J9" s="13"/>
      <c r="K9" s="13"/>
      <c r="L9" s="13"/>
      <c r="M9" s="13" t="s">
        <v>189</v>
      </c>
      <c r="N9" s="13" t="s">
        <v>190</v>
      </c>
      <c r="O9" s="13"/>
      <c r="P9" s="13"/>
      <c r="Q9" s="13">
        <v>0.0</v>
      </c>
      <c r="R9" s="13" t="s">
        <v>20</v>
      </c>
      <c r="S9" s="13"/>
    </row>
    <row r="10" ht="14.25" customHeight="1">
      <c r="A10" s="2">
        <v>1.0</v>
      </c>
      <c r="B10" s="13" t="s">
        <v>21</v>
      </c>
      <c r="C10" s="13"/>
      <c r="D10" s="13" t="s">
        <v>7</v>
      </c>
      <c r="E10" s="88"/>
      <c r="F10" s="88">
        <f t="shared" si="4"/>
        <v>0</v>
      </c>
      <c r="G10" s="88">
        <v>150.0</v>
      </c>
      <c r="H10" s="96">
        <f t="shared" si="3"/>
        <v>150</v>
      </c>
      <c r="I10" s="88"/>
      <c r="J10" s="13"/>
      <c r="K10" s="181" t="s">
        <v>152</v>
      </c>
      <c r="L10" s="93" t="s">
        <v>387</v>
      </c>
      <c r="M10" s="13" t="s">
        <v>153</v>
      </c>
      <c r="N10" s="13" t="s">
        <v>131</v>
      </c>
      <c r="O10" s="13"/>
      <c r="P10" s="13"/>
      <c r="Q10" s="13"/>
      <c r="R10" s="13" t="s">
        <v>22</v>
      </c>
      <c r="S10" s="13"/>
    </row>
    <row r="11" ht="14.25" customHeight="1">
      <c r="A11" s="2"/>
      <c r="B11" s="13" t="s">
        <v>21</v>
      </c>
      <c r="C11" s="13"/>
      <c r="D11" s="13" t="s">
        <v>7</v>
      </c>
      <c r="E11" s="88"/>
      <c r="F11" s="88"/>
      <c r="G11" s="88"/>
      <c r="H11" s="96" t="str">
        <f t="shared" si="3"/>
        <v/>
      </c>
      <c r="I11" s="88"/>
      <c r="J11" s="89"/>
      <c r="K11" s="181" t="s">
        <v>388</v>
      </c>
      <c r="L11" s="93" t="s">
        <v>389</v>
      </c>
      <c r="M11" s="31" t="s">
        <v>130</v>
      </c>
      <c r="N11" s="13" t="s">
        <v>131</v>
      </c>
      <c r="O11" s="13"/>
      <c r="P11" s="13"/>
      <c r="Q11" s="13"/>
      <c r="R11" s="13"/>
      <c r="S11" s="13"/>
    </row>
    <row r="12" ht="14.25" customHeight="1">
      <c r="A12" s="2">
        <v>1.0</v>
      </c>
      <c r="B12" s="13" t="s">
        <v>23</v>
      </c>
      <c r="C12" s="13"/>
      <c r="D12" s="13" t="s">
        <v>7</v>
      </c>
      <c r="E12" s="88">
        <v>573815.0</v>
      </c>
      <c r="F12" s="88">
        <f>E12*$G$1</f>
        <v>1950.971</v>
      </c>
      <c r="G12" s="88">
        <f>IF(E12*$G$1&gt;1462,$S$1,E12*$G$1)</f>
        <v>1462</v>
      </c>
      <c r="H12" s="96">
        <f t="shared" si="3"/>
        <v>1462</v>
      </c>
      <c r="I12" s="88">
        <v>143273.0</v>
      </c>
      <c r="J12" s="89">
        <v>44075.0</v>
      </c>
      <c r="K12" s="13" t="s">
        <v>175</v>
      </c>
      <c r="L12" s="13"/>
      <c r="M12" s="13" t="s">
        <v>176</v>
      </c>
      <c r="N12" s="13" t="s">
        <v>137</v>
      </c>
      <c r="O12" s="13"/>
      <c r="P12" s="13"/>
      <c r="Q12" s="13">
        <v>13.66</v>
      </c>
      <c r="R12" s="13" t="s">
        <v>24</v>
      </c>
      <c r="S12" s="13"/>
    </row>
    <row r="13" ht="14.25" customHeight="1">
      <c r="A13" s="2"/>
      <c r="B13" s="13" t="s">
        <v>23</v>
      </c>
      <c r="C13" s="13"/>
      <c r="D13" s="13"/>
      <c r="E13" s="88"/>
      <c r="F13" s="88"/>
      <c r="G13" s="88"/>
      <c r="H13" s="96" t="str">
        <f t="shared" si="3"/>
        <v/>
      </c>
      <c r="I13" s="88"/>
      <c r="J13" s="89"/>
      <c r="K13" s="13" t="s">
        <v>175</v>
      </c>
      <c r="L13" s="104" t="s">
        <v>390</v>
      </c>
      <c r="M13" s="34" t="s">
        <v>136</v>
      </c>
      <c r="N13" s="13" t="s">
        <v>137</v>
      </c>
      <c r="O13" s="13"/>
      <c r="P13" s="13"/>
      <c r="Q13" s="13"/>
      <c r="R13" s="13"/>
      <c r="S13" s="13"/>
    </row>
    <row r="14" ht="14.25" customHeight="1">
      <c r="A14" s="2"/>
      <c r="B14" s="13" t="s">
        <v>23</v>
      </c>
      <c r="C14" s="13"/>
      <c r="D14" s="13"/>
      <c r="E14" s="88"/>
      <c r="F14" s="88"/>
      <c r="G14" s="88"/>
      <c r="H14" s="96" t="str">
        <f t="shared" si="3"/>
        <v/>
      </c>
      <c r="I14" s="88"/>
      <c r="J14" s="89"/>
      <c r="K14" s="182" t="s">
        <v>391</v>
      </c>
      <c r="L14" s="104" t="s">
        <v>392</v>
      </c>
      <c r="M14" s="34" t="s">
        <v>138</v>
      </c>
      <c r="N14" s="13" t="s">
        <v>137</v>
      </c>
      <c r="O14" s="13"/>
      <c r="P14" s="13"/>
      <c r="Q14" s="13"/>
      <c r="R14" s="13"/>
      <c r="S14" s="13"/>
    </row>
    <row r="15" ht="14.25" customHeight="1">
      <c r="A15" s="2">
        <v>1.0</v>
      </c>
      <c r="B15" s="13" t="s">
        <v>25</v>
      </c>
      <c r="C15" s="13" t="s">
        <v>498</v>
      </c>
      <c r="D15" s="13" t="s">
        <v>7</v>
      </c>
      <c r="E15" s="88">
        <v>278040.0</v>
      </c>
      <c r="F15" s="88">
        <f t="shared" ref="F15:F16" si="6">E15*$G$1</f>
        <v>945.336</v>
      </c>
      <c r="G15" s="88">
        <f t="shared" ref="G15:G16" si="7">IF(E15*$G$1&gt;1462,$S$1,E15*$G$1)</f>
        <v>945.336</v>
      </c>
      <c r="H15" s="96">
        <f t="shared" si="3"/>
        <v>945.336</v>
      </c>
      <c r="I15" s="88">
        <v>200038.0</v>
      </c>
      <c r="J15" s="89">
        <v>44531.0</v>
      </c>
      <c r="K15" s="181" t="s">
        <v>127</v>
      </c>
      <c r="L15" s="92" t="s">
        <v>393</v>
      </c>
      <c r="M15" s="13" t="s">
        <v>128</v>
      </c>
      <c r="N15" s="13" t="s">
        <v>129</v>
      </c>
      <c r="O15" s="13"/>
      <c r="P15" s="13"/>
      <c r="Q15" s="13">
        <v>3.5</v>
      </c>
      <c r="R15" s="13" t="s">
        <v>26</v>
      </c>
      <c r="S15" s="13"/>
    </row>
    <row r="16" ht="14.25" customHeight="1">
      <c r="A16" s="2">
        <v>1.0</v>
      </c>
      <c r="B16" s="13" t="s">
        <v>27</v>
      </c>
      <c r="C16" s="13"/>
      <c r="D16" s="13" t="s">
        <v>7</v>
      </c>
      <c r="E16" s="88">
        <v>328414.0</v>
      </c>
      <c r="F16" s="88">
        <f t="shared" si="6"/>
        <v>1116.6076</v>
      </c>
      <c r="G16" s="88">
        <f t="shared" si="7"/>
        <v>1116.6076</v>
      </c>
      <c r="H16" s="96">
        <f t="shared" si="3"/>
        <v>1116.6076</v>
      </c>
      <c r="I16" s="88">
        <v>97606.75</v>
      </c>
      <c r="J16" s="89">
        <v>44711.0</v>
      </c>
      <c r="K16" s="183" t="s">
        <v>192</v>
      </c>
      <c r="L16" s="107" t="s">
        <v>394</v>
      </c>
      <c r="M16" s="13" t="s">
        <v>193</v>
      </c>
      <c r="N16" s="13" t="s">
        <v>194</v>
      </c>
      <c r="O16" s="13"/>
      <c r="P16" s="13"/>
      <c r="Q16" s="13">
        <v>8.8</v>
      </c>
      <c r="R16" s="13" t="s">
        <v>28</v>
      </c>
      <c r="S16" s="13"/>
    </row>
    <row r="17" ht="14.25" customHeight="1">
      <c r="A17" s="2"/>
      <c r="B17" s="13" t="s">
        <v>27</v>
      </c>
      <c r="C17" s="13"/>
      <c r="D17" s="13" t="s">
        <v>7</v>
      </c>
      <c r="E17" s="88"/>
      <c r="F17" s="88"/>
      <c r="G17" s="88"/>
      <c r="H17" s="96" t="str">
        <f t="shared" si="3"/>
        <v/>
      </c>
      <c r="I17" s="88"/>
      <c r="J17" s="108"/>
      <c r="K17" s="181" t="s">
        <v>395</v>
      </c>
      <c r="L17" s="93" t="s">
        <v>396</v>
      </c>
      <c r="M17" s="24" t="s">
        <v>145</v>
      </c>
      <c r="N17" s="13"/>
      <c r="O17" s="13"/>
      <c r="P17" s="13"/>
      <c r="Q17" s="13"/>
      <c r="R17" s="13"/>
      <c r="S17" s="13"/>
    </row>
    <row r="18" ht="14.25" customHeight="1">
      <c r="A18" s="2">
        <v>1.0</v>
      </c>
      <c r="B18" s="13" t="s">
        <v>132</v>
      </c>
      <c r="C18" s="13" t="s">
        <v>498</v>
      </c>
      <c r="D18" s="13" t="s">
        <v>7</v>
      </c>
      <c r="E18" s="88">
        <v>594659.0</v>
      </c>
      <c r="F18" s="88">
        <f t="shared" ref="F18:F19" si="8">E18*$G$1</f>
        <v>2021.8406</v>
      </c>
      <c r="G18" s="184">
        <f t="shared" ref="G18:G19" si="9">IF(E18*$G$1&gt;1462,$S$1,E18*$G$1)</f>
        <v>1462</v>
      </c>
      <c r="H18" s="96">
        <f t="shared" si="3"/>
        <v>1462</v>
      </c>
      <c r="I18" s="88">
        <v>122255.0</v>
      </c>
      <c r="J18" s="108">
        <v>44531.0</v>
      </c>
      <c r="K18" s="13" t="s">
        <v>133</v>
      </c>
      <c r="L18" s="13" t="s">
        <v>372</v>
      </c>
      <c r="M18" s="13" t="s">
        <v>397</v>
      </c>
      <c r="N18" s="13" t="s">
        <v>194</v>
      </c>
      <c r="O18" s="13"/>
      <c r="P18" s="13"/>
      <c r="Q18" s="13">
        <v>15.0</v>
      </c>
      <c r="R18" s="13" t="s">
        <v>30</v>
      </c>
      <c r="S18" s="13"/>
    </row>
    <row r="19" ht="14.25" customHeight="1">
      <c r="A19" s="2">
        <v>1.0</v>
      </c>
      <c r="B19" s="13" t="s">
        <v>31</v>
      </c>
      <c r="C19" s="13" t="s">
        <v>384</v>
      </c>
      <c r="D19" s="13" t="s">
        <v>7</v>
      </c>
      <c r="E19" s="88">
        <v>675611.0</v>
      </c>
      <c r="F19" s="88">
        <f t="shared" si="8"/>
        <v>2297.0774</v>
      </c>
      <c r="G19" s="184">
        <f t="shared" si="9"/>
        <v>1462</v>
      </c>
      <c r="H19" s="96">
        <f t="shared" si="3"/>
        <v>731</v>
      </c>
      <c r="I19" s="88">
        <v>24718.0</v>
      </c>
      <c r="J19" s="89">
        <v>44562.0</v>
      </c>
      <c r="K19" s="181" t="s">
        <v>124</v>
      </c>
      <c r="L19" s="92" t="s">
        <v>399</v>
      </c>
      <c r="M19" s="13" t="s">
        <v>125</v>
      </c>
      <c r="N19" s="13" t="s">
        <v>126</v>
      </c>
      <c r="O19" s="112" t="s">
        <v>400</v>
      </c>
      <c r="P19" s="13"/>
      <c r="Q19" s="13">
        <v>7.0</v>
      </c>
      <c r="R19" s="13" t="s">
        <v>32</v>
      </c>
      <c r="S19" s="13"/>
    </row>
    <row r="20" ht="14.25" customHeight="1">
      <c r="A20" s="2"/>
      <c r="B20" s="13" t="s">
        <v>31</v>
      </c>
      <c r="C20" s="13" t="s">
        <v>384</v>
      </c>
      <c r="D20" s="13" t="s">
        <v>7</v>
      </c>
      <c r="E20" s="88"/>
      <c r="F20" s="88"/>
      <c r="G20" s="184"/>
      <c r="H20" s="96">
        <f t="shared" si="3"/>
        <v>0</v>
      </c>
      <c r="I20" s="88"/>
      <c r="J20" s="13"/>
      <c r="K20" s="181" t="s">
        <v>401</v>
      </c>
      <c r="L20" s="92" t="s">
        <v>402</v>
      </c>
      <c r="M20" s="37"/>
      <c r="N20" s="13"/>
      <c r="O20" s="13"/>
      <c r="P20" s="13"/>
      <c r="Q20" s="13"/>
      <c r="R20" s="13"/>
      <c r="S20" s="13"/>
    </row>
    <row r="21" ht="14.25" customHeight="1">
      <c r="A21" s="2"/>
      <c r="B21" s="13" t="s">
        <v>31</v>
      </c>
      <c r="C21" s="13" t="s">
        <v>384</v>
      </c>
      <c r="D21" s="13" t="s">
        <v>7</v>
      </c>
      <c r="E21" s="88"/>
      <c r="F21" s="88"/>
      <c r="G21" s="184"/>
      <c r="H21" s="96">
        <f t="shared" si="3"/>
        <v>0</v>
      </c>
      <c r="I21" s="88"/>
      <c r="J21" s="13"/>
      <c r="K21" s="181" t="s">
        <v>403</v>
      </c>
      <c r="L21" s="92" t="s">
        <v>399</v>
      </c>
      <c r="M21" s="13" t="s">
        <v>151</v>
      </c>
      <c r="N21" s="13"/>
      <c r="O21" s="13"/>
      <c r="P21" s="13"/>
      <c r="Q21" s="13"/>
      <c r="R21" s="13"/>
      <c r="S21" s="13"/>
    </row>
    <row r="22" ht="14.25" customHeight="1">
      <c r="A22" s="2">
        <v>1.0</v>
      </c>
      <c r="B22" s="13" t="s">
        <v>33</v>
      </c>
      <c r="C22" s="13" t="s">
        <v>384</v>
      </c>
      <c r="D22" s="13" t="s">
        <v>7</v>
      </c>
      <c r="E22" s="88">
        <v>176386.0</v>
      </c>
      <c r="F22" s="88">
        <f t="shared" ref="F22:F23" si="10">E22*$G$1</f>
        <v>599.7124</v>
      </c>
      <c r="G22" s="184">
        <f t="shared" ref="G22:G23" si="11">IF(E22*$G$1&gt;1462,$S$1,E22*$G$1)</f>
        <v>599.7124</v>
      </c>
      <c r="H22" s="96">
        <f t="shared" si="3"/>
        <v>299.8562</v>
      </c>
      <c r="I22" s="88">
        <v>81355.0</v>
      </c>
      <c r="J22" s="13"/>
      <c r="K22" s="13"/>
      <c r="L22" s="13"/>
      <c r="M22" s="13" t="s">
        <v>241</v>
      </c>
      <c r="N22" s="13" t="s">
        <v>242</v>
      </c>
      <c r="O22" s="13" t="s">
        <v>404</v>
      </c>
      <c r="P22" s="13"/>
      <c r="Q22" s="13">
        <v>3.0</v>
      </c>
      <c r="R22" s="13" t="s">
        <v>34</v>
      </c>
      <c r="S22" s="13"/>
    </row>
    <row r="23" ht="14.25" customHeight="1">
      <c r="A23" s="2">
        <v>1.0</v>
      </c>
      <c r="B23" s="100" t="s">
        <v>35</v>
      </c>
      <c r="C23" s="13" t="s">
        <v>384</v>
      </c>
      <c r="D23" s="13" t="s">
        <v>7</v>
      </c>
      <c r="E23" s="88">
        <v>187413.0</v>
      </c>
      <c r="F23" s="88">
        <f t="shared" si="10"/>
        <v>637.2042</v>
      </c>
      <c r="G23" s="88">
        <f t="shared" si="11"/>
        <v>637.2042</v>
      </c>
      <c r="H23" s="96">
        <f t="shared" si="3"/>
        <v>318.6021</v>
      </c>
      <c r="I23" s="88">
        <v>98964.0</v>
      </c>
      <c r="J23" s="114">
        <v>44774.0</v>
      </c>
      <c r="K23" s="15" t="s">
        <v>330</v>
      </c>
      <c r="L23" s="104" t="s">
        <v>405</v>
      </c>
      <c r="M23" s="13" t="s">
        <v>160</v>
      </c>
      <c r="N23" s="13" t="s">
        <v>331</v>
      </c>
      <c r="O23" s="13"/>
      <c r="P23" s="13"/>
      <c r="Q23" s="13">
        <v>3.29</v>
      </c>
      <c r="R23" s="13" t="s">
        <v>36</v>
      </c>
      <c r="S23" s="13"/>
    </row>
    <row r="24" ht="14.25" customHeight="1">
      <c r="A24" s="2"/>
      <c r="B24" s="13" t="s">
        <v>35</v>
      </c>
      <c r="C24" s="13" t="s">
        <v>384</v>
      </c>
      <c r="D24" s="13" t="s">
        <v>7</v>
      </c>
      <c r="E24" s="88"/>
      <c r="F24" s="88"/>
      <c r="G24" s="88"/>
      <c r="H24" s="96">
        <f t="shared" si="3"/>
        <v>0</v>
      </c>
      <c r="I24" s="88"/>
      <c r="J24" s="89"/>
      <c r="K24" s="15" t="s">
        <v>406</v>
      </c>
      <c r="L24" s="104" t="s">
        <v>407</v>
      </c>
      <c r="M24" s="13" t="s">
        <v>160</v>
      </c>
      <c r="N24" s="13"/>
      <c r="O24" s="13"/>
      <c r="P24" s="13"/>
      <c r="Q24" s="13"/>
      <c r="R24" s="13"/>
      <c r="S24" s="13"/>
    </row>
    <row r="25" ht="14.25" customHeight="1">
      <c r="A25" s="2">
        <v>1.0</v>
      </c>
      <c r="B25" s="13" t="s">
        <v>37</v>
      </c>
      <c r="C25" s="13"/>
      <c r="D25" s="13" t="s">
        <v>7</v>
      </c>
      <c r="E25" s="88">
        <v>422819.0</v>
      </c>
      <c r="F25" s="88">
        <f>E25*$G$1</f>
        <v>1437.5846</v>
      </c>
      <c r="G25" s="88">
        <f>IF(E25*$G$1&gt;1462,$S$1,E25*$G$1)</f>
        <v>1437.5846</v>
      </c>
      <c r="H25" s="96">
        <f t="shared" si="3"/>
        <v>1437.5846</v>
      </c>
      <c r="I25" s="88">
        <v>184947.0</v>
      </c>
      <c r="J25" s="89">
        <v>44075.0</v>
      </c>
      <c r="K25" s="13"/>
      <c r="L25" s="13"/>
      <c r="M25" s="13" t="s">
        <v>110</v>
      </c>
      <c r="N25" s="13" t="s">
        <v>111</v>
      </c>
      <c r="O25" s="13"/>
      <c r="P25" s="13"/>
      <c r="Q25" s="13">
        <v>10.0</v>
      </c>
      <c r="R25" s="13" t="s">
        <v>38</v>
      </c>
      <c r="S25" s="13"/>
    </row>
    <row r="26" ht="14.25" customHeight="1">
      <c r="A26" s="2"/>
      <c r="B26" s="13" t="s">
        <v>37</v>
      </c>
      <c r="C26" s="13"/>
      <c r="D26" s="13" t="s">
        <v>7</v>
      </c>
      <c r="E26" s="88"/>
      <c r="F26" s="88"/>
      <c r="G26" s="88"/>
      <c r="H26" s="96" t="str">
        <f t="shared" si="3"/>
        <v/>
      </c>
      <c r="I26" s="88"/>
      <c r="J26" s="89"/>
      <c r="K26" s="181" t="s">
        <v>408</v>
      </c>
      <c r="L26" s="13" t="s">
        <v>409</v>
      </c>
      <c r="M26" s="31" t="s">
        <v>166</v>
      </c>
      <c r="N26" s="13" t="s">
        <v>111</v>
      </c>
      <c r="O26" s="48"/>
      <c r="P26" s="13"/>
      <c r="Q26" s="13"/>
      <c r="R26" s="13"/>
      <c r="S26" s="13"/>
    </row>
    <row r="27" ht="14.25" customHeight="1">
      <c r="A27" s="2"/>
      <c r="B27" s="13" t="s">
        <v>37</v>
      </c>
      <c r="C27" s="13"/>
      <c r="D27" s="13" t="s">
        <v>7</v>
      </c>
      <c r="E27" s="88"/>
      <c r="F27" s="88"/>
      <c r="G27" s="88"/>
      <c r="H27" s="96" t="str">
        <f t="shared" si="3"/>
        <v/>
      </c>
      <c r="I27" s="88"/>
      <c r="J27" s="89"/>
      <c r="K27" s="181" t="s">
        <v>410</v>
      </c>
      <c r="L27" s="93" t="s">
        <v>411</v>
      </c>
      <c r="M27" s="31" t="s">
        <v>167</v>
      </c>
      <c r="N27" s="13" t="s">
        <v>111</v>
      </c>
      <c r="O27" s="48"/>
      <c r="P27" s="13"/>
      <c r="Q27" s="13"/>
      <c r="R27" s="13"/>
      <c r="S27" s="13"/>
    </row>
    <row r="28" ht="14.25" customHeight="1">
      <c r="A28" s="2">
        <v>1.0</v>
      </c>
      <c r="B28" s="13" t="s">
        <v>39</v>
      </c>
      <c r="C28" s="13"/>
      <c r="D28" s="13" t="s">
        <v>40</v>
      </c>
      <c r="E28" s="88"/>
      <c r="F28" s="88">
        <f>E28*$G$1</f>
        <v>0</v>
      </c>
      <c r="G28" s="88">
        <v>150.0</v>
      </c>
      <c r="H28" s="96">
        <f t="shared" si="3"/>
        <v>150</v>
      </c>
      <c r="I28" s="88"/>
      <c r="J28" s="89">
        <v>43836.0</v>
      </c>
      <c r="K28" s="178" t="s">
        <v>105</v>
      </c>
      <c r="L28" s="104" t="s">
        <v>412</v>
      </c>
      <c r="M28" s="34" t="s">
        <v>106</v>
      </c>
      <c r="N28" s="13" t="s">
        <v>107</v>
      </c>
      <c r="O28" s="112" t="s">
        <v>413</v>
      </c>
      <c r="P28" s="13"/>
      <c r="Q28" s="13"/>
      <c r="R28" s="13" t="s">
        <v>41</v>
      </c>
      <c r="S28" s="13"/>
    </row>
    <row r="29" ht="14.25" customHeight="1">
      <c r="A29" s="2"/>
      <c r="B29" s="13" t="s">
        <v>39</v>
      </c>
      <c r="C29" s="13"/>
      <c r="D29" s="13" t="s">
        <v>40</v>
      </c>
      <c r="E29" s="88"/>
      <c r="F29" s="88"/>
      <c r="G29" s="88"/>
      <c r="H29" s="96" t="str">
        <f t="shared" si="3"/>
        <v/>
      </c>
      <c r="I29" s="88"/>
      <c r="J29" s="114"/>
      <c r="K29" s="178" t="s">
        <v>414</v>
      </c>
      <c r="L29" s="104" t="s">
        <v>415</v>
      </c>
      <c r="M29" s="34" t="s">
        <v>173</v>
      </c>
      <c r="N29" s="13" t="s">
        <v>107</v>
      </c>
      <c r="O29" s="13"/>
      <c r="P29" s="13"/>
      <c r="Q29" s="13"/>
      <c r="R29" s="13"/>
      <c r="S29" s="13"/>
    </row>
    <row r="30" ht="14.25" customHeight="1">
      <c r="A30" s="2"/>
      <c r="B30" s="13" t="s">
        <v>39</v>
      </c>
      <c r="C30" s="13"/>
      <c r="D30" s="13" t="s">
        <v>40</v>
      </c>
      <c r="E30" s="88"/>
      <c r="F30" s="88"/>
      <c r="G30" s="88"/>
      <c r="H30" s="96" t="str">
        <f t="shared" si="3"/>
        <v/>
      </c>
      <c r="I30" s="88"/>
      <c r="J30" s="114"/>
      <c r="K30" s="181" t="s">
        <v>416</v>
      </c>
      <c r="L30" s="93" t="s">
        <v>417</v>
      </c>
      <c r="M30" s="31" t="s">
        <v>174</v>
      </c>
      <c r="N30" s="13" t="s">
        <v>107</v>
      </c>
      <c r="O30" s="13"/>
      <c r="P30" s="13"/>
      <c r="Q30" s="13"/>
      <c r="R30" s="13"/>
      <c r="S30" s="13"/>
    </row>
    <row r="31" ht="14.25" customHeight="1">
      <c r="A31" s="2">
        <v>1.0</v>
      </c>
      <c r="B31" s="13" t="s">
        <v>42</v>
      </c>
      <c r="C31" s="13" t="s">
        <v>384</v>
      </c>
      <c r="D31" s="13" t="s">
        <v>40</v>
      </c>
      <c r="E31" s="88">
        <v>86630.0</v>
      </c>
      <c r="F31" s="88">
        <f t="shared" ref="F31:F33" si="12">E31*$G$1</f>
        <v>294.542</v>
      </c>
      <c r="G31" s="88">
        <f t="shared" ref="G31:G33" si="13">IF(E31*$G$1&gt;1462,$S$1,E31*$G$1)</f>
        <v>294.542</v>
      </c>
      <c r="H31" s="96">
        <f t="shared" si="3"/>
        <v>147.271</v>
      </c>
      <c r="I31" s="88">
        <v>23682.0</v>
      </c>
      <c r="J31" s="114">
        <v>44316.0</v>
      </c>
      <c r="K31" s="13"/>
      <c r="L31" s="13"/>
      <c r="M31" s="13" t="s">
        <v>246</v>
      </c>
      <c r="N31" s="13" t="s">
        <v>247</v>
      </c>
      <c r="O31" s="13"/>
      <c r="P31" s="13"/>
      <c r="Q31" s="13">
        <v>0.0</v>
      </c>
      <c r="R31" s="13" t="s">
        <v>43</v>
      </c>
      <c r="S31" s="13"/>
    </row>
    <row r="32" ht="14.25" customHeight="1">
      <c r="A32" s="2">
        <v>1.0</v>
      </c>
      <c r="B32" s="13" t="s">
        <v>44</v>
      </c>
      <c r="C32" s="13" t="s">
        <v>384</v>
      </c>
      <c r="D32" s="13" t="s">
        <v>40</v>
      </c>
      <c r="E32" s="88">
        <v>158183.0</v>
      </c>
      <c r="F32" s="88">
        <f t="shared" si="12"/>
        <v>537.8222</v>
      </c>
      <c r="G32" s="88">
        <f t="shared" si="13"/>
        <v>537.8222</v>
      </c>
      <c r="H32" s="96">
        <f t="shared" si="3"/>
        <v>268.9111</v>
      </c>
      <c r="I32" s="88">
        <v>18873.0</v>
      </c>
      <c r="J32" s="13"/>
      <c r="K32" s="13"/>
      <c r="L32" s="13"/>
      <c r="M32" s="13" t="s">
        <v>220</v>
      </c>
      <c r="N32" s="13" t="s">
        <v>221</v>
      </c>
      <c r="O32" s="13"/>
      <c r="P32" s="13"/>
      <c r="Q32" s="13">
        <v>1.7</v>
      </c>
      <c r="R32" s="13" t="s">
        <v>45</v>
      </c>
      <c r="S32" s="13"/>
    </row>
    <row r="33" ht="14.25" customHeight="1">
      <c r="A33" s="2">
        <v>1.0</v>
      </c>
      <c r="B33" s="13" t="s">
        <v>46</v>
      </c>
      <c r="C33" s="13"/>
      <c r="D33" s="13" t="s">
        <v>40</v>
      </c>
      <c r="E33" s="88">
        <v>74165.0</v>
      </c>
      <c r="F33" s="88">
        <f t="shared" si="12"/>
        <v>252.161</v>
      </c>
      <c r="G33" s="88">
        <f t="shared" si="13"/>
        <v>252.161</v>
      </c>
      <c r="H33" s="96">
        <f t="shared" si="3"/>
        <v>252.161</v>
      </c>
      <c r="I33" s="88">
        <v>24655.0</v>
      </c>
      <c r="J33" s="89">
        <v>44562.0</v>
      </c>
      <c r="K33" s="15" t="s">
        <v>199</v>
      </c>
      <c r="L33" s="104" t="s">
        <v>418</v>
      </c>
      <c r="M33" s="24" t="s">
        <v>200</v>
      </c>
      <c r="N33" s="13" t="s">
        <v>201</v>
      </c>
      <c r="O33" s="13"/>
      <c r="P33" s="13"/>
      <c r="Q33" s="13">
        <v>1.0</v>
      </c>
      <c r="R33" s="13" t="s">
        <v>47</v>
      </c>
      <c r="S33" s="13"/>
    </row>
    <row r="34" ht="14.25" customHeight="1">
      <c r="A34" s="2"/>
      <c r="B34" s="13" t="s">
        <v>46</v>
      </c>
      <c r="C34" s="13"/>
      <c r="D34" s="13" t="s">
        <v>40</v>
      </c>
      <c r="E34" s="88"/>
      <c r="F34" s="88"/>
      <c r="G34" s="88"/>
      <c r="H34" s="96" t="str">
        <f t="shared" si="3"/>
        <v/>
      </c>
      <c r="I34" s="88"/>
      <c r="J34" s="13"/>
      <c r="K34" s="15" t="s">
        <v>419</v>
      </c>
      <c r="L34" s="104" t="s">
        <v>420</v>
      </c>
      <c r="M34" s="13" t="s">
        <v>185</v>
      </c>
      <c r="N34" s="13"/>
      <c r="O34" s="13"/>
      <c r="P34" s="13"/>
      <c r="Q34" s="13"/>
      <c r="R34" s="13"/>
      <c r="S34" s="13"/>
    </row>
    <row r="35" ht="14.25" customHeight="1">
      <c r="A35" s="2">
        <v>1.0</v>
      </c>
      <c r="B35" s="13" t="s">
        <v>177</v>
      </c>
      <c r="C35" s="13"/>
      <c r="D35" s="13" t="s">
        <v>40</v>
      </c>
      <c r="E35" s="88">
        <v>79067.0</v>
      </c>
      <c r="F35" s="88">
        <f>E35*$G$1</f>
        <v>268.8278</v>
      </c>
      <c r="G35" s="88">
        <f>IF(E35*$G$1&gt;1462,$S$1,E35*$G$1)</f>
        <v>268.8278</v>
      </c>
      <c r="H35" s="96">
        <f t="shared" si="3"/>
        <v>268.8278</v>
      </c>
      <c r="I35" s="88">
        <v>24655.0</v>
      </c>
      <c r="J35" s="13"/>
      <c r="K35" s="182"/>
      <c r="L35" s="116"/>
      <c r="M35" s="13" t="s">
        <v>421</v>
      </c>
      <c r="N35" s="13" t="s">
        <v>180</v>
      </c>
      <c r="O35" s="13"/>
      <c r="P35" s="13"/>
      <c r="Q35" s="13">
        <v>0.0</v>
      </c>
      <c r="R35" s="13" t="s">
        <v>49</v>
      </c>
      <c r="S35" s="13"/>
    </row>
    <row r="36" ht="14.25" customHeight="1">
      <c r="A36" s="2"/>
      <c r="B36" s="13" t="s">
        <v>177</v>
      </c>
      <c r="C36" s="13"/>
      <c r="D36" s="13" t="s">
        <v>40</v>
      </c>
      <c r="E36" s="88"/>
      <c r="F36" s="88"/>
      <c r="G36" s="88"/>
      <c r="H36" s="96" t="str">
        <f t="shared" si="3"/>
        <v/>
      </c>
      <c r="I36" s="88"/>
      <c r="J36" s="89"/>
      <c r="K36" s="182" t="s">
        <v>178</v>
      </c>
      <c r="L36" s="116" t="s">
        <v>422</v>
      </c>
      <c r="M36" s="31" t="s">
        <v>179</v>
      </c>
      <c r="N36" s="13"/>
      <c r="O36" s="13"/>
      <c r="P36" s="13"/>
      <c r="Q36" s="13"/>
      <c r="R36" s="13"/>
      <c r="S36" s="13"/>
    </row>
    <row r="37" ht="14.25" customHeight="1">
      <c r="A37" s="2">
        <v>1.0</v>
      </c>
      <c r="B37" s="130" t="s">
        <v>50</v>
      </c>
      <c r="C37" s="13"/>
      <c r="D37" s="13" t="s">
        <v>40</v>
      </c>
      <c r="E37" s="88">
        <v>225690.0</v>
      </c>
      <c r="F37" s="88">
        <f t="shared" ref="F37:F40" si="14">E37*$G$1</f>
        <v>767.346</v>
      </c>
      <c r="G37" s="88">
        <f t="shared" ref="G37:G40" si="15">IF(E37*$G$1&gt;1462,$S$1,E37*$G$1)</f>
        <v>767.346</v>
      </c>
      <c r="H37" s="110">
        <f t="shared" si="3"/>
        <v>767.346</v>
      </c>
      <c r="I37" s="88">
        <v>140984.0</v>
      </c>
      <c r="J37" s="89">
        <v>43836.0</v>
      </c>
      <c r="K37" s="181" t="s">
        <v>269</v>
      </c>
      <c r="L37" s="117" t="s">
        <v>423</v>
      </c>
      <c r="M37" s="13" t="s">
        <v>270</v>
      </c>
      <c r="N37" s="13" t="s">
        <v>271</v>
      </c>
      <c r="O37" s="13"/>
      <c r="P37" s="13"/>
      <c r="Q37" s="13">
        <v>4.0</v>
      </c>
      <c r="R37" s="13" t="s">
        <v>51</v>
      </c>
      <c r="S37" s="13"/>
    </row>
    <row r="38" ht="14.25" customHeight="1">
      <c r="A38" s="2">
        <v>1.0</v>
      </c>
      <c r="B38" s="13" t="s">
        <v>52</v>
      </c>
      <c r="C38" s="13" t="s">
        <v>498</v>
      </c>
      <c r="D38" s="13" t="s">
        <v>40</v>
      </c>
      <c r="E38" s="88">
        <v>117811.0</v>
      </c>
      <c r="F38" s="88">
        <f t="shared" si="14"/>
        <v>400.5574</v>
      </c>
      <c r="G38" s="88">
        <f t="shared" si="15"/>
        <v>400.5574</v>
      </c>
      <c r="H38" s="96">
        <f t="shared" si="3"/>
        <v>400.5574</v>
      </c>
      <c r="I38" s="88">
        <v>27323.0</v>
      </c>
      <c r="J38" s="89">
        <v>45089.0</v>
      </c>
      <c r="K38" s="13"/>
      <c r="L38" s="13"/>
      <c r="M38" s="13" t="s">
        <v>196</v>
      </c>
      <c r="N38" s="13" t="s">
        <v>197</v>
      </c>
      <c r="O38" s="13"/>
      <c r="P38" s="13"/>
      <c r="Q38" s="13">
        <v>1.0</v>
      </c>
      <c r="R38" s="13" t="s">
        <v>53</v>
      </c>
      <c r="S38" s="13"/>
    </row>
    <row r="39" ht="14.25" customHeight="1">
      <c r="A39" s="2">
        <v>1.0</v>
      </c>
      <c r="B39" s="13" t="s">
        <v>54</v>
      </c>
      <c r="C39" s="13" t="s">
        <v>384</v>
      </c>
      <c r="D39" s="13" t="s">
        <v>40</v>
      </c>
      <c r="E39" s="88">
        <v>72625.0</v>
      </c>
      <c r="F39" s="88">
        <f t="shared" si="14"/>
        <v>246.925</v>
      </c>
      <c r="G39" s="88">
        <f t="shared" si="15"/>
        <v>246.925</v>
      </c>
      <c r="H39" s="96">
        <f t="shared" si="3"/>
        <v>123.4625</v>
      </c>
      <c r="I39" s="88"/>
      <c r="J39" s="89">
        <v>44562.0</v>
      </c>
      <c r="K39" s="13"/>
      <c r="L39" s="13"/>
      <c r="M39" s="13" t="s">
        <v>223</v>
      </c>
      <c r="N39" s="13" t="s">
        <v>224</v>
      </c>
      <c r="O39" s="112" t="s">
        <v>424</v>
      </c>
      <c r="P39" s="13"/>
      <c r="Q39" s="13">
        <v>1.0</v>
      </c>
      <c r="R39" s="13" t="s">
        <v>55</v>
      </c>
      <c r="S39" s="13"/>
    </row>
    <row r="40" ht="14.25" customHeight="1">
      <c r="A40" s="2">
        <v>1.0</v>
      </c>
      <c r="B40" s="13" t="s">
        <v>56</v>
      </c>
      <c r="C40" s="13"/>
      <c r="D40" s="13" t="s">
        <v>40</v>
      </c>
      <c r="E40" s="88">
        <v>251082.0</v>
      </c>
      <c r="F40" s="88">
        <f t="shared" si="14"/>
        <v>853.6788</v>
      </c>
      <c r="G40" s="88">
        <f t="shared" si="15"/>
        <v>853.6788</v>
      </c>
      <c r="H40" s="96">
        <f t="shared" si="3"/>
        <v>853.6788</v>
      </c>
      <c r="I40" s="88">
        <v>43950.0</v>
      </c>
      <c r="J40" s="89">
        <v>44197.0</v>
      </c>
      <c r="K40" s="185" t="s">
        <v>304</v>
      </c>
      <c r="L40" s="113"/>
      <c r="M40" s="119" t="s">
        <v>305</v>
      </c>
      <c r="N40" s="13" t="s">
        <v>203</v>
      </c>
      <c r="O40" s="13"/>
      <c r="P40" s="13"/>
      <c r="Q40" s="13">
        <v>3.8</v>
      </c>
      <c r="R40" s="13" t="s">
        <v>57</v>
      </c>
      <c r="S40" s="13"/>
    </row>
    <row r="41" ht="14.25" customHeight="1">
      <c r="A41" s="2"/>
      <c r="B41" s="13" t="s">
        <v>56</v>
      </c>
      <c r="C41" s="13"/>
      <c r="D41" s="13" t="s">
        <v>40</v>
      </c>
      <c r="E41" s="88"/>
      <c r="F41" s="88"/>
      <c r="G41" s="88"/>
      <c r="H41" s="96" t="str">
        <f t="shared" si="3"/>
        <v/>
      </c>
      <c r="I41" s="88"/>
      <c r="J41" s="89"/>
      <c r="K41" s="185" t="s">
        <v>425</v>
      </c>
      <c r="L41" s="120" t="s">
        <v>426</v>
      </c>
      <c r="M41" s="13" t="s">
        <v>202</v>
      </c>
      <c r="N41" s="13" t="s">
        <v>203</v>
      </c>
      <c r="O41" s="13"/>
      <c r="P41" s="13"/>
      <c r="Q41" s="13"/>
      <c r="R41" s="13"/>
      <c r="S41" s="13"/>
    </row>
    <row r="42" ht="14.25" customHeight="1">
      <c r="A42" s="2">
        <v>1.0</v>
      </c>
      <c r="B42" s="13" t="s">
        <v>58</v>
      </c>
      <c r="C42" s="13"/>
      <c r="D42" s="13" t="s">
        <v>40</v>
      </c>
      <c r="E42" s="88">
        <v>102008.0</v>
      </c>
      <c r="F42" s="88">
        <f>E42*$G$1</f>
        <v>346.8272</v>
      </c>
      <c r="G42" s="88">
        <f>IF(E42*$G$1&gt;1462,$S$1,E42*$G$1)</f>
        <v>346.8272</v>
      </c>
      <c r="H42" s="96">
        <f t="shared" si="3"/>
        <v>346.8272</v>
      </c>
      <c r="I42" s="88">
        <v>37586.0</v>
      </c>
      <c r="J42" s="89">
        <v>44354.0</v>
      </c>
      <c r="K42" s="38"/>
      <c r="L42" s="13"/>
      <c r="M42" s="13" t="s">
        <v>228</v>
      </c>
      <c r="N42" s="13" t="s">
        <v>207</v>
      </c>
      <c r="O42" s="13"/>
      <c r="P42" s="13"/>
      <c r="Q42" s="13">
        <v>1.0</v>
      </c>
      <c r="R42" s="13" t="s">
        <v>59</v>
      </c>
      <c r="S42" s="13"/>
    </row>
    <row r="43" ht="14.25" customHeight="1">
      <c r="A43" s="2"/>
      <c r="B43" s="13" t="s">
        <v>58</v>
      </c>
      <c r="C43" s="13"/>
      <c r="D43" s="13" t="s">
        <v>40</v>
      </c>
      <c r="E43" s="88"/>
      <c r="F43" s="88"/>
      <c r="G43" s="88"/>
      <c r="H43" s="96" t="str">
        <f t="shared" si="3"/>
        <v/>
      </c>
      <c r="I43" s="88"/>
      <c r="J43" s="89"/>
      <c r="K43" s="15" t="s">
        <v>427</v>
      </c>
      <c r="L43" s="104" t="s">
        <v>428</v>
      </c>
      <c r="M43" s="34" t="s">
        <v>206</v>
      </c>
      <c r="N43" s="13" t="s">
        <v>207</v>
      </c>
      <c r="O43" s="13"/>
      <c r="P43" s="13"/>
      <c r="Q43" s="13"/>
      <c r="R43" s="13"/>
      <c r="S43" s="13"/>
    </row>
    <row r="44" ht="14.25" customHeight="1">
      <c r="A44" s="2"/>
      <c r="B44" s="13" t="s">
        <v>58</v>
      </c>
      <c r="C44" s="13"/>
      <c r="D44" s="13" t="s">
        <v>40</v>
      </c>
      <c r="E44" s="88"/>
      <c r="F44" s="88"/>
      <c r="G44" s="88"/>
      <c r="H44" s="96" t="str">
        <f t="shared" si="3"/>
        <v/>
      </c>
      <c r="I44" s="88"/>
      <c r="J44" s="89"/>
      <c r="K44" s="15" t="s">
        <v>429</v>
      </c>
      <c r="L44" s="113"/>
      <c r="M44" s="34" t="s">
        <v>208</v>
      </c>
      <c r="N44" s="13" t="s">
        <v>207</v>
      </c>
      <c r="O44" s="13"/>
      <c r="P44" s="13"/>
      <c r="Q44" s="13"/>
      <c r="R44" s="13"/>
      <c r="S44" s="13"/>
    </row>
    <row r="45" ht="14.25" customHeight="1">
      <c r="A45" s="2">
        <v>1.0</v>
      </c>
      <c r="B45" s="13" t="s">
        <v>60</v>
      </c>
      <c r="C45" s="13" t="s">
        <v>384</v>
      </c>
      <c r="D45" s="13" t="s">
        <v>40</v>
      </c>
      <c r="E45" s="88">
        <v>95869.0</v>
      </c>
      <c r="F45" s="88">
        <f t="shared" ref="F45:F46" si="16">E45*$G$1</f>
        <v>325.9546</v>
      </c>
      <c r="G45" s="88">
        <f t="shared" ref="G45:G46" si="17">IF(E45*$G$1&gt;1462,$S$1,E45*$G$1)</f>
        <v>325.9546</v>
      </c>
      <c r="H45" s="96">
        <f t="shared" si="3"/>
        <v>162.9773</v>
      </c>
      <c r="I45" s="88">
        <v>24655.0</v>
      </c>
      <c r="J45" s="89">
        <v>43836.0</v>
      </c>
      <c r="K45" s="38"/>
      <c r="L45" s="113"/>
      <c r="M45" s="13" t="s">
        <v>314</v>
      </c>
      <c r="N45" s="13" t="s">
        <v>315</v>
      </c>
      <c r="O45" s="13"/>
      <c r="P45" s="13"/>
      <c r="Q45" s="13">
        <v>2.0</v>
      </c>
      <c r="R45" s="13" t="s">
        <v>61</v>
      </c>
      <c r="S45" s="13"/>
    </row>
    <row r="46" ht="14.25" customHeight="1">
      <c r="A46" s="2">
        <v>1.0</v>
      </c>
      <c r="B46" s="13" t="s">
        <v>62</v>
      </c>
      <c r="C46" s="13"/>
      <c r="D46" s="13" t="s">
        <v>40</v>
      </c>
      <c r="E46" s="88">
        <v>49400.0</v>
      </c>
      <c r="F46" s="88">
        <f t="shared" si="16"/>
        <v>167.96</v>
      </c>
      <c r="G46" s="88">
        <f t="shared" si="17"/>
        <v>167.96</v>
      </c>
      <c r="H46" s="96">
        <f t="shared" si="3"/>
        <v>167.96</v>
      </c>
      <c r="I46" s="88">
        <v>33593.0</v>
      </c>
      <c r="J46" s="89">
        <v>44285.0</v>
      </c>
      <c r="K46" s="182" t="s">
        <v>168</v>
      </c>
      <c r="L46" s="116" t="s">
        <v>430</v>
      </c>
      <c r="M46" s="13" t="s">
        <v>169</v>
      </c>
      <c r="N46" s="13" t="s">
        <v>170</v>
      </c>
      <c r="O46" s="13"/>
      <c r="P46" s="13"/>
      <c r="Q46" s="13">
        <v>0.0</v>
      </c>
      <c r="R46" s="13" t="s">
        <v>63</v>
      </c>
      <c r="S46" s="13"/>
    </row>
    <row r="47" ht="14.25" customHeight="1">
      <c r="A47" s="2"/>
      <c r="B47" s="13" t="s">
        <v>62</v>
      </c>
      <c r="C47" s="13"/>
      <c r="D47" s="13" t="s">
        <v>40</v>
      </c>
      <c r="E47" s="88"/>
      <c r="F47" s="88"/>
      <c r="G47" s="88"/>
      <c r="H47" s="96" t="str">
        <f t="shared" si="3"/>
        <v/>
      </c>
      <c r="I47" s="88"/>
      <c r="J47" s="89"/>
      <c r="K47" s="182" t="s">
        <v>431</v>
      </c>
      <c r="L47" s="116" t="s">
        <v>432</v>
      </c>
      <c r="M47" s="24" t="s">
        <v>218</v>
      </c>
      <c r="N47" s="13" t="s">
        <v>170</v>
      </c>
      <c r="O47" s="13"/>
      <c r="P47" s="13"/>
      <c r="Q47" s="13"/>
      <c r="R47" s="13"/>
      <c r="S47" s="13"/>
    </row>
    <row r="48" ht="14.25" customHeight="1">
      <c r="A48" s="2"/>
      <c r="B48" s="13" t="s">
        <v>62</v>
      </c>
      <c r="C48" s="13"/>
      <c r="D48" s="13" t="s">
        <v>40</v>
      </c>
      <c r="E48" s="88"/>
      <c r="F48" s="88"/>
      <c r="G48" s="88"/>
      <c r="H48" s="96" t="str">
        <f t="shared" si="3"/>
        <v/>
      </c>
      <c r="I48" s="88"/>
      <c r="J48" s="89"/>
      <c r="K48" s="182" t="s">
        <v>433</v>
      </c>
      <c r="L48" s="105" t="s">
        <v>433</v>
      </c>
      <c r="M48" s="31" t="s">
        <v>219</v>
      </c>
      <c r="N48" s="13" t="s">
        <v>170</v>
      </c>
      <c r="O48" s="13"/>
      <c r="P48" s="13"/>
      <c r="Q48" s="13"/>
      <c r="R48" s="13"/>
      <c r="S48" s="13"/>
    </row>
    <row r="49" ht="14.25" customHeight="1">
      <c r="A49" s="2">
        <v>1.0</v>
      </c>
      <c r="B49" s="13" t="s">
        <v>64</v>
      </c>
      <c r="C49" s="13" t="s">
        <v>498</v>
      </c>
      <c r="D49" s="13" t="s">
        <v>40</v>
      </c>
      <c r="E49" s="88">
        <v>47377.0</v>
      </c>
      <c r="F49" s="88">
        <f t="shared" ref="F49:F50" si="18">E49*$G$1</f>
        <v>161.0818</v>
      </c>
      <c r="G49" s="88">
        <f t="shared" ref="G49:G50" si="19">IF(E49*$G$1&gt;1462,$S$1,E49*$G$1)</f>
        <v>161.0818</v>
      </c>
      <c r="H49" s="96">
        <f t="shared" si="3"/>
        <v>161.0818</v>
      </c>
      <c r="I49" s="88">
        <v>23683.0</v>
      </c>
      <c r="J49" s="89">
        <v>43466.0</v>
      </c>
      <c r="K49" s="178" t="s">
        <v>309</v>
      </c>
      <c r="L49" s="93" t="s">
        <v>434</v>
      </c>
      <c r="M49" s="13" t="s">
        <v>310</v>
      </c>
      <c r="N49" s="13" t="s">
        <v>311</v>
      </c>
      <c r="O49" s="91" t="s">
        <v>435</v>
      </c>
      <c r="P49" s="13"/>
      <c r="Q49" s="13">
        <v>0.0</v>
      </c>
      <c r="R49" s="13" t="s">
        <v>65</v>
      </c>
      <c r="S49" s="13"/>
    </row>
    <row r="50" ht="14.25" customHeight="1">
      <c r="A50" s="2">
        <v>1.0</v>
      </c>
      <c r="B50" s="13" t="s">
        <v>66</v>
      </c>
      <c r="C50" s="13"/>
      <c r="D50" s="13" t="s">
        <v>40</v>
      </c>
      <c r="E50" s="88">
        <v>69335.0</v>
      </c>
      <c r="F50" s="88">
        <f t="shared" si="18"/>
        <v>235.739</v>
      </c>
      <c r="G50" s="88">
        <f t="shared" si="19"/>
        <v>235.739</v>
      </c>
      <c r="H50" s="96">
        <f t="shared" si="3"/>
        <v>235.739</v>
      </c>
      <c r="I50" s="88">
        <v>27969.0</v>
      </c>
      <c r="J50" s="114">
        <v>43101.0</v>
      </c>
      <c r="K50" s="178" t="s">
        <v>148</v>
      </c>
      <c r="L50" s="93" t="s">
        <v>436</v>
      </c>
      <c r="M50" s="13" t="s">
        <v>149</v>
      </c>
      <c r="N50" s="13" t="s">
        <v>150</v>
      </c>
      <c r="O50" s="13" t="s">
        <v>437</v>
      </c>
      <c r="P50" s="13"/>
      <c r="Q50" s="13">
        <v>1.0</v>
      </c>
      <c r="R50" s="13" t="s">
        <v>67</v>
      </c>
      <c r="S50" s="13"/>
    </row>
    <row r="51" ht="14.25" customHeight="1">
      <c r="A51" s="2"/>
      <c r="B51" s="13" t="s">
        <v>66</v>
      </c>
      <c r="C51" s="13"/>
      <c r="D51" s="13"/>
      <c r="E51" s="88"/>
      <c r="F51" s="88"/>
      <c r="G51" s="88"/>
      <c r="H51" s="96" t="str">
        <f t="shared" si="3"/>
        <v/>
      </c>
      <c r="I51" s="88"/>
      <c r="J51" s="114"/>
      <c r="K51" s="15" t="s">
        <v>438</v>
      </c>
      <c r="L51" s="104" t="s">
        <v>439</v>
      </c>
      <c r="M51" s="34" t="s">
        <v>226</v>
      </c>
      <c r="N51" s="13"/>
      <c r="O51" s="13"/>
      <c r="P51" s="13"/>
      <c r="Q51" s="13"/>
      <c r="R51" s="13"/>
      <c r="S51" s="13"/>
    </row>
    <row r="52" ht="14.25" customHeight="1">
      <c r="A52" s="2"/>
      <c r="B52" s="13" t="s">
        <v>66</v>
      </c>
      <c r="C52" s="13"/>
      <c r="D52" s="13"/>
      <c r="E52" s="88"/>
      <c r="F52" s="88"/>
      <c r="G52" s="88"/>
      <c r="H52" s="96" t="str">
        <f t="shared" si="3"/>
        <v/>
      </c>
      <c r="I52" s="88"/>
      <c r="J52" s="114"/>
      <c r="K52" s="15" t="s">
        <v>440</v>
      </c>
      <c r="L52" s="121" t="s">
        <v>441</v>
      </c>
      <c r="M52" s="34" t="s">
        <v>227</v>
      </c>
      <c r="N52" s="13"/>
      <c r="O52" s="13"/>
      <c r="P52" s="13"/>
      <c r="Q52" s="13"/>
      <c r="R52" s="13"/>
      <c r="S52" s="13"/>
    </row>
    <row r="53" ht="14.25" customHeight="1">
      <c r="A53" s="2">
        <v>1.0</v>
      </c>
      <c r="B53" s="13" t="s">
        <v>68</v>
      </c>
      <c r="C53" s="13" t="s">
        <v>384</v>
      </c>
      <c r="D53" s="13" t="s">
        <v>40</v>
      </c>
      <c r="E53" s="88">
        <v>216672.0</v>
      </c>
      <c r="F53" s="88">
        <f>E53*$G$1</f>
        <v>736.6848</v>
      </c>
      <c r="G53" s="88">
        <f>IF(E53*$G$1&gt;1462,$S$1,E53*$G$1)</f>
        <v>736.6848</v>
      </c>
      <c r="H53" s="96">
        <f t="shared" si="3"/>
        <v>368.3424</v>
      </c>
      <c r="I53" s="88">
        <v>70309.0</v>
      </c>
      <c r="J53" s="114">
        <v>43831.0</v>
      </c>
      <c r="K53" s="20"/>
      <c r="L53" s="48"/>
      <c r="M53" s="48" t="s">
        <v>146</v>
      </c>
      <c r="N53" s="13" t="s">
        <v>147</v>
      </c>
      <c r="O53" s="13"/>
      <c r="P53" s="13"/>
      <c r="Q53" s="13">
        <v>4.0</v>
      </c>
      <c r="R53" s="13" t="s">
        <v>69</v>
      </c>
      <c r="S53" s="13"/>
    </row>
    <row r="54" ht="14.25" customHeight="1">
      <c r="A54" s="2"/>
      <c r="B54" s="13" t="s">
        <v>68</v>
      </c>
      <c r="C54" s="13" t="s">
        <v>443</v>
      </c>
      <c r="D54" s="13" t="s">
        <v>40</v>
      </c>
      <c r="E54" s="88"/>
      <c r="F54" s="88"/>
      <c r="G54" s="88"/>
      <c r="H54" s="96" t="str">
        <f t="shared" si="3"/>
        <v/>
      </c>
      <c r="I54" s="88"/>
      <c r="J54" s="13"/>
      <c r="K54" s="178" t="s">
        <v>442</v>
      </c>
      <c r="L54" s="48"/>
      <c r="M54" s="31" t="s">
        <v>229</v>
      </c>
      <c r="N54" s="13" t="s">
        <v>147</v>
      </c>
      <c r="O54" s="13"/>
      <c r="P54" s="13"/>
      <c r="Q54" s="13"/>
      <c r="R54" s="13"/>
      <c r="S54" s="13"/>
    </row>
    <row r="55" ht="14.25" customHeight="1">
      <c r="A55" s="2">
        <v>1.0</v>
      </c>
      <c r="B55" s="13" t="s">
        <v>70</v>
      </c>
      <c r="C55" s="13" t="s">
        <v>384</v>
      </c>
      <c r="D55" s="13" t="s">
        <v>40</v>
      </c>
      <c r="E55" s="88">
        <v>13613.0</v>
      </c>
      <c r="F55" s="88">
        <f t="shared" ref="F55:F56" si="20">E55*$G$1</f>
        <v>46.2842</v>
      </c>
      <c r="G55" s="88">
        <f t="shared" ref="G55:G56" si="21">IF(E55*$G$1&gt;1462,$S$1,E55*$G$1)</f>
        <v>46.2842</v>
      </c>
      <c r="H55" s="96">
        <f t="shared" si="3"/>
        <v>23.1421</v>
      </c>
      <c r="I55" s="88">
        <v>8168.0</v>
      </c>
      <c r="J55" s="13"/>
      <c r="K55" s="20"/>
      <c r="L55" s="48"/>
      <c r="M55" s="48" t="s">
        <v>186</v>
      </c>
      <c r="N55" s="13" t="s">
        <v>187</v>
      </c>
      <c r="O55" s="13"/>
      <c r="P55" s="13"/>
      <c r="Q55" s="13">
        <v>0.0</v>
      </c>
      <c r="R55" s="13" t="s">
        <v>71</v>
      </c>
      <c r="S55" s="13"/>
    </row>
    <row r="56" ht="14.25" customHeight="1">
      <c r="A56" s="2">
        <v>1.0</v>
      </c>
      <c r="B56" s="13" t="s">
        <v>72</v>
      </c>
      <c r="C56" s="13"/>
      <c r="D56" s="13" t="s">
        <v>40</v>
      </c>
      <c r="E56" s="88">
        <v>216605.0</v>
      </c>
      <c r="F56" s="88">
        <f t="shared" si="20"/>
        <v>736.457</v>
      </c>
      <c r="G56" s="88">
        <f t="shared" si="21"/>
        <v>736.457</v>
      </c>
      <c r="H56" s="96">
        <f t="shared" si="3"/>
        <v>736.457</v>
      </c>
      <c r="I56" s="88">
        <v>78767.8</v>
      </c>
      <c r="J56" s="114">
        <v>43834.0</v>
      </c>
      <c r="K56" s="185" t="s">
        <v>319</v>
      </c>
      <c r="L56" s="120" t="s">
        <v>444</v>
      </c>
      <c r="M56" s="119" t="s">
        <v>320</v>
      </c>
      <c r="N56" s="13" t="s">
        <v>321</v>
      </c>
      <c r="O56" s="91" t="s">
        <v>445</v>
      </c>
      <c r="P56" s="13"/>
      <c r="Q56" s="13">
        <v>5.74</v>
      </c>
      <c r="R56" s="13" t="s">
        <v>73</v>
      </c>
      <c r="S56" s="13"/>
    </row>
    <row r="57" ht="14.25" customHeight="1">
      <c r="A57" s="2"/>
      <c r="B57" s="13" t="s">
        <v>72</v>
      </c>
      <c r="C57" s="13"/>
      <c r="D57" s="13"/>
      <c r="E57" s="88"/>
      <c r="F57" s="88"/>
      <c r="G57" s="88"/>
      <c r="H57" s="96" t="str">
        <f t="shared" si="3"/>
        <v/>
      </c>
      <c r="I57" s="88"/>
      <c r="J57" s="114"/>
      <c r="K57" s="185" t="s">
        <v>446</v>
      </c>
      <c r="L57" s="120" t="s">
        <v>447</v>
      </c>
      <c r="M57" s="48" t="s">
        <v>238</v>
      </c>
      <c r="N57" s="13"/>
      <c r="O57" s="13"/>
      <c r="P57" s="13"/>
      <c r="Q57" s="13"/>
      <c r="R57" s="13"/>
      <c r="S57" s="13"/>
    </row>
    <row r="58" ht="14.25" customHeight="1">
      <c r="A58" s="2">
        <v>1.0</v>
      </c>
      <c r="B58" s="13" t="s">
        <v>74</v>
      </c>
      <c r="C58" s="13" t="s">
        <v>384</v>
      </c>
      <c r="D58" s="13" t="s">
        <v>40</v>
      </c>
      <c r="E58" s="88">
        <v>14517.0</v>
      </c>
      <c r="F58" s="88">
        <f t="shared" ref="F58:F59" si="22">E58*$G$1</f>
        <v>49.3578</v>
      </c>
      <c r="G58" s="88">
        <f t="shared" ref="G58:G59" si="23">IF(E58*$G$1&gt;1462,$S$1,E58*$G$1)</f>
        <v>49.3578</v>
      </c>
      <c r="H58" s="96">
        <f t="shared" si="3"/>
        <v>24.6789</v>
      </c>
      <c r="I58" s="88">
        <v>8710.0</v>
      </c>
      <c r="J58" s="114">
        <v>44378.0</v>
      </c>
      <c r="K58" s="20"/>
      <c r="L58" s="48"/>
      <c r="M58" s="48" t="s">
        <v>289</v>
      </c>
      <c r="N58" s="13" t="s">
        <v>290</v>
      </c>
      <c r="O58" s="13"/>
      <c r="P58" s="13"/>
      <c r="Q58" s="13">
        <v>0.0</v>
      </c>
      <c r="R58" s="13" t="s">
        <v>75</v>
      </c>
      <c r="S58" s="13"/>
    </row>
    <row r="59" ht="14.25" customHeight="1">
      <c r="A59" s="2">
        <v>1.0</v>
      </c>
      <c r="B59" s="13" t="s">
        <v>76</v>
      </c>
      <c r="C59" s="13"/>
      <c r="D59" s="13" t="s">
        <v>40</v>
      </c>
      <c r="E59" s="88">
        <v>73520.0</v>
      </c>
      <c r="F59" s="88">
        <f t="shared" si="22"/>
        <v>249.968</v>
      </c>
      <c r="G59" s="88">
        <f t="shared" si="23"/>
        <v>249.968</v>
      </c>
      <c r="H59" s="96">
        <f t="shared" si="3"/>
        <v>249.968</v>
      </c>
      <c r="I59" s="88">
        <v>27629.0</v>
      </c>
      <c r="J59" s="114">
        <v>43466.0</v>
      </c>
      <c r="K59" s="178" t="s">
        <v>142</v>
      </c>
      <c r="L59" s="93" t="s">
        <v>448</v>
      </c>
      <c r="M59" s="13" t="s">
        <v>143</v>
      </c>
      <c r="N59" s="13" t="s">
        <v>144</v>
      </c>
      <c r="O59" s="112" t="s">
        <v>449</v>
      </c>
      <c r="P59" s="13"/>
      <c r="Q59" s="13">
        <v>2.7</v>
      </c>
      <c r="R59" s="13" t="s">
        <v>77</v>
      </c>
      <c r="S59" s="13"/>
    </row>
    <row r="60" ht="14.25" customHeight="1">
      <c r="A60" s="2"/>
      <c r="B60" s="13" t="s">
        <v>76</v>
      </c>
      <c r="C60" s="13"/>
      <c r="D60" s="13" t="s">
        <v>40</v>
      </c>
      <c r="E60" s="88"/>
      <c r="F60" s="88"/>
      <c r="G60" s="88"/>
      <c r="H60" s="96" t="str">
        <f t="shared" si="3"/>
        <v/>
      </c>
      <c r="I60" s="88"/>
      <c r="J60" s="114"/>
      <c r="K60" s="178" t="s">
        <v>450</v>
      </c>
      <c r="L60" s="93" t="s">
        <v>451</v>
      </c>
      <c r="M60" s="31" t="s">
        <v>245</v>
      </c>
      <c r="N60" s="13" t="s">
        <v>144</v>
      </c>
      <c r="O60" s="13"/>
      <c r="P60" s="13"/>
      <c r="Q60" s="13"/>
      <c r="R60" s="13"/>
      <c r="S60" s="13"/>
    </row>
    <row r="61" ht="14.25" customHeight="1">
      <c r="A61" s="2">
        <v>1.0</v>
      </c>
      <c r="B61" s="13" t="s">
        <v>78</v>
      </c>
      <c r="C61" s="13"/>
      <c r="D61" s="13" t="s">
        <v>40</v>
      </c>
      <c r="E61" s="88">
        <v>932010.0</v>
      </c>
      <c r="F61" s="88">
        <f>E61*$G$1</f>
        <v>3168.834</v>
      </c>
      <c r="G61" s="88">
        <f>IF(E61*$G$1&gt;1462,$S$1,E61*$G$1)</f>
        <v>1462</v>
      </c>
      <c r="H61" s="96">
        <f t="shared" si="3"/>
        <v>1462</v>
      </c>
      <c r="I61" s="88">
        <v>260822.0</v>
      </c>
      <c r="J61" s="114">
        <v>44008.0</v>
      </c>
      <c r="K61" s="178" t="s">
        <v>263</v>
      </c>
      <c r="L61" s="93" t="s">
        <v>452</v>
      </c>
      <c r="M61" s="48" t="s">
        <v>264</v>
      </c>
      <c r="N61" s="13" t="s">
        <v>265</v>
      </c>
      <c r="O61" s="13"/>
      <c r="P61" s="13"/>
      <c r="Q61" s="13">
        <v>14.6</v>
      </c>
      <c r="R61" s="13" t="s">
        <v>79</v>
      </c>
      <c r="S61" s="13"/>
    </row>
    <row r="62" ht="14.25" customHeight="1">
      <c r="A62" s="2"/>
      <c r="B62" s="13" t="s">
        <v>78</v>
      </c>
      <c r="C62" s="13"/>
      <c r="D62" s="13" t="s">
        <v>40</v>
      </c>
      <c r="E62" s="88"/>
      <c r="F62" s="88"/>
      <c r="G62" s="88"/>
      <c r="H62" s="96" t="str">
        <f t="shared" si="3"/>
        <v/>
      </c>
      <c r="I62" s="88"/>
      <c r="J62" s="114"/>
      <c r="K62" s="178" t="s">
        <v>453</v>
      </c>
      <c r="L62" s="48" t="s">
        <v>454</v>
      </c>
      <c r="M62" s="48" t="s">
        <v>249</v>
      </c>
      <c r="N62" s="13"/>
      <c r="O62" s="13"/>
      <c r="P62" s="13"/>
      <c r="Q62" s="13"/>
      <c r="R62" s="13"/>
      <c r="S62" s="13"/>
    </row>
    <row r="63" ht="14.25" customHeight="1">
      <c r="A63" s="2">
        <v>1.0</v>
      </c>
      <c r="B63" s="13" t="s">
        <v>252</v>
      </c>
      <c r="C63" s="13"/>
      <c r="D63" s="13" t="s">
        <v>40</v>
      </c>
      <c r="E63" s="88">
        <v>38349.0</v>
      </c>
      <c r="F63" s="88">
        <f>E63*$G$1</f>
        <v>130.3866</v>
      </c>
      <c r="G63" s="88">
        <f>IF(E63*$G$1&gt;1462,$S$1,E63*$G$1)</f>
        <v>130.3866</v>
      </c>
      <c r="H63" s="96">
        <f t="shared" si="3"/>
        <v>130.3866</v>
      </c>
      <c r="I63" s="88">
        <v>23009.4</v>
      </c>
      <c r="J63" s="114">
        <v>44757.0</v>
      </c>
      <c r="K63" s="15" t="s">
        <v>338</v>
      </c>
      <c r="L63" s="104" t="s">
        <v>455</v>
      </c>
      <c r="M63" s="48" t="s">
        <v>339</v>
      </c>
      <c r="N63" s="13" t="s">
        <v>340</v>
      </c>
      <c r="O63" s="13"/>
      <c r="P63" s="13"/>
      <c r="Q63" s="13">
        <v>0.0</v>
      </c>
      <c r="R63" s="13" t="s">
        <v>81</v>
      </c>
      <c r="S63" s="13"/>
    </row>
    <row r="64" ht="14.25" customHeight="1">
      <c r="A64" s="2"/>
      <c r="B64" s="13" t="s">
        <v>252</v>
      </c>
      <c r="C64" s="13"/>
      <c r="D64" s="13" t="s">
        <v>40</v>
      </c>
      <c r="E64" s="88"/>
      <c r="F64" s="88"/>
      <c r="G64" s="88"/>
      <c r="H64" s="96" t="str">
        <f t="shared" si="3"/>
        <v/>
      </c>
      <c r="I64" s="88"/>
      <c r="J64" s="114"/>
      <c r="K64" s="15" t="s">
        <v>456</v>
      </c>
      <c r="L64" s="104" t="s">
        <v>457</v>
      </c>
      <c r="M64" s="48" t="s">
        <v>253</v>
      </c>
      <c r="N64" s="13"/>
      <c r="O64" s="13"/>
      <c r="P64" s="13"/>
      <c r="Q64" s="13"/>
      <c r="R64" s="13"/>
      <c r="S64" s="13"/>
    </row>
    <row r="65" ht="14.25" customHeight="1">
      <c r="A65" s="2">
        <v>1.0</v>
      </c>
      <c r="B65" s="13" t="s">
        <v>230</v>
      </c>
      <c r="C65" s="13"/>
      <c r="D65" s="13" t="s">
        <v>40</v>
      </c>
      <c r="E65" s="88">
        <v>182831.0</v>
      </c>
      <c r="F65" s="88">
        <f t="shared" ref="F65:F66" si="24">E65*$G$1</f>
        <v>621.6254</v>
      </c>
      <c r="G65" s="88">
        <f t="shared" ref="G65:G66" si="25">IF(E65*$G$1&gt;1462,$S$1,E65*$G$1)</f>
        <v>621.6254</v>
      </c>
      <c r="H65" s="96">
        <f t="shared" si="3"/>
        <v>621.6254</v>
      </c>
      <c r="I65" s="88">
        <v>23332.0</v>
      </c>
      <c r="J65" s="114">
        <v>43831.0</v>
      </c>
      <c r="K65" s="186" t="s">
        <v>231</v>
      </c>
      <c r="L65" s="92" t="s">
        <v>458</v>
      </c>
      <c r="M65" s="48" t="s">
        <v>232</v>
      </c>
      <c r="N65" s="13" t="s">
        <v>233</v>
      </c>
      <c r="O65" s="13"/>
      <c r="P65" s="13"/>
      <c r="Q65" s="13">
        <v>1.46</v>
      </c>
      <c r="R65" s="13" t="s">
        <v>83</v>
      </c>
      <c r="S65" s="13"/>
    </row>
    <row r="66" ht="14.25" customHeight="1">
      <c r="A66" s="2">
        <v>1.0</v>
      </c>
      <c r="B66" s="13" t="s">
        <v>84</v>
      </c>
      <c r="C66" s="13"/>
      <c r="D66" s="13" t="s">
        <v>40</v>
      </c>
      <c r="E66" s="88">
        <v>103139.0</v>
      </c>
      <c r="F66" s="88">
        <f t="shared" si="24"/>
        <v>350.6726</v>
      </c>
      <c r="G66" s="88">
        <f t="shared" si="25"/>
        <v>350.6726</v>
      </c>
      <c r="H66" s="96">
        <f t="shared" si="3"/>
        <v>350.6726</v>
      </c>
      <c r="I66" s="88">
        <v>37715.0</v>
      </c>
      <c r="J66" s="114">
        <v>44197.0</v>
      </c>
      <c r="K66" s="15" t="s">
        <v>181</v>
      </c>
      <c r="L66" s="104" t="s">
        <v>459</v>
      </c>
      <c r="M66" s="13" t="s">
        <v>182</v>
      </c>
      <c r="N66" s="13" t="s">
        <v>183</v>
      </c>
      <c r="O66" s="13"/>
      <c r="P66" s="13"/>
      <c r="Q66" s="13">
        <v>2.0</v>
      </c>
      <c r="R66" s="13" t="s">
        <v>85</v>
      </c>
      <c r="S66" s="13"/>
    </row>
    <row r="67" ht="14.25" customHeight="1">
      <c r="A67" s="2"/>
      <c r="B67" s="13" t="s">
        <v>84</v>
      </c>
      <c r="C67" s="13"/>
      <c r="D67" s="13" t="s">
        <v>40</v>
      </c>
      <c r="E67" s="88"/>
      <c r="F67" s="88"/>
      <c r="G67" s="88"/>
      <c r="H67" s="96" t="str">
        <f t="shared" si="3"/>
        <v/>
      </c>
      <c r="I67" s="88"/>
      <c r="J67" s="114"/>
      <c r="K67" s="15" t="s">
        <v>460</v>
      </c>
      <c r="L67" s="104" t="s">
        <v>461</v>
      </c>
      <c r="M67" s="12" t="s">
        <v>260</v>
      </c>
      <c r="N67" s="13" t="s">
        <v>183</v>
      </c>
      <c r="O67" s="13"/>
      <c r="P67" s="13"/>
      <c r="Q67" s="13"/>
      <c r="R67" s="13"/>
      <c r="S67" s="13"/>
    </row>
    <row r="68" ht="14.25" customHeight="1">
      <c r="A68" s="2"/>
      <c r="B68" s="13" t="s">
        <v>84</v>
      </c>
      <c r="C68" s="13"/>
      <c r="D68" s="13" t="s">
        <v>40</v>
      </c>
      <c r="E68" s="88"/>
      <c r="F68" s="88"/>
      <c r="G68" s="88"/>
      <c r="H68" s="96" t="str">
        <f t="shared" si="3"/>
        <v/>
      </c>
      <c r="I68" s="88"/>
      <c r="J68" s="114"/>
      <c r="K68" s="15" t="s">
        <v>462</v>
      </c>
      <c r="L68" s="104" t="s">
        <v>463</v>
      </c>
      <c r="M68" s="12" t="s">
        <v>261</v>
      </c>
      <c r="N68" s="13" t="s">
        <v>183</v>
      </c>
      <c r="O68" s="13"/>
      <c r="P68" s="13"/>
      <c r="Q68" s="13"/>
      <c r="R68" s="13"/>
      <c r="S68" s="13"/>
    </row>
    <row r="69" ht="14.25" customHeight="1">
      <c r="A69" s="2">
        <v>1.0</v>
      </c>
      <c r="B69" s="130" t="s">
        <v>86</v>
      </c>
      <c r="C69" s="13"/>
      <c r="D69" s="13" t="s">
        <v>40</v>
      </c>
      <c r="E69" s="88">
        <v>22437.0</v>
      </c>
      <c r="F69" s="88">
        <f t="shared" ref="F69:F71" si="26">E69*$G$1</f>
        <v>76.2858</v>
      </c>
      <c r="G69" s="88">
        <f t="shared" ref="G69:G71" si="27">IF(E69*$G$1&gt;1462,$S$1,E69*$G$1)</f>
        <v>76.2858</v>
      </c>
      <c r="H69" s="96">
        <f t="shared" si="3"/>
        <v>76.2858</v>
      </c>
      <c r="I69" s="88">
        <v>22078.0</v>
      </c>
      <c r="J69" s="114">
        <v>43836.0</v>
      </c>
      <c r="K69" s="187" t="s">
        <v>192</v>
      </c>
      <c r="L69" s="132" t="s">
        <v>394</v>
      </c>
      <c r="M69" s="13" t="s">
        <v>204</v>
      </c>
      <c r="N69" s="13" t="s">
        <v>205</v>
      </c>
      <c r="O69" s="13"/>
      <c r="P69" s="13"/>
      <c r="Q69" s="13">
        <v>2.4</v>
      </c>
      <c r="R69" s="13" t="s">
        <v>87</v>
      </c>
      <c r="S69" s="13"/>
    </row>
    <row r="70" ht="14.25" customHeight="1">
      <c r="A70" s="2">
        <v>1.0</v>
      </c>
      <c r="B70" s="13" t="s">
        <v>88</v>
      </c>
      <c r="C70" s="13" t="s">
        <v>384</v>
      </c>
      <c r="D70" s="13" t="s">
        <v>40</v>
      </c>
      <c r="E70" s="88">
        <v>113493.0</v>
      </c>
      <c r="F70" s="88">
        <f t="shared" si="26"/>
        <v>385.8762</v>
      </c>
      <c r="G70" s="88">
        <f t="shared" si="27"/>
        <v>385.8762</v>
      </c>
      <c r="H70" s="96">
        <f t="shared" si="3"/>
        <v>192.9381</v>
      </c>
      <c r="I70" s="88">
        <v>31576.0</v>
      </c>
      <c r="J70" s="89">
        <v>44197.0</v>
      </c>
      <c r="K70" s="20"/>
      <c r="L70" s="48"/>
      <c r="M70" s="48" t="s">
        <v>258</v>
      </c>
      <c r="N70" s="13" t="s">
        <v>259</v>
      </c>
      <c r="O70" s="13"/>
      <c r="P70" s="13"/>
      <c r="Q70" s="13">
        <v>0.0</v>
      </c>
      <c r="R70" s="13" t="s">
        <v>89</v>
      </c>
      <c r="S70" s="13"/>
    </row>
    <row r="71" ht="14.25" customHeight="1">
      <c r="A71" s="2">
        <v>1.0</v>
      </c>
      <c r="B71" s="13" t="s">
        <v>90</v>
      </c>
      <c r="C71" s="13" t="s">
        <v>384</v>
      </c>
      <c r="D71" s="13" t="s">
        <v>40</v>
      </c>
      <c r="E71" s="88">
        <v>232531.0</v>
      </c>
      <c r="F71" s="88">
        <f t="shared" si="26"/>
        <v>790.6054</v>
      </c>
      <c r="G71" s="88">
        <f t="shared" si="27"/>
        <v>790.6054</v>
      </c>
      <c r="H71" s="96">
        <f t="shared" si="3"/>
        <v>395.3027</v>
      </c>
      <c r="I71" s="88">
        <v>24655.0</v>
      </c>
      <c r="J71" s="114">
        <v>43952.0</v>
      </c>
      <c r="K71" s="20"/>
      <c r="L71" s="48"/>
      <c r="M71" s="48" t="s">
        <v>140</v>
      </c>
      <c r="N71" s="13" t="s">
        <v>141</v>
      </c>
      <c r="O71" s="48" t="s">
        <v>464</v>
      </c>
      <c r="P71" s="13"/>
      <c r="Q71" s="13">
        <v>4.77</v>
      </c>
      <c r="R71" s="13" t="s">
        <v>91</v>
      </c>
      <c r="S71" s="13"/>
    </row>
    <row r="72" ht="14.25" customHeight="1">
      <c r="A72" s="2">
        <v>1.0</v>
      </c>
      <c r="B72" s="130" t="s">
        <v>275</v>
      </c>
      <c r="C72" s="13" t="s">
        <v>384</v>
      </c>
      <c r="D72" s="13" t="s">
        <v>40</v>
      </c>
      <c r="E72" s="136"/>
      <c r="F72" s="88"/>
      <c r="G72" s="88"/>
      <c r="H72" s="96">
        <f t="shared" si="3"/>
        <v>0</v>
      </c>
      <c r="I72" s="136"/>
      <c r="J72" s="13"/>
      <c r="K72" s="15" t="s">
        <v>316</v>
      </c>
      <c r="L72" s="104" t="s">
        <v>465</v>
      </c>
      <c r="M72" s="34" t="s">
        <v>276</v>
      </c>
      <c r="N72" s="13"/>
      <c r="O72" s="13"/>
      <c r="P72" s="13"/>
      <c r="Q72" s="13"/>
      <c r="R72" s="13"/>
      <c r="S72" s="13"/>
    </row>
    <row r="73" ht="14.25" customHeight="1">
      <c r="A73" s="2"/>
      <c r="B73" s="13" t="s">
        <v>275</v>
      </c>
      <c r="C73" s="13" t="s">
        <v>384</v>
      </c>
      <c r="D73" s="13" t="s">
        <v>40</v>
      </c>
      <c r="E73" s="136"/>
      <c r="F73" s="88"/>
      <c r="G73" s="88"/>
      <c r="H73" s="96">
        <f t="shared" si="3"/>
        <v>0</v>
      </c>
      <c r="I73" s="136"/>
      <c r="J73" s="13"/>
      <c r="K73" s="15" t="s">
        <v>466</v>
      </c>
      <c r="L73" s="104" t="s">
        <v>467</v>
      </c>
      <c r="M73" s="34" t="s">
        <v>276</v>
      </c>
      <c r="N73" s="13"/>
      <c r="O73" s="13"/>
      <c r="P73" s="13"/>
      <c r="Q73" s="13"/>
      <c r="R73" s="13"/>
      <c r="S73" s="13"/>
    </row>
    <row r="74" ht="14.25" customHeight="1">
      <c r="A74" s="2"/>
      <c r="B74" s="13" t="s">
        <v>275</v>
      </c>
      <c r="C74" s="13" t="s">
        <v>384</v>
      </c>
      <c r="D74" s="13" t="s">
        <v>40</v>
      </c>
      <c r="E74" s="136"/>
      <c r="F74" s="88"/>
      <c r="G74" s="88"/>
      <c r="H74" s="96">
        <f t="shared" si="3"/>
        <v>0</v>
      </c>
      <c r="I74" s="136"/>
      <c r="J74" s="13"/>
      <c r="K74" s="15" t="s">
        <v>468</v>
      </c>
      <c r="L74" s="137" t="s">
        <v>465</v>
      </c>
      <c r="M74" s="34" t="s">
        <v>277</v>
      </c>
      <c r="N74" s="13"/>
      <c r="O74" s="13"/>
      <c r="P74" s="13"/>
      <c r="Q74" s="13"/>
      <c r="R74" s="13"/>
      <c r="S74" s="13"/>
    </row>
    <row r="75" ht="14.25" customHeight="1">
      <c r="A75" s="2">
        <v>1.0</v>
      </c>
      <c r="B75" s="130" t="s">
        <v>278</v>
      </c>
      <c r="C75" s="13"/>
      <c r="D75" s="13" t="s">
        <v>40</v>
      </c>
      <c r="E75" s="136"/>
      <c r="F75" s="88"/>
      <c r="G75" s="88"/>
      <c r="H75" s="96" t="str">
        <f t="shared" si="3"/>
        <v/>
      </c>
      <c r="I75" s="136"/>
      <c r="J75" s="13"/>
      <c r="K75" s="15" t="s">
        <v>279</v>
      </c>
      <c r="L75" s="104" t="s">
        <v>469</v>
      </c>
      <c r="M75" s="34" t="s">
        <v>280</v>
      </c>
      <c r="N75" s="13"/>
      <c r="O75" s="13"/>
      <c r="P75" s="13"/>
      <c r="Q75" s="13"/>
      <c r="R75" s="13"/>
      <c r="S75" s="13"/>
    </row>
    <row r="76" ht="14.25" customHeight="1">
      <c r="A76" s="2"/>
      <c r="B76" s="13" t="s">
        <v>278</v>
      </c>
      <c r="C76" s="13"/>
      <c r="D76" s="13" t="s">
        <v>40</v>
      </c>
      <c r="E76" s="13"/>
      <c r="F76" s="13"/>
      <c r="G76" s="13"/>
      <c r="H76" s="96" t="str">
        <f t="shared" si="3"/>
        <v/>
      </c>
      <c r="I76" s="13"/>
      <c r="J76" s="13"/>
      <c r="K76" s="15" t="s">
        <v>470</v>
      </c>
      <c r="L76" s="104" t="s">
        <v>471</v>
      </c>
      <c r="M76" s="34" t="s">
        <v>282</v>
      </c>
      <c r="N76" s="13"/>
      <c r="O76" s="13"/>
      <c r="P76" s="13"/>
      <c r="Q76" s="13"/>
      <c r="R76" s="13"/>
      <c r="S76" s="13"/>
    </row>
    <row r="77" ht="14.25" customHeight="1">
      <c r="A77" s="2">
        <v>1.0</v>
      </c>
      <c r="B77" s="130" t="s">
        <v>209</v>
      </c>
      <c r="C77" s="13"/>
      <c r="D77" s="13" t="s">
        <v>40</v>
      </c>
      <c r="E77" s="13"/>
      <c r="F77" s="13"/>
      <c r="G77" s="13"/>
      <c r="H77" s="96" t="str">
        <f t="shared" si="3"/>
        <v/>
      </c>
      <c r="I77" s="13"/>
      <c r="J77" s="13"/>
      <c r="K77" s="13"/>
      <c r="L77" s="13"/>
      <c r="M77" s="100"/>
      <c r="N77" s="13"/>
      <c r="O77" s="13"/>
      <c r="P77" s="13"/>
      <c r="Q77" s="13"/>
      <c r="R77" s="13"/>
      <c r="S77" s="13"/>
    </row>
    <row r="78" ht="14.25" customHeight="1">
      <c r="A78" s="39">
        <v>1.0</v>
      </c>
      <c r="B78" s="188" t="s">
        <v>266</v>
      </c>
      <c r="C78" s="13"/>
      <c r="D78" s="13" t="s">
        <v>40</v>
      </c>
      <c r="E78" s="13"/>
      <c r="F78" s="13"/>
      <c r="G78" s="13"/>
      <c r="H78" s="96" t="str">
        <f t="shared" si="3"/>
        <v/>
      </c>
      <c r="I78" s="13"/>
      <c r="J78" s="13"/>
      <c r="K78" s="181" t="s">
        <v>267</v>
      </c>
      <c r="L78" s="93" t="s">
        <v>472</v>
      </c>
      <c r="M78" s="173" t="s">
        <v>196</v>
      </c>
      <c r="N78" s="13"/>
      <c r="O78" s="13"/>
      <c r="P78" s="13"/>
      <c r="Q78" s="13"/>
      <c r="R78" s="13"/>
      <c r="S78" s="13"/>
    </row>
    <row r="79" ht="14.25" customHeight="1">
      <c r="A79" s="2">
        <v>1.0</v>
      </c>
      <c r="B79" s="130" t="s">
        <v>343</v>
      </c>
      <c r="C79" s="13"/>
      <c r="D79" s="13" t="s">
        <v>40</v>
      </c>
      <c r="E79" s="13"/>
      <c r="F79" s="13"/>
      <c r="G79" s="13"/>
      <c r="H79" s="96" t="str">
        <f t="shared" si="3"/>
        <v/>
      </c>
      <c r="I79" s="13"/>
      <c r="J79" s="13"/>
      <c r="K79" s="181" t="s">
        <v>344</v>
      </c>
      <c r="L79" s="92" t="s">
        <v>473</v>
      </c>
      <c r="M79" s="24" t="s">
        <v>345</v>
      </c>
      <c r="N79" s="13"/>
      <c r="O79" s="13"/>
      <c r="P79" s="13"/>
      <c r="Q79" s="13"/>
      <c r="R79" s="13"/>
      <c r="S79" s="13"/>
    </row>
    <row r="80" ht="14.25" customHeight="1">
      <c r="A80" s="2">
        <v>1.0</v>
      </c>
      <c r="B80" s="130" t="s">
        <v>291</v>
      </c>
      <c r="C80" s="13"/>
      <c r="D80" s="13" t="s">
        <v>40</v>
      </c>
      <c r="E80" s="13"/>
      <c r="F80" s="13"/>
      <c r="G80" s="13"/>
      <c r="H80" s="87">
        <v>400.0</v>
      </c>
      <c r="I80" s="13"/>
      <c r="J80" s="13"/>
      <c r="K80" s="15" t="s">
        <v>336</v>
      </c>
      <c r="L80" s="104" t="s">
        <v>474</v>
      </c>
      <c r="M80" s="34" t="s">
        <v>256</v>
      </c>
      <c r="N80" s="13"/>
      <c r="O80" s="13"/>
      <c r="P80" s="13"/>
      <c r="Q80" s="13"/>
      <c r="R80" s="13"/>
      <c r="S80" s="13"/>
    </row>
    <row r="81" ht="14.25" customHeight="1">
      <c r="A81" s="2"/>
      <c r="B81" s="100" t="s">
        <v>291</v>
      </c>
      <c r="C81" s="13"/>
      <c r="D81" s="13" t="s">
        <v>40</v>
      </c>
      <c r="E81" s="13"/>
      <c r="F81" s="13"/>
      <c r="G81" s="13"/>
      <c r="H81" s="96" t="str">
        <f t="shared" ref="H81:H98" si="28">IF(C81="NV-2024",G81/2,G81)</f>
        <v/>
      </c>
      <c r="I81" s="13"/>
      <c r="J81" s="13"/>
      <c r="K81" s="15" t="s">
        <v>475</v>
      </c>
      <c r="L81" s="104" t="s">
        <v>405</v>
      </c>
      <c r="M81" s="34" t="s">
        <v>292</v>
      </c>
      <c r="N81" s="13"/>
      <c r="O81" s="13"/>
      <c r="P81" s="13"/>
      <c r="Q81" s="13"/>
      <c r="R81" s="13"/>
      <c r="S81" s="13"/>
    </row>
    <row r="82" ht="14.25" customHeight="1">
      <c r="A82" s="2">
        <v>1.0</v>
      </c>
      <c r="B82" s="130" t="s">
        <v>501</v>
      </c>
      <c r="C82" s="13"/>
      <c r="D82" s="13" t="s">
        <v>40</v>
      </c>
      <c r="E82" s="13"/>
      <c r="F82" s="13"/>
      <c r="G82" s="13"/>
      <c r="H82" s="96" t="str">
        <f t="shared" si="28"/>
        <v/>
      </c>
      <c r="I82" s="13"/>
      <c r="J82" s="13"/>
      <c r="K82" s="13"/>
      <c r="L82" s="13"/>
      <c r="M82" s="100"/>
      <c r="N82" s="13"/>
      <c r="O82" s="13"/>
      <c r="P82" s="13"/>
      <c r="Q82" s="13"/>
      <c r="R82" s="13"/>
      <c r="S82" s="13"/>
    </row>
    <row r="83" ht="14.25" customHeight="1">
      <c r="A83" s="2">
        <v>1.0</v>
      </c>
      <c r="B83" s="130" t="s">
        <v>254</v>
      </c>
      <c r="C83" s="13"/>
      <c r="D83" s="13" t="s">
        <v>40</v>
      </c>
      <c r="E83" s="13"/>
      <c r="F83" s="13"/>
      <c r="G83" s="13"/>
      <c r="H83" s="96" t="str">
        <f t="shared" si="28"/>
        <v/>
      </c>
      <c r="I83" s="13"/>
      <c r="J83" s="13"/>
      <c r="K83" s="15" t="s">
        <v>255</v>
      </c>
      <c r="L83" s="113"/>
      <c r="M83" s="34" t="s">
        <v>502</v>
      </c>
      <c r="N83" s="13"/>
      <c r="O83" s="13"/>
      <c r="P83" s="13"/>
      <c r="Q83" s="13"/>
      <c r="R83" s="13"/>
      <c r="S83" s="13"/>
    </row>
    <row r="84" ht="14.25" customHeight="1">
      <c r="A84" s="2"/>
      <c r="B84" s="13" t="s">
        <v>254</v>
      </c>
      <c r="C84" s="13"/>
      <c r="D84" s="13" t="s">
        <v>40</v>
      </c>
      <c r="E84" s="13"/>
      <c r="F84" s="13"/>
      <c r="G84" s="13"/>
      <c r="H84" s="96" t="str">
        <f t="shared" si="28"/>
        <v/>
      </c>
      <c r="I84" s="13"/>
      <c r="J84" s="13"/>
      <c r="K84" s="15" t="s">
        <v>476</v>
      </c>
      <c r="L84" s="104" t="s">
        <v>477</v>
      </c>
      <c r="M84" s="12" t="s">
        <v>298</v>
      </c>
      <c r="N84" s="13"/>
      <c r="O84" s="13"/>
      <c r="P84" s="13"/>
      <c r="Q84" s="13"/>
      <c r="R84" s="13"/>
      <c r="S84" s="13"/>
    </row>
    <row r="85" ht="14.25" customHeight="1">
      <c r="A85" s="189">
        <v>1.0</v>
      </c>
      <c r="B85" s="191" t="s">
        <v>299</v>
      </c>
      <c r="C85" s="13"/>
      <c r="D85" s="13" t="s">
        <v>40</v>
      </c>
      <c r="E85" s="13"/>
      <c r="F85" s="13"/>
      <c r="G85" s="13"/>
      <c r="H85" s="96" t="str">
        <f t="shared" si="28"/>
        <v/>
      </c>
      <c r="I85" s="13"/>
      <c r="J85" s="13"/>
      <c r="K85" s="15" t="s">
        <v>300</v>
      </c>
      <c r="L85" s="104" t="s">
        <v>478</v>
      </c>
      <c r="M85" s="148" t="s">
        <v>301</v>
      </c>
      <c r="N85" s="13"/>
      <c r="O85" s="13"/>
      <c r="P85" s="13"/>
      <c r="Q85" s="13"/>
      <c r="R85" s="13"/>
      <c r="S85" s="13"/>
    </row>
    <row r="86" ht="14.25" customHeight="1">
      <c r="A86" s="189"/>
      <c r="B86" s="191" t="s">
        <v>299</v>
      </c>
      <c r="C86" s="13"/>
      <c r="D86" s="13" t="s">
        <v>40</v>
      </c>
      <c r="E86" s="13"/>
      <c r="F86" s="13"/>
      <c r="G86" s="13"/>
      <c r="H86" s="96" t="str">
        <f t="shared" si="28"/>
        <v/>
      </c>
      <c r="I86" s="13"/>
      <c r="J86" s="13"/>
      <c r="K86" s="15" t="s">
        <v>341</v>
      </c>
      <c r="L86" s="104" t="s">
        <v>479</v>
      </c>
      <c r="M86" s="34" t="s">
        <v>303</v>
      </c>
      <c r="N86" s="13"/>
      <c r="O86" s="13"/>
      <c r="P86" s="13"/>
      <c r="Q86" s="13"/>
      <c r="R86" s="13"/>
      <c r="S86" s="13"/>
    </row>
    <row r="87">
      <c r="A87" s="39">
        <v>1.0</v>
      </c>
      <c r="B87" s="38" t="s">
        <v>306</v>
      </c>
      <c r="C87" s="13"/>
      <c r="D87" s="13" t="s">
        <v>40</v>
      </c>
      <c r="E87" s="13"/>
      <c r="F87" s="13"/>
      <c r="G87" s="13"/>
      <c r="H87" s="96" t="str">
        <f t="shared" si="28"/>
        <v/>
      </c>
      <c r="I87" s="13"/>
      <c r="J87" s="13"/>
      <c r="K87" s="15" t="s">
        <v>341</v>
      </c>
      <c r="L87" s="104" t="s">
        <v>479</v>
      </c>
      <c r="M87" s="34" t="s">
        <v>303</v>
      </c>
      <c r="N87" s="13"/>
      <c r="O87" s="13"/>
      <c r="P87" s="13"/>
      <c r="Q87" s="13"/>
      <c r="R87" s="13"/>
      <c r="S87" s="13"/>
    </row>
    <row r="88" ht="14.25" customHeight="1">
      <c r="A88" s="39"/>
      <c r="B88" s="38" t="s">
        <v>306</v>
      </c>
      <c r="C88" s="13"/>
      <c r="D88" s="13" t="s">
        <v>40</v>
      </c>
      <c r="E88" s="13"/>
      <c r="F88" s="13"/>
      <c r="G88" s="13"/>
      <c r="H88" s="96" t="str">
        <f t="shared" si="28"/>
        <v/>
      </c>
      <c r="I88" s="13"/>
      <c r="J88" s="13"/>
      <c r="K88" s="15" t="s">
        <v>480</v>
      </c>
      <c r="L88" s="104" t="s">
        <v>481</v>
      </c>
      <c r="M88" s="34" t="s">
        <v>307</v>
      </c>
      <c r="N88" s="13"/>
      <c r="O88" s="13"/>
      <c r="P88" s="13"/>
      <c r="Q88" s="13"/>
      <c r="R88" s="13"/>
      <c r="S88" s="13"/>
    </row>
    <row r="89" ht="14.25" customHeight="1">
      <c r="A89" s="39"/>
      <c r="B89" s="38" t="s">
        <v>306</v>
      </c>
      <c r="C89" s="13"/>
      <c r="D89" s="13" t="s">
        <v>40</v>
      </c>
      <c r="E89" s="13"/>
      <c r="F89" s="13"/>
      <c r="G89" s="13"/>
      <c r="H89" s="96" t="str">
        <f t="shared" si="28"/>
        <v/>
      </c>
      <c r="I89" s="13"/>
      <c r="J89" s="13"/>
      <c r="K89" s="15" t="s">
        <v>482</v>
      </c>
      <c r="L89" s="104" t="s">
        <v>483</v>
      </c>
      <c r="M89" s="34" t="s">
        <v>308</v>
      </c>
      <c r="N89" s="13"/>
      <c r="O89" s="13"/>
      <c r="P89" s="13"/>
      <c r="Q89" s="13"/>
      <c r="R89" s="13"/>
      <c r="S89" s="13"/>
    </row>
    <row r="90" ht="14.25" customHeight="1">
      <c r="A90" s="2">
        <v>1.0</v>
      </c>
      <c r="B90" s="13" t="s">
        <v>98</v>
      </c>
      <c r="C90" s="13"/>
      <c r="D90" s="13" t="s">
        <v>40</v>
      </c>
      <c r="E90" s="13"/>
      <c r="F90" s="13"/>
      <c r="G90" s="13"/>
      <c r="H90" s="96" t="str">
        <f t="shared" si="28"/>
        <v/>
      </c>
      <c r="I90" s="13"/>
      <c r="J90" s="13"/>
      <c r="K90" s="15" t="s">
        <v>99</v>
      </c>
      <c r="L90" s="104" t="s">
        <v>484</v>
      </c>
      <c r="M90" s="34" t="s">
        <v>100</v>
      </c>
      <c r="N90" s="13"/>
      <c r="O90" s="13"/>
      <c r="P90" s="13"/>
      <c r="Q90" s="13"/>
      <c r="R90" s="13"/>
      <c r="S90" s="13"/>
    </row>
    <row r="91" ht="14.25" customHeight="1">
      <c r="A91" s="2"/>
      <c r="B91" s="13" t="s">
        <v>98</v>
      </c>
      <c r="C91" s="13"/>
      <c r="D91" s="13" t="s">
        <v>40</v>
      </c>
      <c r="E91" s="13"/>
      <c r="F91" s="13"/>
      <c r="G91" s="13"/>
      <c r="H91" s="96" t="str">
        <f t="shared" si="28"/>
        <v/>
      </c>
      <c r="I91" s="13"/>
      <c r="J91" s="13"/>
      <c r="K91" s="15" t="s">
        <v>485</v>
      </c>
      <c r="L91" s="104" t="s">
        <v>486</v>
      </c>
      <c r="M91" s="34" t="s">
        <v>313</v>
      </c>
      <c r="N91" s="13"/>
      <c r="O91" s="13"/>
      <c r="P91" s="13"/>
      <c r="Q91" s="13"/>
      <c r="R91" s="13"/>
      <c r="S91" s="13"/>
    </row>
    <row r="92" ht="14.25" customHeight="1">
      <c r="A92" s="2">
        <v>1.0</v>
      </c>
      <c r="B92" s="130" t="s">
        <v>154</v>
      </c>
      <c r="C92" s="13"/>
      <c r="D92" s="13" t="s">
        <v>40</v>
      </c>
      <c r="E92" s="13"/>
      <c r="F92" s="13"/>
      <c r="G92" s="13"/>
      <c r="H92" s="96" t="str">
        <f t="shared" si="28"/>
        <v/>
      </c>
      <c r="I92" s="13"/>
      <c r="J92" s="13"/>
      <c r="K92" s="15" t="s">
        <v>155</v>
      </c>
      <c r="L92" s="104" t="s">
        <v>487</v>
      </c>
      <c r="M92" s="34" t="s">
        <v>156</v>
      </c>
      <c r="N92" s="13"/>
      <c r="O92" s="13"/>
      <c r="P92" s="13"/>
      <c r="Q92" s="13"/>
      <c r="R92" s="13"/>
      <c r="S92" s="13"/>
    </row>
    <row r="93" ht="14.25" customHeight="1">
      <c r="A93" s="2"/>
      <c r="B93" s="13" t="s">
        <v>154</v>
      </c>
      <c r="C93" s="13"/>
      <c r="D93" s="13" t="s">
        <v>40</v>
      </c>
      <c r="E93" s="13"/>
      <c r="F93" s="13"/>
      <c r="G93" s="13"/>
      <c r="H93" s="96" t="str">
        <f t="shared" si="28"/>
        <v/>
      </c>
      <c r="I93" s="13"/>
      <c r="J93" s="13"/>
      <c r="K93" s="15" t="s">
        <v>488</v>
      </c>
      <c r="L93" s="104" t="s">
        <v>489</v>
      </c>
      <c r="M93" s="34" t="s">
        <v>156</v>
      </c>
      <c r="N93" s="13"/>
      <c r="O93" s="13"/>
      <c r="P93" s="13"/>
      <c r="Q93" s="13"/>
      <c r="R93" s="13"/>
      <c r="S93" s="13"/>
    </row>
    <row r="94" ht="14.25" customHeight="1">
      <c r="A94" s="2">
        <v>1.0</v>
      </c>
      <c r="B94" s="13" t="s">
        <v>161</v>
      </c>
      <c r="C94" s="13"/>
      <c r="D94" s="13" t="s">
        <v>40</v>
      </c>
      <c r="E94" s="13"/>
      <c r="F94" s="13"/>
      <c r="G94" s="13"/>
      <c r="H94" s="96" t="str">
        <f t="shared" si="28"/>
        <v/>
      </c>
      <c r="I94" s="13"/>
      <c r="J94" s="13"/>
      <c r="K94" s="15" t="s">
        <v>162</v>
      </c>
      <c r="L94" s="104" t="s">
        <v>490</v>
      </c>
      <c r="M94" s="34" t="s">
        <v>163</v>
      </c>
      <c r="N94" s="13"/>
      <c r="O94" s="13"/>
      <c r="P94" s="13"/>
      <c r="Q94" s="13"/>
      <c r="R94" s="13"/>
      <c r="S94" s="13"/>
    </row>
    <row r="95" ht="14.25" customHeight="1">
      <c r="A95" s="2"/>
      <c r="B95" s="13" t="s">
        <v>161</v>
      </c>
      <c r="C95" s="13"/>
      <c r="D95" s="13" t="s">
        <v>40</v>
      </c>
      <c r="E95" s="13"/>
      <c r="F95" s="13"/>
      <c r="G95" s="13"/>
      <c r="H95" s="96" t="str">
        <f t="shared" si="28"/>
        <v/>
      </c>
      <c r="I95" s="13"/>
      <c r="J95" s="13"/>
      <c r="K95" s="15" t="s">
        <v>491</v>
      </c>
      <c r="L95" s="104" t="s">
        <v>492</v>
      </c>
      <c r="M95" s="34" t="s">
        <v>318</v>
      </c>
      <c r="N95" s="13"/>
      <c r="O95" s="13"/>
      <c r="P95" s="13"/>
      <c r="Q95" s="13"/>
      <c r="R95" s="13"/>
      <c r="S95" s="13"/>
    </row>
    <row r="96" ht="20.25" customHeight="1">
      <c r="A96" s="2">
        <v>1.0</v>
      </c>
      <c r="B96" s="192" t="s">
        <v>322</v>
      </c>
      <c r="C96" s="13"/>
      <c r="D96" s="13" t="s">
        <v>40</v>
      </c>
      <c r="E96" s="13"/>
      <c r="F96" s="13"/>
      <c r="G96" s="13"/>
      <c r="H96" s="96" t="str">
        <f t="shared" si="28"/>
        <v/>
      </c>
      <c r="I96" s="13"/>
      <c r="J96" s="13"/>
      <c r="K96" s="15" t="s">
        <v>333</v>
      </c>
      <c r="L96" s="104" t="s">
        <v>493</v>
      </c>
      <c r="M96" s="34" t="s">
        <v>334</v>
      </c>
      <c r="N96" s="13"/>
      <c r="O96" s="13"/>
      <c r="P96" s="13"/>
      <c r="Q96" s="13"/>
      <c r="R96" s="13"/>
      <c r="S96" s="13"/>
    </row>
    <row r="97" ht="14.25" customHeight="1">
      <c r="A97" s="2"/>
      <c r="B97" s="13" t="s">
        <v>322</v>
      </c>
      <c r="C97" s="13"/>
      <c r="D97" s="13" t="s">
        <v>40</v>
      </c>
      <c r="E97" s="13"/>
      <c r="F97" s="13"/>
      <c r="G97" s="13"/>
      <c r="H97" s="96" t="str">
        <f t="shared" si="28"/>
        <v/>
      </c>
      <c r="I97" s="13"/>
      <c r="J97" s="13"/>
      <c r="K97" s="15" t="s">
        <v>494</v>
      </c>
      <c r="L97" s="104" t="s">
        <v>493</v>
      </c>
      <c r="M97" s="34" t="s">
        <v>323</v>
      </c>
      <c r="N97" s="13"/>
      <c r="O97" s="13"/>
      <c r="P97" s="13"/>
      <c r="Q97" s="13"/>
      <c r="R97" s="13"/>
      <c r="S97" s="13"/>
    </row>
    <row r="98" ht="14.25" customHeight="1">
      <c r="A98" s="193">
        <v>1.0</v>
      </c>
      <c r="B98" s="194" t="s">
        <v>326</v>
      </c>
      <c r="C98" s="13"/>
      <c r="D98" s="13" t="s">
        <v>40</v>
      </c>
      <c r="E98" s="13"/>
      <c r="F98" s="13"/>
      <c r="G98" s="13"/>
      <c r="H98" s="96" t="str">
        <f t="shared" si="28"/>
        <v/>
      </c>
      <c r="I98" s="13"/>
      <c r="J98" s="13"/>
      <c r="K98" s="178" t="s">
        <v>327</v>
      </c>
      <c r="L98" s="116" t="s">
        <v>495</v>
      </c>
      <c r="M98" s="31" t="s">
        <v>328</v>
      </c>
      <c r="N98" s="13"/>
      <c r="O98" s="13"/>
      <c r="P98" s="13"/>
      <c r="Q98" s="13"/>
      <c r="R98" s="13"/>
      <c r="S98" s="13"/>
    </row>
    <row r="99" ht="14.25" customHeight="1">
      <c r="A99" s="2"/>
      <c r="B99" s="2"/>
      <c r="C99" s="2"/>
      <c r="D99" s="2"/>
      <c r="E99" s="2"/>
      <c r="F99" s="2"/>
      <c r="G99" s="2"/>
      <c r="H99" s="166">
        <f>SUM(H2:H98)</f>
        <v>23183.8452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</sheetData>
  <autoFilter ref="$B$1:$S$99"/>
  <hyperlinks>
    <hyperlink r:id="rId1" ref="O3"/>
    <hyperlink r:id="rId2" ref="O5"/>
    <hyperlink r:id="rId3" ref="M6"/>
    <hyperlink r:id="rId4" ref="M11"/>
    <hyperlink r:id="rId5" ref="M14"/>
    <hyperlink r:id="rId6" ref="M17"/>
    <hyperlink r:id="rId7" ref="O19"/>
    <hyperlink r:id="rId8" ref="M26"/>
    <hyperlink r:id="rId9" ref="M27"/>
    <hyperlink r:id="rId10" ref="M28"/>
    <hyperlink r:id="rId11" ref="O28"/>
    <hyperlink r:id="rId12" ref="M33"/>
    <hyperlink r:id="rId13" ref="M36"/>
    <hyperlink r:id="rId14" ref="O39"/>
    <hyperlink r:id="rId15" ref="M40"/>
    <hyperlink r:id="rId16" ref="M43"/>
    <hyperlink r:id="rId17" ref="M47"/>
    <hyperlink r:id="rId18" ref="M48"/>
    <hyperlink r:id="rId19" ref="O49"/>
    <hyperlink r:id="rId20" ref="M54"/>
    <hyperlink r:id="rId21" ref="O56"/>
    <hyperlink r:id="rId22" ref="O59"/>
    <hyperlink r:id="rId23" ref="M67"/>
    <hyperlink r:id="rId24" ref="M68"/>
    <hyperlink r:id="rId25" ref="M72"/>
    <hyperlink r:id="rId26" ref="M73"/>
    <hyperlink r:id="rId27" ref="M74"/>
    <hyperlink r:id="rId28" ref="M76"/>
    <hyperlink r:id="rId29" ref="M78"/>
    <hyperlink r:id="rId30" ref="M79"/>
    <hyperlink r:id="rId31" ref="M80"/>
    <hyperlink r:id="rId32" ref="M84"/>
    <hyperlink r:id="rId33" ref="M85"/>
    <hyperlink r:id="rId34" ref="M89"/>
    <hyperlink r:id="rId35" ref="M91"/>
    <hyperlink r:id="rId36" ref="M92"/>
    <hyperlink r:id="rId37" ref="M93"/>
    <hyperlink r:id="rId38" ref="M94"/>
    <hyperlink r:id="rId39" ref="M95"/>
  </hyperlinks>
  <printOptions/>
  <pageMargins bottom="0.75" footer="0.0" header="0.0" left="0.7" right="0.7" top="0.75"/>
  <pageSetup orientation="portrait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4.57"/>
    <col customWidth="1" min="3" max="3" width="35.43"/>
    <col customWidth="1" min="4" max="4" width="40.0"/>
    <col customWidth="1" min="5" max="5" width="52.43"/>
    <col customWidth="1" min="6" max="6" width="27.43"/>
    <col customWidth="1" min="7" max="8" width="30.43"/>
    <col customWidth="1" min="9" max="9" width="201.0"/>
  </cols>
  <sheetData>
    <row r="1" ht="57.75" customHeight="1">
      <c r="A1" s="5"/>
      <c r="B1" s="6" t="s">
        <v>0</v>
      </c>
      <c r="C1" s="7" t="s">
        <v>92</v>
      </c>
      <c r="D1" s="8" t="s">
        <v>93</v>
      </c>
      <c r="E1" s="8" t="s">
        <v>94</v>
      </c>
      <c r="F1" s="8" t="s">
        <v>95</v>
      </c>
      <c r="G1" s="8" t="s">
        <v>96</v>
      </c>
      <c r="H1" s="8" t="s">
        <v>97</v>
      </c>
      <c r="I1" s="8" t="s">
        <v>5</v>
      </c>
    </row>
    <row r="2">
      <c r="A2" s="9">
        <v>1.0</v>
      </c>
      <c r="B2" s="10" t="s">
        <v>98</v>
      </c>
      <c r="C2" s="11" t="s">
        <v>99</v>
      </c>
      <c r="D2" s="12" t="s">
        <v>100</v>
      </c>
      <c r="E2" s="6" t="s">
        <v>101</v>
      </c>
      <c r="F2" s="13" t="s">
        <v>102</v>
      </c>
      <c r="G2" s="13" t="s">
        <v>103</v>
      </c>
      <c r="H2" s="14" t="s">
        <v>104</v>
      </c>
      <c r="I2" s="13"/>
    </row>
    <row r="3">
      <c r="A3" s="9">
        <v>1.0</v>
      </c>
      <c r="B3" s="13" t="s">
        <v>39</v>
      </c>
      <c r="C3" s="15" t="s">
        <v>105</v>
      </c>
      <c r="D3" s="12" t="s">
        <v>106</v>
      </c>
      <c r="E3" s="6" t="s">
        <v>107</v>
      </c>
      <c r="F3" s="13" t="s">
        <v>102</v>
      </c>
      <c r="G3" s="13" t="s">
        <v>103</v>
      </c>
      <c r="H3" s="13" t="str">
        <f t="shared" ref="H3:H5" si="1">LEFT(I3,11)</f>
        <v>Parentalité</v>
      </c>
      <c r="I3" s="13" t="s">
        <v>41</v>
      </c>
    </row>
    <row r="4" ht="41.25" customHeight="1">
      <c r="A4" s="16">
        <v>1.0</v>
      </c>
      <c r="B4" s="13" t="s">
        <v>108</v>
      </c>
      <c r="C4" s="17" t="s">
        <v>109</v>
      </c>
      <c r="D4" s="13" t="s">
        <v>110</v>
      </c>
      <c r="E4" s="6" t="s">
        <v>111</v>
      </c>
      <c r="F4" s="13" t="s">
        <v>112</v>
      </c>
      <c r="G4" s="13" t="s">
        <v>103</v>
      </c>
      <c r="H4" s="14" t="str">
        <f t="shared" si="1"/>
        <v>Parentalité</v>
      </c>
      <c r="I4" s="13" t="s">
        <v>38</v>
      </c>
    </row>
    <row r="5" ht="38.25" customHeight="1">
      <c r="A5" s="9">
        <v>1.0</v>
      </c>
      <c r="B5" s="18" t="s">
        <v>6</v>
      </c>
      <c r="C5" s="19" t="s">
        <v>113</v>
      </c>
      <c r="D5" s="20" t="s">
        <v>114</v>
      </c>
      <c r="E5" s="21" t="s">
        <v>115</v>
      </c>
      <c r="F5" s="13" t="s">
        <v>102</v>
      </c>
      <c r="G5" s="13" t="s">
        <v>103</v>
      </c>
      <c r="H5" s="13" t="str">
        <f t="shared" si="1"/>
        <v>Parentalité</v>
      </c>
      <c r="I5" s="13" t="s">
        <v>8</v>
      </c>
    </row>
    <row r="6" ht="14.25" hidden="1" customHeight="1">
      <c r="A6" s="9"/>
      <c r="B6" s="22" t="s">
        <v>13</v>
      </c>
      <c r="C6" s="23"/>
      <c r="D6" s="24" t="s">
        <v>116</v>
      </c>
      <c r="E6" s="13"/>
      <c r="F6" s="13"/>
      <c r="G6" s="13"/>
      <c r="H6" s="13"/>
      <c r="I6" s="13"/>
    </row>
    <row r="7" ht="44.25" customHeight="1">
      <c r="A7" s="16">
        <v>1.0</v>
      </c>
      <c r="B7" s="13" t="s">
        <v>11</v>
      </c>
      <c r="C7" s="25" t="s">
        <v>117</v>
      </c>
      <c r="D7" s="13" t="s">
        <v>118</v>
      </c>
      <c r="E7" s="6" t="s">
        <v>119</v>
      </c>
      <c r="F7" s="13" t="s">
        <v>120</v>
      </c>
      <c r="G7" s="13" t="s">
        <v>103</v>
      </c>
      <c r="H7" s="13" t="str">
        <f t="shared" ref="H7:H8" si="2">LEFT(I7,11)</f>
        <v>Parentalité</v>
      </c>
      <c r="I7" s="13" t="s">
        <v>12</v>
      </c>
    </row>
    <row r="8" ht="40.5" customHeight="1">
      <c r="A8" s="9">
        <v>1.0</v>
      </c>
      <c r="B8" s="18" t="s">
        <v>17</v>
      </c>
      <c r="C8" s="26" t="s">
        <v>121</v>
      </c>
      <c r="D8" s="13" t="s">
        <v>122</v>
      </c>
      <c r="E8" s="6" t="s">
        <v>123</v>
      </c>
      <c r="F8" s="13" t="s">
        <v>102</v>
      </c>
      <c r="G8" s="13" t="s">
        <v>103</v>
      </c>
      <c r="H8" s="14" t="str">
        <f t="shared" si="2"/>
        <v>Parentalité</v>
      </c>
      <c r="I8" s="13" t="s">
        <v>18</v>
      </c>
    </row>
    <row r="9">
      <c r="A9" s="9">
        <v>1.0</v>
      </c>
      <c r="B9" s="13" t="s">
        <v>31</v>
      </c>
      <c r="C9" s="26" t="s">
        <v>124</v>
      </c>
      <c r="D9" s="13" t="s">
        <v>125</v>
      </c>
      <c r="E9" s="6" t="s">
        <v>126</v>
      </c>
      <c r="F9" s="13" t="s">
        <v>112</v>
      </c>
      <c r="G9" s="13" t="s">
        <v>103</v>
      </c>
      <c r="H9" s="27" t="s">
        <v>104</v>
      </c>
      <c r="I9" s="13" t="s">
        <v>32</v>
      </c>
    </row>
    <row r="10">
      <c r="A10" s="9">
        <v>1.0</v>
      </c>
      <c r="B10" s="18" t="s">
        <v>25</v>
      </c>
      <c r="C10" s="26" t="s">
        <v>127</v>
      </c>
      <c r="D10" s="13" t="s">
        <v>128</v>
      </c>
      <c r="E10" s="6" t="s">
        <v>129</v>
      </c>
      <c r="F10" s="13" t="str">
        <f>RIGHT(E10,11)</f>
        <v>Les Abymes
</v>
      </c>
      <c r="G10" s="13" t="s">
        <v>103</v>
      </c>
      <c r="H10" s="27" t="s">
        <v>104</v>
      </c>
      <c r="I10" s="13" t="s">
        <v>26</v>
      </c>
    </row>
    <row r="11" ht="14.25" hidden="1" customHeight="1">
      <c r="A11" s="28"/>
      <c r="B11" s="29" t="s">
        <v>21</v>
      </c>
      <c r="C11" s="30"/>
      <c r="D11" s="31" t="s">
        <v>130</v>
      </c>
      <c r="E11" s="29" t="s">
        <v>131</v>
      </c>
      <c r="F11" s="29"/>
      <c r="G11" s="29"/>
      <c r="H11" s="29"/>
      <c r="I11" s="29"/>
    </row>
    <row r="12">
      <c r="A12" s="9">
        <v>1.0</v>
      </c>
      <c r="B12" s="18" t="s">
        <v>132</v>
      </c>
      <c r="C12" s="32" t="s">
        <v>133</v>
      </c>
      <c r="D12" s="33" t="s">
        <v>134</v>
      </c>
      <c r="E12" s="6" t="s">
        <v>135</v>
      </c>
      <c r="F12" s="13" t="s">
        <v>102</v>
      </c>
      <c r="G12" s="13" t="s">
        <v>103</v>
      </c>
      <c r="H12" s="14" t="str">
        <f>LEFT(I12,11)</f>
        <v>Parentalité</v>
      </c>
      <c r="I12" s="13" t="s">
        <v>30</v>
      </c>
    </row>
    <row r="13" ht="14.25" hidden="1" customHeight="1">
      <c r="A13" s="9"/>
      <c r="B13" s="13" t="s">
        <v>23</v>
      </c>
      <c r="C13" s="34"/>
      <c r="D13" s="34" t="s">
        <v>136</v>
      </c>
      <c r="E13" s="13" t="s">
        <v>137</v>
      </c>
      <c r="F13" s="13"/>
      <c r="G13" s="13"/>
      <c r="H13" s="13"/>
      <c r="I13" s="13"/>
    </row>
    <row r="14" ht="14.25" hidden="1" customHeight="1">
      <c r="A14" s="9"/>
      <c r="B14" s="13" t="s">
        <v>23</v>
      </c>
      <c r="C14" s="35"/>
      <c r="D14" s="34" t="s">
        <v>138</v>
      </c>
      <c r="E14" s="13" t="s">
        <v>137</v>
      </c>
      <c r="F14" s="13"/>
      <c r="G14" s="13"/>
      <c r="H14" s="13"/>
      <c r="I14" s="13"/>
    </row>
    <row r="15">
      <c r="A15" s="9">
        <v>1.0</v>
      </c>
      <c r="B15" s="13" t="s">
        <v>90</v>
      </c>
      <c r="C15" s="36" t="s">
        <v>139</v>
      </c>
      <c r="D15" s="20" t="s">
        <v>140</v>
      </c>
      <c r="E15" s="6" t="s">
        <v>141</v>
      </c>
      <c r="F15" s="13" t="s">
        <v>102</v>
      </c>
      <c r="G15" s="13" t="s">
        <v>103</v>
      </c>
      <c r="H15" s="13" t="str">
        <f t="shared" ref="H15:H16" si="3">LEFT(I15,11)</f>
        <v>Parentalité</v>
      </c>
      <c r="I15" s="13" t="s">
        <v>91</v>
      </c>
    </row>
    <row r="16">
      <c r="A16" s="16">
        <v>1.0</v>
      </c>
      <c r="B16" s="13" t="s">
        <v>76</v>
      </c>
      <c r="C16" s="15" t="s">
        <v>142</v>
      </c>
      <c r="D16" s="13" t="s">
        <v>143</v>
      </c>
      <c r="E16" s="6" t="s">
        <v>144</v>
      </c>
      <c r="F16" s="13" t="s">
        <v>112</v>
      </c>
      <c r="G16" s="13" t="s">
        <v>103</v>
      </c>
      <c r="H16" s="13" t="str">
        <f t="shared" si="3"/>
        <v>Parentalité</v>
      </c>
      <c r="I16" s="13" t="s">
        <v>77</v>
      </c>
    </row>
    <row r="17" ht="14.25" hidden="1" customHeight="1">
      <c r="A17" s="9"/>
      <c r="B17" s="13" t="s">
        <v>27</v>
      </c>
      <c r="C17" s="23"/>
      <c r="D17" s="24" t="s">
        <v>145</v>
      </c>
      <c r="E17" s="13"/>
      <c r="F17" s="13"/>
      <c r="G17" s="13"/>
      <c r="H17" s="13"/>
      <c r="I17" s="13"/>
    </row>
    <row r="18">
      <c r="A18" s="9">
        <v>1.0</v>
      </c>
      <c r="B18" s="13" t="s">
        <v>68</v>
      </c>
      <c r="C18" s="11"/>
      <c r="D18" s="20" t="s">
        <v>146</v>
      </c>
      <c r="E18" s="6" t="s">
        <v>147</v>
      </c>
      <c r="F18" s="13" t="s">
        <v>102</v>
      </c>
      <c r="G18" s="13" t="s">
        <v>103</v>
      </c>
      <c r="H18" s="14" t="str">
        <f>LEFT(I18,11)</f>
        <v>Parentalité</v>
      </c>
      <c r="I18" s="13" t="s">
        <v>69</v>
      </c>
    </row>
    <row r="19">
      <c r="A19" s="16">
        <v>1.0</v>
      </c>
      <c r="B19" s="13" t="s">
        <v>66</v>
      </c>
      <c r="C19" s="15" t="s">
        <v>148</v>
      </c>
      <c r="D19" s="13" t="s">
        <v>149</v>
      </c>
      <c r="E19" s="6" t="s">
        <v>150</v>
      </c>
      <c r="F19" s="13" t="s">
        <v>112</v>
      </c>
      <c r="G19" s="13" t="s">
        <v>103</v>
      </c>
      <c r="H19" s="27" t="s">
        <v>104</v>
      </c>
      <c r="I19" s="13" t="s">
        <v>67</v>
      </c>
    </row>
    <row r="20" ht="14.25" hidden="1" customHeight="1">
      <c r="A20" s="9"/>
      <c r="B20" s="22" t="s">
        <v>31</v>
      </c>
      <c r="C20" s="37"/>
      <c r="D20" s="37"/>
      <c r="E20" s="13"/>
      <c r="F20" s="13"/>
      <c r="G20" s="13"/>
      <c r="H20" s="13"/>
      <c r="I20" s="13"/>
    </row>
    <row r="21" ht="14.25" hidden="1" customHeight="1">
      <c r="A21" s="9"/>
      <c r="B21" s="22" t="s">
        <v>31</v>
      </c>
      <c r="C21" s="13"/>
      <c r="D21" s="13" t="s">
        <v>151</v>
      </c>
      <c r="E21" s="13"/>
      <c r="F21" s="13"/>
      <c r="G21" s="13"/>
      <c r="H21" s="13"/>
      <c r="I21" s="13"/>
    </row>
    <row r="22">
      <c r="A22" s="9">
        <v>1.0</v>
      </c>
      <c r="B22" s="29" t="s">
        <v>21</v>
      </c>
      <c r="C22" s="26" t="s">
        <v>152</v>
      </c>
      <c r="D22" s="13" t="s">
        <v>153</v>
      </c>
      <c r="E22" s="6" t="s">
        <v>131</v>
      </c>
      <c r="F22" s="13" t="s">
        <v>102</v>
      </c>
      <c r="G22" s="13" t="s">
        <v>103</v>
      </c>
      <c r="H22" s="13" t="str">
        <f>LEFT(I22,11)</f>
        <v>Parentalité</v>
      </c>
      <c r="I22" s="13" t="s">
        <v>22</v>
      </c>
    </row>
    <row r="23">
      <c r="A23" s="9">
        <v>1.0</v>
      </c>
      <c r="B23" s="10" t="s">
        <v>154</v>
      </c>
      <c r="C23" s="11" t="s">
        <v>155</v>
      </c>
      <c r="D23" s="12" t="s">
        <v>156</v>
      </c>
      <c r="E23" s="6" t="s">
        <v>157</v>
      </c>
      <c r="F23" s="13" t="s">
        <v>158</v>
      </c>
      <c r="G23" s="6" t="s">
        <v>159</v>
      </c>
      <c r="H23" s="27" t="s">
        <v>104</v>
      </c>
      <c r="I23" s="13"/>
    </row>
    <row r="24" ht="14.25" hidden="1" customHeight="1">
      <c r="A24" s="9"/>
      <c r="B24" s="22" t="s">
        <v>35</v>
      </c>
      <c r="C24" s="13"/>
      <c r="D24" s="13" t="s">
        <v>160</v>
      </c>
      <c r="E24" s="13"/>
      <c r="F24" s="13"/>
      <c r="G24" s="13"/>
      <c r="H24" s="13"/>
      <c r="I24" s="13"/>
    </row>
    <row r="25">
      <c r="A25" s="9">
        <v>1.0</v>
      </c>
      <c r="B25" s="10" t="s">
        <v>161</v>
      </c>
      <c r="C25" s="11" t="s">
        <v>162</v>
      </c>
      <c r="D25" s="12" t="s">
        <v>163</v>
      </c>
      <c r="E25" s="6" t="s">
        <v>164</v>
      </c>
      <c r="F25" s="13" t="s">
        <v>165</v>
      </c>
      <c r="G25" s="6" t="s">
        <v>159</v>
      </c>
      <c r="H25" s="27" t="s">
        <v>104</v>
      </c>
      <c r="I25" s="13"/>
    </row>
    <row r="26" ht="14.25" hidden="1" customHeight="1">
      <c r="A26" s="9"/>
      <c r="B26" s="13" t="s">
        <v>37</v>
      </c>
      <c r="C26" s="30"/>
      <c r="D26" s="31" t="s">
        <v>166</v>
      </c>
      <c r="E26" s="13" t="s">
        <v>111</v>
      </c>
      <c r="F26" s="13"/>
      <c r="G26" s="13"/>
      <c r="H26" s="13"/>
      <c r="I26" s="13"/>
    </row>
    <row r="27" ht="14.25" hidden="1" customHeight="1">
      <c r="A27" s="9"/>
      <c r="B27" s="13" t="s">
        <v>37</v>
      </c>
      <c r="C27" s="30"/>
      <c r="D27" s="31" t="s">
        <v>167</v>
      </c>
      <c r="E27" s="13" t="s">
        <v>111</v>
      </c>
      <c r="F27" s="13"/>
      <c r="G27" s="13"/>
      <c r="H27" s="13"/>
      <c r="I27" s="13"/>
    </row>
    <row r="28">
      <c r="A28" s="16">
        <v>1.0</v>
      </c>
      <c r="B28" s="13" t="s">
        <v>62</v>
      </c>
      <c r="C28" s="15" t="s">
        <v>168</v>
      </c>
      <c r="D28" s="13" t="s">
        <v>169</v>
      </c>
      <c r="E28" s="6" t="s">
        <v>170</v>
      </c>
      <c r="F28" s="13" t="s">
        <v>171</v>
      </c>
      <c r="G28" s="38" t="s">
        <v>172</v>
      </c>
      <c r="H28" s="13" t="str">
        <f>LEFT(I28,11)</f>
        <v>Parentalité</v>
      </c>
      <c r="I28" s="13" t="s">
        <v>63</v>
      </c>
    </row>
    <row r="29" ht="14.25" hidden="1" customHeight="1">
      <c r="A29" s="9"/>
      <c r="B29" s="22" t="s">
        <v>39</v>
      </c>
      <c r="C29" s="34"/>
      <c r="D29" s="34" t="s">
        <v>173</v>
      </c>
      <c r="E29" s="13" t="s">
        <v>107</v>
      </c>
      <c r="F29" s="13"/>
      <c r="G29" s="13"/>
      <c r="H29" s="13"/>
      <c r="I29" s="13"/>
    </row>
    <row r="30" ht="14.25" hidden="1" customHeight="1">
      <c r="A30" s="9"/>
      <c r="B30" s="22" t="s">
        <v>39</v>
      </c>
      <c r="C30" s="31"/>
      <c r="D30" s="31" t="s">
        <v>174</v>
      </c>
      <c r="E30" s="13" t="s">
        <v>107</v>
      </c>
      <c r="F30" s="13"/>
      <c r="G30" s="13"/>
      <c r="H30" s="13"/>
      <c r="I30" s="13"/>
    </row>
    <row r="31">
      <c r="A31" s="16">
        <v>1.0</v>
      </c>
      <c r="B31" s="13" t="s">
        <v>23</v>
      </c>
      <c r="C31" s="32" t="s">
        <v>175</v>
      </c>
      <c r="D31" s="13" t="s">
        <v>176</v>
      </c>
      <c r="E31" s="6" t="s">
        <v>137</v>
      </c>
      <c r="F31" s="13" t="str">
        <f t="shared" ref="F31:F32" si="4">RIGHT(E31,11)</f>
        <v>Basse-Terre</v>
      </c>
      <c r="G31" s="39" t="s">
        <v>172</v>
      </c>
      <c r="H31" s="14" t="str">
        <f t="shared" ref="H31:H33" si="5">LEFT(I31,11)</f>
        <v>Parentalité</v>
      </c>
      <c r="I31" s="13" t="s">
        <v>24</v>
      </c>
    </row>
    <row r="32">
      <c r="A32" s="16">
        <v>1.0</v>
      </c>
      <c r="B32" s="13" t="s">
        <v>177</v>
      </c>
      <c r="C32" s="40" t="s">
        <v>178</v>
      </c>
      <c r="D32" s="41" t="s">
        <v>179</v>
      </c>
      <c r="E32" s="6" t="s">
        <v>180</v>
      </c>
      <c r="F32" s="13" t="str">
        <f t="shared" si="4"/>
        <v> Bouillante</v>
      </c>
      <c r="G32" s="39" t="s">
        <v>172</v>
      </c>
      <c r="H32" s="14" t="str">
        <f t="shared" si="5"/>
        <v>Parentalité</v>
      </c>
      <c r="I32" s="13" t="s">
        <v>49</v>
      </c>
    </row>
    <row r="33">
      <c r="A33" s="16">
        <v>1.0</v>
      </c>
      <c r="B33" s="13" t="s">
        <v>84</v>
      </c>
      <c r="C33" s="11" t="s">
        <v>181</v>
      </c>
      <c r="D33" s="13" t="s">
        <v>182</v>
      </c>
      <c r="E33" s="6" t="s">
        <v>183</v>
      </c>
      <c r="F33" s="13" t="s">
        <v>184</v>
      </c>
      <c r="G33" s="39" t="s">
        <v>172</v>
      </c>
      <c r="H33" s="13" t="str">
        <f t="shared" si="5"/>
        <v>Parentalité</v>
      </c>
      <c r="I33" s="13" t="s">
        <v>85</v>
      </c>
    </row>
    <row r="34" ht="14.25" hidden="1" customHeight="1">
      <c r="A34" s="9"/>
      <c r="B34" s="13" t="s">
        <v>46</v>
      </c>
      <c r="C34" s="13"/>
      <c r="D34" s="13" t="s">
        <v>185</v>
      </c>
      <c r="E34" s="13"/>
      <c r="F34" s="13"/>
      <c r="G34" s="13"/>
      <c r="H34" s="13"/>
      <c r="I34" s="13"/>
    </row>
    <row r="35">
      <c r="A35" s="9">
        <v>1.0</v>
      </c>
      <c r="B35" s="13" t="s">
        <v>70</v>
      </c>
      <c r="C35" s="11"/>
      <c r="D35" s="20" t="s">
        <v>186</v>
      </c>
      <c r="E35" s="6" t="s">
        <v>187</v>
      </c>
      <c r="F35" s="13" t="s">
        <v>184</v>
      </c>
      <c r="G35" s="13" t="s">
        <v>188</v>
      </c>
      <c r="H35" s="13" t="str">
        <f>LEFT(I35,11)</f>
        <v>Parentalité</v>
      </c>
      <c r="I35" s="13" t="s">
        <v>71</v>
      </c>
    </row>
    <row r="36" ht="14.25" hidden="1" customHeight="1">
      <c r="A36" s="9"/>
      <c r="B36" s="13" t="s">
        <v>177</v>
      </c>
      <c r="C36" s="30"/>
      <c r="D36" s="31" t="s">
        <v>179</v>
      </c>
      <c r="E36" s="13"/>
      <c r="F36" s="13"/>
      <c r="G36" s="13"/>
      <c r="H36" s="13"/>
      <c r="I36" s="13"/>
    </row>
    <row r="37">
      <c r="A37" s="9">
        <v>1.0</v>
      </c>
      <c r="B37" s="13" t="s">
        <v>19</v>
      </c>
      <c r="C37" s="11"/>
      <c r="D37" s="13" t="s">
        <v>189</v>
      </c>
      <c r="E37" s="6" t="s">
        <v>190</v>
      </c>
      <c r="F37" s="13" t="s">
        <v>191</v>
      </c>
      <c r="G37" s="38" t="s">
        <v>172</v>
      </c>
      <c r="H37" s="13" t="str">
        <f t="shared" ref="H37:H40" si="6">LEFT(I37,11)</f>
        <v>Parentalité</v>
      </c>
      <c r="I37" s="13" t="s">
        <v>20</v>
      </c>
    </row>
    <row r="38">
      <c r="A38" s="16">
        <v>1.0</v>
      </c>
      <c r="B38" s="13" t="s">
        <v>27</v>
      </c>
      <c r="C38" s="42" t="s">
        <v>192</v>
      </c>
      <c r="D38" s="13" t="s">
        <v>193</v>
      </c>
      <c r="E38" s="6" t="s">
        <v>194</v>
      </c>
      <c r="F38" s="13" t="s">
        <v>191</v>
      </c>
      <c r="G38" s="38" t="s">
        <v>172</v>
      </c>
      <c r="H38" s="14" t="str">
        <f t="shared" si="6"/>
        <v>Parentalité</v>
      </c>
      <c r="I38" s="13" t="s">
        <v>28</v>
      </c>
    </row>
    <row r="39">
      <c r="A39" s="9">
        <v>1.0</v>
      </c>
      <c r="B39" s="13" t="s">
        <v>195</v>
      </c>
      <c r="C39" s="11"/>
      <c r="D39" s="13" t="s">
        <v>196</v>
      </c>
      <c r="E39" s="6" t="s">
        <v>197</v>
      </c>
      <c r="F39" s="13" t="s">
        <v>191</v>
      </c>
      <c r="G39" s="38" t="s">
        <v>172</v>
      </c>
      <c r="H39" s="13" t="str">
        <f t="shared" si="6"/>
        <v>Parentalité</v>
      </c>
      <c r="I39" s="13" t="s">
        <v>53</v>
      </c>
    </row>
    <row r="40">
      <c r="A40" s="16">
        <v>1.0</v>
      </c>
      <c r="B40" s="13" t="s">
        <v>198</v>
      </c>
      <c r="C40" s="11" t="s">
        <v>199</v>
      </c>
      <c r="D40" s="43" t="s">
        <v>200</v>
      </c>
      <c r="E40" s="6" t="s">
        <v>201</v>
      </c>
      <c r="F40" s="13" t="s">
        <v>191</v>
      </c>
      <c r="G40" s="38" t="s">
        <v>172</v>
      </c>
      <c r="H40" s="13" t="str">
        <f t="shared" si="6"/>
        <v>Parentalité</v>
      </c>
      <c r="I40" s="13" t="s">
        <v>47</v>
      </c>
    </row>
    <row r="41" ht="14.25" hidden="1" customHeight="1">
      <c r="A41" s="9"/>
      <c r="B41" s="13" t="s">
        <v>56</v>
      </c>
      <c r="C41" s="13"/>
      <c r="D41" s="13" t="s">
        <v>202</v>
      </c>
      <c r="E41" s="13" t="s">
        <v>203</v>
      </c>
      <c r="F41" s="13"/>
      <c r="G41" s="13"/>
      <c r="H41" s="13"/>
      <c r="I41" s="13"/>
    </row>
    <row r="42">
      <c r="A42" s="16">
        <v>1.0</v>
      </c>
      <c r="B42" s="13" t="s">
        <v>86</v>
      </c>
      <c r="C42" s="44" t="s">
        <v>192</v>
      </c>
      <c r="D42" s="13" t="s">
        <v>204</v>
      </c>
      <c r="E42" s="6" t="s">
        <v>205</v>
      </c>
      <c r="F42" s="13" t="s">
        <v>191</v>
      </c>
      <c r="G42" s="38" t="s">
        <v>172</v>
      </c>
      <c r="H42" s="27" t="s">
        <v>104</v>
      </c>
      <c r="I42" s="13" t="s">
        <v>87</v>
      </c>
    </row>
    <row r="43" ht="14.25" hidden="1" customHeight="1">
      <c r="A43" s="9"/>
      <c r="B43" s="13" t="s">
        <v>58</v>
      </c>
      <c r="C43" s="35"/>
      <c r="D43" s="34" t="s">
        <v>206</v>
      </c>
      <c r="E43" s="13" t="s">
        <v>207</v>
      </c>
      <c r="F43" s="13"/>
      <c r="G43" s="13"/>
      <c r="H43" s="13"/>
      <c r="I43" s="13"/>
    </row>
    <row r="44" ht="14.25" hidden="1" customHeight="1">
      <c r="A44" s="9"/>
      <c r="B44" s="13" t="s">
        <v>58</v>
      </c>
      <c r="C44" s="34"/>
      <c r="D44" s="34" t="s">
        <v>208</v>
      </c>
      <c r="E44" s="13" t="s">
        <v>207</v>
      </c>
      <c r="F44" s="13"/>
      <c r="G44" s="13"/>
      <c r="H44" s="13"/>
      <c r="I44" s="13"/>
    </row>
    <row r="45">
      <c r="A45" s="16">
        <v>1.0</v>
      </c>
      <c r="B45" s="10" t="s">
        <v>209</v>
      </c>
      <c r="C45" s="36" t="s">
        <v>210</v>
      </c>
      <c r="D45" s="45" t="s">
        <v>211</v>
      </c>
      <c r="E45" s="6" t="s">
        <v>212</v>
      </c>
      <c r="F45" s="13" t="s">
        <v>213</v>
      </c>
      <c r="G45" s="38" t="s">
        <v>172</v>
      </c>
      <c r="H45" s="27" t="s">
        <v>104</v>
      </c>
      <c r="I45" s="13"/>
    </row>
    <row r="46">
      <c r="A46" s="16">
        <v>1.0</v>
      </c>
      <c r="B46" s="13" t="s">
        <v>214</v>
      </c>
      <c r="C46" s="15" t="s">
        <v>215</v>
      </c>
      <c r="D46" s="13" t="s">
        <v>216</v>
      </c>
      <c r="E46" s="6" t="s">
        <v>217</v>
      </c>
      <c r="F46" s="13" t="s">
        <v>184</v>
      </c>
      <c r="G46" s="38" t="s">
        <v>172</v>
      </c>
      <c r="H46" s="13" t="str">
        <f>LEFT(I46,11)</f>
        <v>Parentalité</v>
      </c>
      <c r="I46" s="13" t="s">
        <v>10</v>
      </c>
    </row>
    <row r="47" ht="14.25" hidden="1" customHeight="1">
      <c r="A47" s="9"/>
      <c r="B47" s="13" t="s">
        <v>62</v>
      </c>
      <c r="C47" s="23"/>
      <c r="D47" s="24" t="s">
        <v>218</v>
      </c>
      <c r="E47" s="13" t="s">
        <v>170</v>
      </c>
      <c r="F47" s="13"/>
      <c r="G47" s="13"/>
      <c r="H47" s="13"/>
      <c r="I47" s="13"/>
    </row>
    <row r="48" ht="14.25" hidden="1" customHeight="1">
      <c r="A48" s="9"/>
      <c r="B48" s="13" t="s">
        <v>62</v>
      </c>
      <c r="C48" s="30"/>
      <c r="D48" s="31" t="s">
        <v>219</v>
      </c>
      <c r="E48" s="13" t="s">
        <v>170</v>
      </c>
      <c r="F48" s="13"/>
      <c r="G48" s="13"/>
      <c r="H48" s="13"/>
      <c r="I48" s="13"/>
    </row>
    <row r="49">
      <c r="A49" s="9">
        <v>1.0</v>
      </c>
      <c r="B49" s="13" t="s">
        <v>44</v>
      </c>
      <c r="C49" s="11"/>
      <c r="D49" s="13" t="s">
        <v>220</v>
      </c>
      <c r="E49" s="6" t="s">
        <v>221</v>
      </c>
      <c r="F49" s="13" t="s">
        <v>222</v>
      </c>
      <c r="G49" s="38" t="s">
        <v>172</v>
      </c>
      <c r="H49" s="14" t="str">
        <f t="shared" ref="H49:H50" si="7">LEFT(I49,11)</f>
        <v>Parentalité</v>
      </c>
      <c r="I49" s="13" t="s">
        <v>45</v>
      </c>
    </row>
    <row r="50">
      <c r="A50" s="9">
        <v>1.0</v>
      </c>
      <c r="B50" s="13" t="s">
        <v>54</v>
      </c>
      <c r="C50" s="11"/>
      <c r="D50" s="13" t="s">
        <v>223</v>
      </c>
      <c r="E50" s="6" t="s">
        <v>224</v>
      </c>
      <c r="F50" s="13" t="str">
        <f>RIGHT(E50,11)</f>
        <v>Sainte-Anne</v>
      </c>
      <c r="G50" s="41" t="s">
        <v>225</v>
      </c>
      <c r="H50" s="13" t="str">
        <f t="shared" si="7"/>
        <v>Parentalité</v>
      </c>
      <c r="I50" s="13" t="s">
        <v>55</v>
      </c>
    </row>
    <row r="51" ht="14.25" hidden="1" customHeight="1">
      <c r="A51" s="9"/>
      <c r="B51" s="13" t="s">
        <v>66</v>
      </c>
      <c r="C51" s="34"/>
      <c r="D51" s="34" t="s">
        <v>226</v>
      </c>
      <c r="E51" s="13"/>
      <c r="F51" s="13"/>
      <c r="G51" s="13"/>
      <c r="H51" s="13"/>
      <c r="I51" s="13"/>
    </row>
    <row r="52" ht="14.25" hidden="1" customHeight="1">
      <c r="A52" s="9"/>
      <c r="B52" s="13" t="s">
        <v>66</v>
      </c>
      <c r="C52" s="34"/>
      <c r="D52" s="34" t="s">
        <v>227</v>
      </c>
      <c r="E52" s="13"/>
      <c r="F52" s="13"/>
      <c r="G52" s="13"/>
      <c r="H52" s="13"/>
      <c r="I52" s="13"/>
    </row>
    <row r="53">
      <c r="A53" s="16">
        <v>1.0</v>
      </c>
      <c r="B53" s="13" t="s">
        <v>58</v>
      </c>
      <c r="C53" s="11"/>
      <c r="D53" s="13" t="s">
        <v>228</v>
      </c>
      <c r="E53" s="6" t="s">
        <v>207</v>
      </c>
      <c r="F53" s="13" t="str">
        <f>RIGHT(E53,11)</f>
        <v>Sainte-Anne</v>
      </c>
      <c r="G53" s="41" t="s">
        <v>225</v>
      </c>
      <c r="H53" s="13" t="str">
        <f>LEFT(I53,11)</f>
        <v>Parentalité</v>
      </c>
      <c r="I53" s="13" t="s">
        <v>59</v>
      </c>
    </row>
    <row r="54" ht="14.25" hidden="1" customHeight="1">
      <c r="A54" s="9"/>
      <c r="B54" s="22" t="s">
        <v>68</v>
      </c>
      <c r="C54" s="30"/>
      <c r="D54" s="31" t="s">
        <v>229</v>
      </c>
      <c r="E54" s="13" t="s">
        <v>147</v>
      </c>
      <c r="F54" s="13"/>
      <c r="G54" s="13"/>
      <c r="H54" s="13"/>
      <c r="I54" s="13"/>
    </row>
    <row r="55">
      <c r="A55" s="16">
        <v>1.0</v>
      </c>
      <c r="B55" s="13" t="s">
        <v>230</v>
      </c>
      <c r="C55" s="11" t="s">
        <v>231</v>
      </c>
      <c r="D55" s="20" t="s">
        <v>232</v>
      </c>
      <c r="E55" s="6" t="s">
        <v>233</v>
      </c>
      <c r="F55" s="13" t="str">
        <f>RIGHT(E55,11)</f>
        <v>Petit-Bourg</v>
      </c>
      <c r="G55" s="13" t="s">
        <v>234</v>
      </c>
      <c r="H55" s="14" t="str">
        <f>LEFT(I55,11)</f>
        <v>Parentalité</v>
      </c>
      <c r="I55" s="13" t="s">
        <v>83</v>
      </c>
    </row>
    <row r="56">
      <c r="A56" s="9">
        <v>1.0</v>
      </c>
      <c r="B56" s="46" t="s">
        <v>235</v>
      </c>
      <c r="C56" s="15"/>
      <c r="D56" s="47"/>
      <c r="E56" s="6" t="s">
        <v>236</v>
      </c>
      <c r="F56" s="13" t="s">
        <v>237</v>
      </c>
      <c r="G56" s="13" t="s">
        <v>234</v>
      </c>
      <c r="H56" s="27" t="s">
        <v>104</v>
      </c>
      <c r="I56" s="13"/>
    </row>
    <row r="57" ht="14.25" hidden="1" customHeight="1">
      <c r="A57" s="9"/>
      <c r="B57" s="13" t="s">
        <v>72</v>
      </c>
      <c r="C57" s="48"/>
      <c r="D57" s="48" t="s">
        <v>238</v>
      </c>
      <c r="E57" s="13"/>
      <c r="F57" s="13"/>
      <c r="G57" s="13"/>
      <c r="H57" s="13"/>
      <c r="I57" s="13"/>
    </row>
    <row r="58">
      <c r="A58" s="9">
        <v>1.0</v>
      </c>
      <c r="B58" s="46" t="s">
        <v>239</v>
      </c>
      <c r="C58" s="15"/>
      <c r="D58" s="47"/>
      <c r="E58" s="6" t="s">
        <v>240</v>
      </c>
      <c r="F58" s="13" t="s">
        <v>237</v>
      </c>
      <c r="G58" s="13" t="s">
        <v>234</v>
      </c>
      <c r="H58" s="27" t="s">
        <v>104</v>
      </c>
      <c r="I58" s="13"/>
    </row>
    <row r="59">
      <c r="A59" s="9">
        <v>1.0</v>
      </c>
      <c r="B59" s="13" t="s">
        <v>33</v>
      </c>
      <c r="C59" s="11"/>
      <c r="D59" s="13" t="s">
        <v>241</v>
      </c>
      <c r="E59" s="6" t="s">
        <v>242</v>
      </c>
      <c r="F59" s="13" t="s">
        <v>243</v>
      </c>
      <c r="G59" s="13" t="s">
        <v>244</v>
      </c>
      <c r="H59" s="14" t="str">
        <f>LEFT(I59,11)</f>
        <v>Parentalité</v>
      </c>
      <c r="I59" s="13" t="s">
        <v>34</v>
      </c>
    </row>
    <row r="60" ht="14.25" hidden="1" customHeight="1">
      <c r="A60" s="9"/>
      <c r="B60" s="13" t="s">
        <v>76</v>
      </c>
      <c r="C60" s="31"/>
      <c r="D60" s="31" t="s">
        <v>245</v>
      </c>
      <c r="E60" s="13" t="s">
        <v>144</v>
      </c>
      <c r="F60" s="13"/>
      <c r="G60" s="13"/>
      <c r="H60" s="13"/>
      <c r="I60" s="13"/>
    </row>
    <row r="61">
      <c r="A61" s="9">
        <v>1.0</v>
      </c>
      <c r="B61" s="13" t="s">
        <v>42</v>
      </c>
      <c r="C61" s="11"/>
      <c r="D61" s="13" t="s">
        <v>246</v>
      </c>
      <c r="E61" s="6" t="s">
        <v>247</v>
      </c>
      <c r="F61" s="13" t="s">
        <v>248</v>
      </c>
      <c r="G61" s="13" t="s">
        <v>244</v>
      </c>
      <c r="H61" s="13" t="str">
        <f>LEFT(I61,11)</f>
        <v>Parentalité</v>
      </c>
      <c r="I61" s="13" t="s">
        <v>43</v>
      </c>
    </row>
    <row r="62" ht="14.25" hidden="1" customHeight="1">
      <c r="A62" s="9"/>
      <c r="B62" s="13" t="s">
        <v>78</v>
      </c>
      <c r="C62" s="48"/>
      <c r="D62" s="48" t="s">
        <v>249</v>
      </c>
      <c r="E62" s="13"/>
      <c r="F62" s="13"/>
      <c r="G62" s="13"/>
      <c r="H62" s="13"/>
      <c r="I62" s="13"/>
    </row>
    <row r="63" hidden="1">
      <c r="A63" s="9">
        <v>1.0</v>
      </c>
      <c r="B63" s="46" t="s">
        <v>250</v>
      </c>
      <c r="C63" s="15"/>
      <c r="D63" s="47"/>
      <c r="E63" s="6" t="s">
        <v>251</v>
      </c>
      <c r="F63" s="13"/>
      <c r="G63" s="13"/>
      <c r="H63" s="13" t="str">
        <f>LEFT(I63,11)</f>
        <v/>
      </c>
      <c r="I63" s="13"/>
    </row>
    <row r="64" ht="14.25" hidden="1" customHeight="1">
      <c r="A64" s="9"/>
      <c r="B64" s="13" t="s">
        <v>252</v>
      </c>
      <c r="C64" s="48"/>
      <c r="D64" s="48" t="s">
        <v>253</v>
      </c>
      <c r="E64" s="13"/>
      <c r="F64" s="13"/>
      <c r="G64" s="13"/>
      <c r="H64" s="13"/>
      <c r="I64" s="13"/>
    </row>
    <row r="65" hidden="1">
      <c r="A65" s="16">
        <v>1.0</v>
      </c>
      <c r="B65" s="10" t="s">
        <v>254</v>
      </c>
      <c r="C65" s="11" t="s">
        <v>255</v>
      </c>
      <c r="D65" s="12" t="s">
        <v>256</v>
      </c>
      <c r="E65" s="6" t="s">
        <v>257</v>
      </c>
      <c r="F65" s="13"/>
      <c r="G65" s="13"/>
      <c r="H65" s="13" t="str">
        <f t="shared" ref="H65:H66" si="8">LEFT(I65,11)</f>
        <v/>
      </c>
      <c r="I65" s="13"/>
    </row>
    <row r="66" hidden="1">
      <c r="A66" s="9">
        <v>1.0</v>
      </c>
      <c r="B66" s="13" t="s">
        <v>88</v>
      </c>
      <c r="C66" s="11"/>
      <c r="D66" s="20" t="s">
        <v>258</v>
      </c>
      <c r="E66" s="6" t="s">
        <v>259</v>
      </c>
      <c r="F66" s="13"/>
      <c r="G66" s="13"/>
      <c r="H66" s="13" t="str">
        <f t="shared" si="8"/>
        <v>Numérique,C</v>
      </c>
      <c r="I66" s="13" t="s">
        <v>89</v>
      </c>
    </row>
    <row r="67" ht="14.25" hidden="1" customHeight="1">
      <c r="A67" s="9"/>
      <c r="B67" s="13" t="s">
        <v>84</v>
      </c>
      <c r="C67" s="49"/>
      <c r="D67" s="12" t="s">
        <v>260</v>
      </c>
      <c r="E67" s="13" t="s">
        <v>183</v>
      </c>
      <c r="F67" s="13"/>
      <c r="G67" s="13"/>
      <c r="H67" s="13"/>
      <c r="I67" s="13"/>
    </row>
    <row r="68" ht="14.25" hidden="1" customHeight="1">
      <c r="A68" s="9"/>
      <c r="B68" s="13" t="s">
        <v>84</v>
      </c>
      <c r="C68" s="49"/>
      <c r="D68" s="12" t="s">
        <v>261</v>
      </c>
      <c r="E68" s="13" t="s">
        <v>183</v>
      </c>
      <c r="F68" s="13"/>
      <c r="G68" s="13"/>
      <c r="H68" s="13"/>
      <c r="I68" s="13"/>
    </row>
    <row r="69" hidden="1">
      <c r="A69" s="50">
        <v>1.0</v>
      </c>
      <c r="B69" s="18" t="s">
        <v>15</v>
      </c>
      <c r="C69" s="26" t="s">
        <v>133</v>
      </c>
      <c r="D69" s="13" t="s">
        <v>134</v>
      </c>
      <c r="E69" s="6" t="s">
        <v>262</v>
      </c>
      <c r="F69" s="13"/>
      <c r="G69" s="13"/>
      <c r="H69" s="13" t="str">
        <f>LEFT(I69,11)</f>
        <v>Education,A</v>
      </c>
      <c r="I69" s="13" t="s">
        <v>16</v>
      </c>
    </row>
    <row r="70">
      <c r="A70" s="16">
        <v>1.0</v>
      </c>
      <c r="B70" s="13" t="s">
        <v>78</v>
      </c>
      <c r="C70" s="15" t="s">
        <v>263</v>
      </c>
      <c r="D70" s="20" t="s">
        <v>264</v>
      </c>
      <c r="E70" s="6" t="s">
        <v>265</v>
      </c>
      <c r="F70" s="13" t="s">
        <v>243</v>
      </c>
      <c r="G70" s="13" t="s">
        <v>244</v>
      </c>
      <c r="H70" s="27" t="s">
        <v>104</v>
      </c>
      <c r="I70" s="13" t="s">
        <v>79</v>
      </c>
    </row>
    <row r="71" hidden="1">
      <c r="A71" s="51">
        <v>1.0</v>
      </c>
      <c r="B71" s="52" t="s">
        <v>266</v>
      </c>
      <c r="C71" s="26" t="s">
        <v>267</v>
      </c>
      <c r="D71" s="53"/>
      <c r="E71" s="6" t="s">
        <v>268</v>
      </c>
      <c r="F71" s="13"/>
      <c r="G71" s="13"/>
      <c r="H71" s="13" t="str">
        <f>LEFT(I71,11)</f>
        <v/>
      </c>
      <c r="I71" s="13"/>
    </row>
    <row r="72">
      <c r="A72" s="16">
        <v>1.0</v>
      </c>
      <c r="B72" s="13" t="s">
        <v>50</v>
      </c>
      <c r="C72" s="26" t="s">
        <v>269</v>
      </c>
      <c r="D72" s="13" t="s">
        <v>270</v>
      </c>
      <c r="E72" s="6" t="s">
        <v>271</v>
      </c>
      <c r="F72" s="13" t="s">
        <v>272</v>
      </c>
      <c r="G72" s="13" t="s">
        <v>244</v>
      </c>
      <c r="H72" s="27" t="s">
        <v>104</v>
      </c>
      <c r="I72" s="13" t="s">
        <v>51</v>
      </c>
    </row>
    <row r="73" hidden="1">
      <c r="A73" s="16">
        <v>1.0</v>
      </c>
      <c r="B73" s="10" t="s">
        <v>273</v>
      </c>
      <c r="C73" s="11"/>
      <c r="D73" s="13"/>
      <c r="E73" s="6" t="s">
        <v>274</v>
      </c>
      <c r="F73" s="13"/>
      <c r="G73" s="13"/>
      <c r="H73" s="13" t="str">
        <f>LEFT(I73,11)</f>
        <v/>
      </c>
      <c r="I73" s="13"/>
    </row>
    <row r="74" ht="14.25" hidden="1" customHeight="1">
      <c r="A74" s="9"/>
      <c r="B74" s="13" t="s">
        <v>275</v>
      </c>
      <c r="C74" s="35"/>
      <c r="D74" s="34" t="s">
        <v>276</v>
      </c>
      <c r="E74" s="13"/>
      <c r="F74" s="13"/>
      <c r="G74" s="13"/>
      <c r="H74" s="13"/>
      <c r="I74" s="13"/>
    </row>
    <row r="75" ht="14.25" hidden="1" customHeight="1">
      <c r="A75" s="9"/>
      <c r="B75" s="13" t="s">
        <v>275</v>
      </c>
      <c r="C75" s="35"/>
      <c r="D75" s="34" t="s">
        <v>277</v>
      </c>
      <c r="E75" s="13"/>
      <c r="F75" s="13"/>
      <c r="G75" s="13"/>
      <c r="H75" s="13"/>
      <c r="I75" s="13"/>
    </row>
    <row r="76" hidden="1">
      <c r="A76" s="16">
        <v>1.0</v>
      </c>
      <c r="B76" s="10" t="s">
        <v>278</v>
      </c>
      <c r="C76" s="11" t="s">
        <v>279</v>
      </c>
      <c r="D76" s="12" t="s">
        <v>280</v>
      </c>
      <c r="E76" s="6" t="s">
        <v>281</v>
      </c>
      <c r="F76" s="13"/>
      <c r="G76" s="13"/>
      <c r="H76" s="13" t="str">
        <f>LEFT(I76,11)</f>
        <v/>
      </c>
      <c r="I76" s="13"/>
    </row>
    <row r="77" ht="14.25" hidden="1" customHeight="1">
      <c r="A77" s="9"/>
      <c r="B77" s="13" t="s">
        <v>278</v>
      </c>
      <c r="C77" s="35"/>
      <c r="D77" s="34" t="s">
        <v>282</v>
      </c>
      <c r="E77" s="13"/>
      <c r="F77" s="13"/>
      <c r="G77" s="13"/>
      <c r="H77" s="13"/>
      <c r="I77" s="13"/>
    </row>
    <row r="78" hidden="1">
      <c r="A78" s="16">
        <v>1.0</v>
      </c>
      <c r="B78" s="10" t="s">
        <v>283</v>
      </c>
      <c r="C78" s="11"/>
      <c r="D78" s="12"/>
      <c r="E78" s="6" t="s">
        <v>284</v>
      </c>
      <c r="F78" s="13"/>
      <c r="G78" s="13"/>
      <c r="H78" s="13" t="str">
        <f t="shared" ref="H78:H81" si="9">LEFT(I78,11)</f>
        <v/>
      </c>
      <c r="I78" s="13"/>
    </row>
    <row r="79" ht="14.25" hidden="1" customHeight="1">
      <c r="A79" s="54">
        <v>1.0</v>
      </c>
      <c r="B79" s="55" t="s">
        <v>285</v>
      </c>
      <c r="C79" s="15"/>
      <c r="D79" s="47"/>
      <c r="E79" s="6" t="s">
        <v>286</v>
      </c>
      <c r="F79" s="13"/>
      <c r="G79" s="13"/>
      <c r="H79" s="13" t="str">
        <f t="shared" si="9"/>
        <v/>
      </c>
      <c r="I79" s="13"/>
    </row>
    <row r="80" hidden="1">
      <c r="A80" s="54">
        <v>1.0</v>
      </c>
      <c r="B80" s="55" t="s">
        <v>287</v>
      </c>
      <c r="C80" s="15"/>
      <c r="D80" s="47"/>
      <c r="E80" s="6" t="s">
        <v>288</v>
      </c>
      <c r="F80" s="13"/>
      <c r="G80" s="13"/>
      <c r="H80" s="13" t="str">
        <f t="shared" si="9"/>
        <v/>
      </c>
      <c r="I80" s="13"/>
    </row>
    <row r="81" hidden="1">
      <c r="A81" s="9">
        <v>1.0</v>
      </c>
      <c r="B81" s="13" t="s">
        <v>74</v>
      </c>
      <c r="C81" s="11"/>
      <c r="D81" s="20" t="s">
        <v>289</v>
      </c>
      <c r="E81" s="6" t="s">
        <v>290</v>
      </c>
      <c r="F81" s="13"/>
      <c r="G81" s="13"/>
      <c r="H81" s="13" t="str">
        <f t="shared" si="9"/>
        <v>Accès au sp</v>
      </c>
      <c r="I81" s="13" t="s">
        <v>75</v>
      </c>
    </row>
    <row r="82" ht="14.25" hidden="1" customHeight="1">
      <c r="A82" s="9"/>
      <c r="B82" s="13" t="s">
        <v>291</v>
      </c>
      <c r="C82" s="34"/>
      <c r="D82" s="34" t="s">
        <v>292</v>
      </c>
      <c r="E82" s="13"/>
      <c r="F82" s="13"/>
      <c r="G82" s="13"/>
      <c r="H82" s="13"/>
      <c r="I82" s="13"/>
    </row>
    <row r="83" hidden="1">
      <c r="A83" s="54">
        <v>1.0</v>
      </c>
      <c r="B83" s="55" t="s">
        <v>293</v>
      </c>
      <c r="C83" s="15"/>
      <c r="D83" s="47"/>
      <c r="E83" s="6" t="s">
        <v>294</v>
      </c>
      <c r="F83" s="13"/>
      <c r="G83" s="13"/>
      <c r="H83" s="13" t="str">
        <f t="shared" ref="H83:H84" si="10">LEFT(I83,11)</f>
        <v/>
      </c>
      <c r="I83" s="13"/>
    </row>
    <row r="84">
      <c r="A84" s="9">
        <v>1.0</v>
      </c>
      <c r="B84" s="13" t="s">
        <v>13</v>
      </c>
      <c r="C84" s="15" t="s">
        <v>295</v>
      </c>
      <c r="D84" s="38" t="s">
        <v>296</v>
      </c>
      <c r="E84" s="6" t="s">
        <v>297</v>
      </c>
      <c r="F84" s="13" t="str">
        <f>RIGHT(E84,11)</f>
        <v> Port-Louis</v>
      </c>
      <c r="G84" s="13" t="s">
        <v>244</v>
      </c>
      <c r="H84" s="14" t="str">
        <f t="shared" si="10"/>
        <v>Parentalité</v>
      </c>
      <c r="I84" s="13" t="s">
        <v>14</v>
      </c>
    </row>
    <row r="85" ht="14.25" hidden="1" customHeight="1">
      <c r="A85" s="9"/>
      <c r="B85" s="13" t="s">
        <v>254</v>
      </c>
      <c r="C85" s="49"/>
      <c r="D85" s="12" t="s">
        <v>298</v>
      </c>
      <c r="E85" s="13"/>
      <c r="F85" s="13"/>
      <c r="G85" s="13"/>
      <c r="H85" s="13"/>
      <c r="I85" s="13"/>
    </row>
    <row r="86" ht="14.25" hidden="1" customHeight="1">
      <c r="A86" s="56">
        <v>1.0</v>
      </c>
      <c r="B86" s="57" t="s">
        <v>299</v>
      </c>
      <c r="C86" s="11" t="s">
        <v>300</v>
      </c>
      <c r="D86" s="58" t="s">
        <v>301</v>
      </c>
      <c r="E86" s="6" t="s">
        <v>302</v>
      </c>
      <c r="F86" s="13"/>
      <c r="G86" s="13"/>
      <c r="H86" s="13" t="str">
        <f>LEFT(I86,11)</f>
        <v/>
      </c>
      <c r="I86" s="13"/>
    </row>
    <row r="87" ht="14.25" hidden="1" customHeight="1">
      <c r="A87" s="56"/>
      <c r="B87" s="59" t="s">
        <v>299</v>
      </c>
      <c r="C87" s="34"/>
      <c r="D87" s="34" t="s">
        <v>303</v>
      </c>
      <c r="E87" s="13"/>
      <c r="F87" s="13"/>
      <c r="G87" s="13"/>
      <c r="H87" s="13"/>
      <c r="I87" s="13"/>
    </row>
    <row r="88" hidden="1">
      <c r="A88" s="16">
        <v>1.0</v>
      </c>
      <c r="B88" s="60" t="s">
        <v>56</v>
      </c>
      <c r="C88" s="61" t="s">
        <v>304</v>
      </c>
      <c r="D88" s="62" t="s">
        <v>305</v>
      </c>
      <c r="E88" s="63" t="s">
        <v>203</v>
      </c>
      <c r="F88" s="13" t="str">
        <f>RIGHT(E88,11)</f>
        <v> Les Abymes</v>
      </c>
      <c r="G88" s="13"/>
      <c r="H88" s="13"/>
      <c r="I88" s="13" t="s">
        <v>57</v>
      </c>
    </row>
    <row r="89" ht="14.25" hidden="1" customHeight="1">
      <c r="A89" s="64"/>
      <c r="B89" s="38" t="s">
        <v>306</v>
      </c>
      <c r="C89" s="34"/>
      <c r="D89" s="34" t="s">
        <v>307</v>
      </c>
      <c r="E89" s="13"/>
      <c r="F89" s="13"/>
      <c r="G89" s="13"/>
      <c r="H89" s="13"/>
      <c r="I89" s="13"/>
    </row>
    <row r="90" ht="14.25" hidden="1" customHeight="1">
      <c r="A90" s="64"/>
      <c r="B90" s="38" t="s">
        <v>306</v>
      </c>
      <c r="C90" s="35"/>
      <c r="D90" s="34" t="s">
        <v>308</v>
      </c>
      <c r="E90" s="13"/>
      <c r="F90" s="13"/>
      <c r="G90" s="13"/>
      <c r="H90" s="13"/>
      <c r="I90" s="13"/>
    </row>
    <row r="91" hidden="1">
      <c r="A91" s="9">
        <v>1.0</v>
      </c>
      <c r="B91" s="60" t="s">
        <v>64</v>
      </c>
      <c r="C91" s="15" t="s">
        <v>309</v>
      </c>
      <c r="D91" s="60" t="s">
        <v>310</v>
      </c>
      <c r="E91" s="63" t="s">
        <v>311</v>
      </c>
      <c r="F91" s="13" t="s">
        <v>312</v>
      </c>
      <c r="G91" s="13"/>
      <c r="H91" s="13"/>
      <c r="I91" s="13" t="s">
        <v>65</v>
      </c>
    </row>
    <row r="92" ht="14.25" hidden="1" customHeight="1">
      <c r="A92" s="9"/>
      <c r="B92" s="13" t="s">
        <v>98</v>
      </c>
      <c r="C92" s="35"/>
      <c r="D92" s="34" t="s">
        <v>313</v>
      </c>
      <c r="E92" s="13"/>
      <c r="F92" s="13"/>
      <c r="G92" s="13"/>
      <c r="H92" s="13"/>
      <c r="I92" s="13"/>
    </row>
    <row r="93" hidden="1">
      <c r="A93" s="9">
        <v>1.0</v>
      </c>
      <c r="B93" s="13" t="s">
        <v>60</v>
      </c>
      <c r="C93" s="11"/>
      <c r="D93" s="13" t="s">
        <v>314</v>
      </c>
      <c r="E93" s="6" t="s">
        <v>315</v>
      </c>
      <c r="F93" s="13"/>
      <c r="G93" s="13"/>
      <c r="H93" s="13" t="str">
        <f>LEFT(I93,11)</f>
        <v>Education,A</v>
      </c>
      <c r="I93" s="13" t="s">
        <v>61</v>
      </c>
    </row>
    <row r="94" ht="14.25" hidden="1" customHeight="1">
      <c r="A94" s="9"/>
      <c r="B94" s="13" t="s">
        <v>154</v>
      </c>
      <c r="C94" s="35"/>
      <c r="D94" s="34" t="s">
        <v>156</v>
      </c>
      <c r="E94" s="13"/>
      <c r="F94" s="13"/>
      <c r="G94" s="13"/>
      <c r="H94" s="13"/>
      <c r="I94" s="13"/>
    </row>
    <row r="95" hidden="1">
      <c r="A95" s="16">
        <v>1.0</v>
      </c>
      <c r="B95" s="10" t="s">
        <v>275</v>
      </c>
      <c r="C95" s="11" t="s">
        <v>316</v>
      </c>
      <c r="D95" s="12" t="s">
        <v>276</v>
      </c>
      <c r="E95" s="6" t="s">
        <v>317</v>
      </c>
      <c r="F95" s="13"/>
      <c r="G95" s="13"/>
      <c r="H95" s="13" t="str">
        <f>LEFT(I95,11)</f>
        <v/>
      </c>
      <c r="I95" s="13"/>
    </row>
    <row r="96" ht="14.25" hidden="1" customHeight="1">
      <c r="A96" s="9"/>
      <c r="B96" s="13" t="s">
        <v>161</v>
      </c>
      <c r="C96" s="35"/>
      <c r="D96" s="34" t="s">
        <v>318</v>
      </c>
      <c r="E96" s="13"/>
      <c r="F96" s="13"/>
      <c r="G96" s="13"/>
      <c r="H96" s="13"/>
      <c r="I96" s="13"/>
    </row>
    <row r="97" hidden="1">
      <c r="A97" s="16">
        <v>1.0</v>
      </c>
      <c r="B97" s="60" t="s">
        <v>72</v>
      </c>
      <c r="C97" s="61" t="s">
        <v>319</v>
      </c>
      <c r="D97" s="65" t="s">
        <v>320</v>
      </c>
      <c r="E97" s="63" t="s">
        <v>321</v>
      </c>
      <c r="F97" s="60" t="s">
        <v>158</v>
      </c>
      <c r="G97" s="13"/>
      <c r="H97" s="13"/>
      <c r="I97" s="13" t="s">
        <v>73</v>
      </c>
    </row>
    <row r="98" ht="14.25" hidden="1" customHeight="1">
      <c r="A98" s="9"/>
      <c r="B98" s="13" t="s">
        <v>322</v>
      </c>
      <c r="C98" s="34"/>
      <c r="D98" s="34" t="s">
        <v>323</v>
      </c>
      <c r="E98" s="13"/>
      <c r="F98" s="13"/>
      <c r="G98" s="13"/>
      <c r="H98" s="13"/>
      <c r="I98" s="13"/>
    </row>
    <row r="99" ht="14.25" hidden="1" customHeight="1">
      <c r="A99" s="54">
        <v>1.0</v>
      </c>
      <c r="B99" s="55" t="s">
        <v>324</v>
      </c>
      <c r="C99" s="15"/>
      <c r="D99" s="47"/>
      <c r="E99" s="6" t="s">
        <v>325</v>
      </c>
      <c r="F99" s="13"/>
      <c r="G99" s="13"/>
      <c r="H99" s="13" t="str">
        <f t="shared" ref="H99:H106" si="11">LEFT(I99,11)</f>
        <v/>
      </c>
      <c r="I99" s="13"/>
    </row>
    <row r="100" hidden="1">
      <c r="A100" s="66">
        <v>1.0</v>
      </c>
      <c r="B100" s="46" t="s">
        <v>326</v>
      </c>
      <c r="C100" s="15" t="s">
        <v>327</v>
      </c>
      <c r="D100" s="47" t="s">
        <v>328</v>
      </c>
      <c r="E100" s="6" t="s">
        <v>329</v>
      </c>
      <c r="F100" s="13"/>
      <c r="G100" s="13"/>
      <c r="H100" s="13" t="str">
        <f t="shared" si="11"/>
        <v/>
      </c>
      <c r="I100" s="13"/>
    </row>
    <row r="101" ht="14.25" customHeight="1">
      <c r="A101" s="9">
        <v>1.0</v>
      </c>
      <c r="B101" s="13" t="s">
        <v>35</v>
      </c>
      <c r="C101" s="11" t="s">
        <v>330</v>
      </c>
      <c r="D101" s="13" t="s">
        <v>160</v>
      </c>
      <c r="E101" s="6" t="s">
        <v>331</v>
      </c>
      <c r="F101" s="13" t="s">
        <v>332</v>
      </c>
      <c r="G101" s="13" t="s">
        <v>332</v>
      </c>
      <c r="H101" s="13" t="str">
        <f t="shared" si="11"/>
        <v>Parentalité</v>
      </c>
      <c r="I101" s="13" t="s">
        <v>36</v>
      </c>
    </row>
    <row r="102" hidden="1">
      <c r="A102" s="67">
        <v>1.0</v>
      </c>
      <c r="B102" s="10" t="s">
        <v>322</v>
      </c>
      <c r="C102" s="11" t="s">
        <v>333</v>
      </c>
      <c r="D102" s="12" t="s">
        <v>334</v>
      </c>
      <c r="E102" s="6" t="s">
        <v>335</v>
      </c>
      <c r="F102" s="13"/>
      <c r="G102" s="13"/>
      <c r="H102" s="13" t="str">
        <f t="shared" si="11"/>
        <v/>
      </c>
      <c r="I102" s="13"/>
    </row>
    <row r="103" hidden="1">
      <c r="A103" s="68">
        <v>1.0</v>
      </c>
      <c r="B103" s="69" t="s">
        <v>291</v>
      </c>
      <c r="C103" s="70" t="s">
        <v>336</v>
      </c>
      <c r="D103" s="71" t="s">
        <v>256</v>
      </c>
      <c r="E103" s="72" t="s">
        <v>337</v>
      </c>
      <c r="F103" s="2"/>
      <c r="G103" s="2"/>
      <c r="H103" s="13" t="str">
        <f t="shared" si="11"/>
        <v/>
      </c>
      <c r="I103" s="2"/>
    </row>
    <row r="104" hidden="1">
      <c r="A104" s="73">
        <v>1.0</v>
      </c>
      <c r="B104" s="74" t="s">
        <v>252</v>
      </c>
      <c r="C104" s="70" t="s">
        <v>338</v>
      </c>
      <c r="D104" s="75" t="s">
        <v>339</v>
      </c>
      <c r="E104" s="72" t="s">
        <v>340</v>
      </c>
      <c r="F104" s="2"/>
      <c r="G104" s="2"/>
      <c r="H104" s="13" t="str">
        <f t="shared" si="11"/>
        <v>Accès à la </v>
      </c>
      <c r="I104" s="2" t="s">
        <v>81</v>
      </c>
    </row>
    <row r="105" hidden="1">
      <c r="A105" s="39">
        <v>1.0</v>
      </c>
      <c r="B105" s="76" t="s">
        <v>306</v>
      </c>
      <c r="C105" s="70" t="s">
        <v>341</v>
      </c>
      <c r="D105" s="71" t="s">
        <v>303</v>
      </c>
      <c r="E105" s="72" t="s">
        <v>342</v>
      </c>
      <c r="F105" s="2"/>
      <c r="G105" s="2"/>
      <c r="H105" s="13" t="str">
        <f t="shared" si="11"/>
        <v/>
      </c>
      <c r="I105" s="2"/>
    </row>
    <row r="106" hidden="1">
      <c r="A106" s="68">
        <v>1.0</v>
      </c>
      <c r="B106" s="69" t="s">
        <v>343</v>
      </c>
      <c r="C106" s="77" t="s">
        <v>344</v>
      </c>
      <c r="D106" s="78" t="s">
        <v>345</v>
      </c>
      <c r="E106" s="72" t="s">
        <v>346</v>
      </c>
      <c r="F106" s="2"/>
      <c r="G106" s="2"/>
      <c r="H106" s="13" t="str">
        <f t="shared" si="11"/>
        <v/>
      </c>
      <c r="I106" s="2"/>
    </row>
    <row r="107" hidden="1"/>
    <row r="108" ht="14.25" hidden="1" customHeight="1">
      <c r="A108" s="2"/>
      <c r="B108" s="2"/>
      <c r="C108" s="2"/>
      <c r="D108" s="2"/>
      <c r="E108" s="2"/>
      <c r="F108" s="2"/>
      <c r="G108" s="2"/>
      <c r="H108" s="2"/>
      <c r="I108" s="2"/>
    </row>
    <row r="109" ht="14.25" hidden="1" customHeight="1">
      <c r="A109" s="2"/>
      <c r="B109" s="2"/>
      <c r="C109" s="70"/>
      <c r="D109" s="2"/>
      <c r="E109" s="72"/>
      <c r="F109" s="2"/>
      <c r="G109" s="2"/>
      <c r="H109" s="2"/>
      <c r="I109" s="2"/>
    </row>
    <row r="110" ht="14.25" hidden="1" customHeight="1">
      <c r="A110" s="2"/>
      <c r="B110" s="2"/>
      <c r="C110" s="70"/>
      <c r="D110" s="2"/>
      <c r="E110" s="72"/>
      <c r="F110" s="2"/>
      <c r="G110" s="2"/>
      <c r="H110" s="2"/>
      <c r="I110" s="2"/>
    </row>
    <row r="111" ht="14.25" hidden="1" customHeight="1">
      <c r="A111" s="2"/>
      <c r="B111" s="2"/>
      <c r="C111" s="70"/>
      <c r="D111" s="2"/>
      <c r="E111" s="72"/>
      <c r="F111" s="2"/>
      <c r="G111" s="2"/>
      <c r="H111" s="2"/>
      <c r="I111" s="2"/>
    </row>
    <row r="112" ht="14.25" hidden="1" customHeight="1">
      <c r="A112" s="2"/>
      <c r="B112" s="2"/>
      <c r="C112" s="70"/>
      <c r="D112" s="2"/>
      <c r="E112" s="72"/>
      <c r="F112" s="2"/>
      <c r="G112" s="2"/>
      <c r="H112" s="2"/>
      <c r="I112" s="2"/>
    </row>
    <row r="113" ht="14.25" hidden="1" customHeight="1">
      <c r="A113" s="2"/>
      <c r="B113" s="2"/>
      <c r="C113" s="70"/>
      <c r="D113" s="2"/>
      <c r="E113" s="72"/>
      <c r="F113" s="2"/>
      <c r="G113" s="2"/>
      <c r="H113" s="2"/>
      <c r="I113" s="2"/>
    </row>
    <row r="114" ht="14.25" hidden="1" customHeight="1">
      <c r="A114" s="2"/>
      <c r="B114" s="2"/>
      <c r="C114" s="70"/>
      <c r="D114" s="2"/>
      <c r="E114" s="72"/>
      <c r="F114" s="2"/>
      <c r="G114" s="2"/>
      <c r="H114" s="2"/>
      <c r="I114" s="2"/>
    </row>
    <row r="115" ht="14.25" hidden="1" customHeight="1">
      <c r="A115" s="2"/>
      <c r="B115" s="2"/>
      <c r="C115" s="70"/>
      <c r="D115" s="2"/>
      <c r="E115" s="72"/>
      <c r="F115" s="2"/>
      <c r="G115" s="2"/>
      <c r="H115" s="2"/>
      <c r="I115" s="2"/>
    </row>
    <row r="116" ht="14.25" hidden="1" customHeight="1">
      <c r="A116" s="2"/>
      <c r="B116" s="2"/>
      <c r="C116" s="70"/>
      <c r="D116" s="2"/>
      <c r="E116" s="72"/>
      <c r="F116" s="2"/>
      <c r="G116" s="2"/>
      <c r="H116" s="2"/>
      <c r="I116" s="2"/>
    </row>
    <row r="117" ht="14.25" hidden="1" customHeight="1">
      <c r="A117" s="2"/>
      <c r="B117" s="2"/>
      <c r="C117" s="70"/>
      <c r="D117" s="2"/>
      <c r="E117" s="72"/>
      <c r="F117" s="2"/>
      <c r="G117" s="2"/>
      <c r="H117" s="2"/>
      <c r="I117" s="2"/>
    </row>
    <row r="118" ht="14.25" hidden="1" customHeight="1">
      <c r="A118" s="2"/>
      <c r="B118" s="2"/>
      <c r="C118" s="70"/>
      <c r="D118" s="2"/>
      <c r="E118" s="72"/>
      <c r="F118" s="2"/>
      <c r="G118" s="2"/>
      <c r="H118" s="2"/>
      <c r="I118" s="2"/>
    </row>
    <row r="119" ht="14.25" hidden="1" customHeight="1">
      <c r="A119" s="2"/>
      <c r="B119" s="2"/>
      <c r="C119" s="70"/>
      <c r="D119" s="2"/>
      <c r="E119" s="72"/>
      <c r="F119" s="2"/>
      <c r="G119" s="2"/>
      <c r="H119" s="2"/>
      <c r="I119" s="2"/>
    </row>
    <row r="120" ht="14.25" hidden="1" customHeight="1">
      <c r="A120" s="2"/>
      <c r="B120" s="2"/>
      <c r="C120" s="70"/>
      <c r="D120" s="2"/>
      <c r="E120" s="72"/>
      <c r="F120" s="2"/>
      <c r="G120" s="2"/>
      <c r="H120" s="2"/>
      <c r="I120" s="2"/>
    </row>
    <row r="121" ht="14.25" hidden="1" customHeight="1">
      <c r="A121" s="2"/>
      <c r="B121" s="2"/>
      <c r="C121" s="70"/>
      <c r="D121" s="2"/>
      <c r="E121" s="72"/>
      <c r="F121" s="2"/>
      <c r="G121" s="2"/>
      <c r="H121" s="2"/>
      <c r="I121" s="2"/>
    </row>
    <row r="122" ht="14.25" hidden="1" customHeight="1">
      <c r="A122" s="2"/>
      <c r="B122" s="2"/>
      <c r="C122" s="70"/>
      <c r="D122" s="2"/>
      <c r="E122" s="72"/>
      <c r="F122" s="2"/>
      <c r="G122" s="2"/>
      <c r="H122" s="2"/>
      <c r="I122" s="2"/>
    </row>
    <row r="123" ht="14.25" hidden="1" customHeight="1">
      <c r="A123" s="2"/>
      <c r="B123" s="2"/>
      <c r="C123" s="70"/>
      <c r="D123" s="2"/>
      <c r="E123" s="72"/>
      <c r="F123" s="2"/>
      <c r="G123" s="2"/>
      <c r="H123" s="2"/>
      <c r="I123" s="2"/>
    </row>
    <row r="124" ht="14.25" hidden="1" customHeight="1">
      <c r="A124" s="2"/>
      <c r="B124" s="2"/>
      <c r="C124" s="70"/>
      <c r="D124" s="2"/>
      <c r="E124" s="72"/>
      <c r="F124" s="2"/>
      <c r="G124" s="2"/>
      <c r="H124" s="2"/>
      <c r="I124" s="2"/>
    </row>
    <row r="125" ht="14.25" hidden="1" customHeight="1">
      <c r="A125" s="2"/>
      <c r="B125" s="2"/>
      <c r="C125" s="70"/>
      <c r="D125" s="2"/>
      <c r="E125" s="72"/>
      <c r="F125" s="2"/>
      <c r="G125" s="2"/>
      <c r="H125" s="2"/>
      <c r="I125" s="2"/>
    </row>
    <row r="126" ht="14.25" hidden="1" customHeight="1">
      <c r="A126" s="2"/>
      <c r="B126" s="2"/>
      <c r="C126" s="70"/>
      <c r="D126" s="2"/>
      <c r="E126" s="72"/>
      <c r="F126" s="2"/>
      <c r="G126" s="2"/>
      <c r="H126" s="2"/>
      <c r="I126" s="2"/>
    </row>
    <row r="127" ht="14.25" hidden="1" customHeight="1">
      <c r="A127" s="2"/>
      <c r="B127" s="2"/>
      <c r="C127" s="70"/>
      <c r="D127" s="2"/>
      <c r="E127" s="72"/>
      <c r="F127" s="2"/>
      <c r="G127" s="2"/>
      <c r="H127" s="2"/>
      <c r="I127" s="2"/>
    </row>
    <row r="128" ht="14.25" hidden="1" customHeight="1">
      <c r="A128" s="2"/>
      <c r="B128" s="2"/>
      <c r="C128" s="70"/>
      <c r="D128" s="2"/>
      <c r="E128" s="72"/>
      <c r="F128" s="2"/>
      <c r="G128" s="2"/>
      <c r="H128" s="2"/>
      <c r="I128" s="2"/>
    </row>
    <row r="129" ht="14.25" hidden="1" customHeight="1">
      <c r="A129" s="2"/>
      <c r="B129" s="2"/>
      <c r="C129" s="70"/>
      <c r="D129" s="2"/>
      <c r="E129" s="72"/>
      <c r="F129" s="2"/>
      <c r="G129" s="2"/>
      <c r="H129" s="2"/>
      <c r="I129" s="2"/>
    </row>
    <row r="130" ht="14.25" hidden="1" customHeight="1">
      <c r="A130" s="2"/>
      <c r="B130" s="2"/>
      <c r="C130" s="70"/>
      <c r="D130" s="2"/>
      <c r="E130" s="72"/>
      <c r="F130" s="2"/>
      <c r="G130" s="2"/>
      <c r="H130" s="2"/>
      <c r="I130" s="2"/>
    </row>
    <row r="131" ht="14.25" hidden="1" customHeight="1">
      <c r="A131" s="2"/>
      <c r="B131" s="2"/>
      <c r="C131" s="70"/>
      <c r="D131" s="2"/>
      <c r="E131" s="72"/>
      <c r="F131" s="2"/>
      <c r="G131" s="2"/>
      <c r="H131" s="2"/>
      <c r="I131" s="2"/>
    </row>
    <row r="132" ht="14.25" hidden="1" customHeight="1">
      <c r="A132" s="2"/>
      <c r="B132" s="2"/>
      <c r="C132" s="70"/>
      <c r="D132" s="2"/>
      <c r="E132" s="72"/>
      <c r="F132" s="2"/>
      <c r="G132" s="2"/>
      <c r="H132" s="2"/>
      <c r="I132" s="2"/>
    </row>
    <row r="133" ht="14.25" hidden="1" customHeight="1">
      <c r="A133" s="2"/>
      <c r="B133" s="2"/>
      <c r="C133" s="70"/>
      <c r="D133" s="2"/>
      <c r="E133" s="72"/>
      <c r="F133" s="2"/>
      <c r="G133" s="2"/>
      <c r="H133" s="2"/>
      <c r="I133" s="2"/>
    </row>
    <row r="134" ht="14.25" hidden="1" customHeight="1">
      <c r="A134" s="2"/>
      <c r="B134" s="2"/>
      <c r="C134" s="70"/>
      <c r="D134" s="2"/>
      <c r="E134" s="72"/>
      <c r="F134" s="2"/>
      <c r="G134" s="2"/>
      <c r="H134" s="2"/>
      <c r="I134" s="2"/>
    </row>
    <row r="135" ht="14.25" hidden="1" customHeight="1">
      <c r="A135" s="2"/>
      <c r="B135" s="2"/>
      <c r="C135" s="70"/>
      <c r="D135" s="2"/>
      <c r="E135" s="72"/>
      <c r="F135" s="2"/>
      <c r="G135" s="2"/>
      <c r="H135" s="2"/>
      <c r="I135" s="2"/>
    </row>
    <row r="136" ht="14.25" hidden="1" customHeight="1">
      <c r="A136" s="2"/>
      <c r="B136" s="2"/>
      <c r="C136" s="70"/>
      <c r="D136" s="2"/>
      <c r="E136" s="72"/>
      <c r="F136" s="2"/>
      <c r="G136" s="2"/>
      <c r="H136" s="2"/>
      <c r="I136" s="2"/>
    </row>
    <row r="137" ht="14.25" hidden="1" customHeight="1">
      <c r="A137" s="2"/>
      <c r="B137" s="2"/>
      <c r="C137" s="70"/>
      <c r="D137" s="2"/>
      <c r="E137" s="72"/>
      <c r="F137" s="2"/>
      <c r="G137" s="2"/>
      <c r="H137" s="2"/>
      <c r="I137" s="2"/>
    </row>
    <row r="138" ht="14.25" hidden="1" customHeight="1">
      <c r="A138" s="2"/>
      <c r="B138" s="2"/>
      <c r="C138" s="70"/>
      <c r="D138" s="2"/>
      <c r="E138" s="72"/>
      <c r="F138" s="2"/>
      <c r="G138" s="2"/>
      <c r="H138" s="2"/>
      <c r="I138" s="2"/>
    </row>
    <row r="139" ht="14.25" hidden="1" customHeight="1">
      <c r="A139" s="2"/>
      <c r="B139" s="2"/>
      <c r="C139" s="70"/>
      <c r="D139" s="2"/>
      <c r="E139" s="72"/>
      <c r="F139" s="2"/>
      <c r="G139" s="2"/>
      <c r="H139" s="2"/>
      <c r="I139" s="2"/>
    </row>
    <row r="140" ht="14.25" hidden="1" customHeight="1">
      <c r="A140" s="2"/>
      <c r="B140" s="2"/>
      <c r="C140" s="70"/>
      <c r="D140" s="2"/>
      <c r="E140" s="72"/>
      <c r="F140" s="2"/>
      <c r="G140" s="2"/>
      <c r="H140" s="2"/>
      <c r="I140" s="2"/>
    </row>
    <row r="141" ht="14.25" hidden="1" customHeight="1">
      <c r="A141" s="2"/>
      <c r="B141" s="2"/>
      <c r="C141" s="70"/>
      <c r="D141" s="2"/>
      <c r="E141" s="72"/>
      <c r="F141" s="2"/>
      <c r="G141" s="2"/>
      <c r="H141" s="2"/>
      <c r="I141" s="2"/>
    </row>
    <row r="142" ht="14.25" hidden="1" customHeight="1">
      <c r="A142" s="2"/>
      <c r="B142" s="2"/>
      <c r="C142" s="70"/>
      <c r="D142" s="2"/>
      <c r="E142" s="72"/>
      <c r="F142" s="2"/>
      <c r="G142" s="2"/>
      <c r="H142" s="2"/>
      <c r="I142" s="2"/>
    </row>
    <row r="143" ht="14.25" hidden="1" customHeight="1">
      <c r="A143" s="2"/>
      <c r="B143" s="2"/>
      <c r="C143" s="70"/>
      <c r="D143" s="2"/>
      <c r="E143" s="72"/>
      <c r="F143" s="2"/>
      <c r="G143" s="2"/>
      <c r="H143" s="2"/>
      <c r="I143" s="2"/>
    </row>
    <row r="144" ht="14.25" hidden="1" customHeight="1">
      <c r="A144" s="2"/>
      <c r="B144" s="2"/>
      <c r="C144" s="70"/>
      <c r="D144" s="2"/>
      <c r="E144" s="72"/>
      <c r="F144" s="2"/>
      <c r="G144" s="2"/>
      <c r="H144" s="2"/>
      <c r="I144" s="2"/>
    </row>
    <row r="145" ht="14.25" hidden="1" customHeight="1">
      <c r="A145" s="2"/>
      <c r="B145" s="2"/>
      <c r="C145" s="70"/>
      <c r="D145" s="2"/>
      <c r="E145" s="72"/>
      <c r="F145" s="2"/>
      <c r="G145" s="2"/>
      <c r="H145" s="2"/>
      <c r="I145" s="2"/>
    </row>
    <row r="146" ht="14.25" hidden="1" customHeight="1">
      <c r="A146" s="2"/>
      <c r="B146" s="2"/>
      <c r="C146" s="70"/>
      <c r="D146" s="2"/>
      <c r="E146" s="72"/>
      <c r="F146" s="2"/>
      <c r="G146" s="2"/>
      <c r="H146" s="2"/>
      <c r="I146" s="2"/>
    </row>
    <row r="147" ht="14.25" hidden="1" customHeight="1">
      <c r="A147" s="2"/>
      <c r="B147" s="2"/>
      <c r="C147" s="70"/>
      <c r="D147" s="2"/>
      <c r="E147" s="72"/>
      <c r="F147" s="2"/>
      <c r="G147" s="2"/>
      <c r="H147" s="2"/>
      <c r="I147" s="2"/>
    </row>
    <row r="148" ht="14.25" hidden="1" customHeight="1">
      <c r="A148" s="2"/>
      <c r="B148" s="2"/>
      <c r="C148" s="70"/>
      <c r="D148" s="2"/>
      <c r="E148" s="72"/>
      <c r="F148" s="2"/>
      <c r="G148" s="2"/>
      <c r="H148" s="2"/>
      <c r="I148" s="2"/>
    </row>
    <row r="149" ht="14.25" hidden="1" customHeight="1">
      <c r="A149" s="2"/>
      <c r="B149" s="2"/>
      <c r="C149" s="70"/>
      <c r="D149" s="2"/>
      <c r="E149" s="72"/>
      <c r="F149" s="2"/>
      <c r="G149" s="2"/>
      <c r="H149" s="2"/>
      <c r="I149" s="2"/>
    </row>
    <row r="150" ht="14.25" hidden="1" customHeight="1">
      <c r="A150" s="2"/>
      <c r="B150" s="2"/>
      <c r="C150" s="70"/>
      <c r="D150" s="2"/>
      <c r="E150" s="72"/>
      <c r="F150" s="2"/>
      <c r="G150" s="2"/>
      <c r="H150" s="2"/>
      <c r="I150" s="2"/>
    </row>
    <row r="151" ht="14.25" hidden="1" customHeight="1">
      <c r="A151" s="2"/>
      <c r="B151" s="2"/>
      <c r="C151" s="70"/>
      <c r="D151" s="2"/>
      <c r="E151" s="72"/>
      <c r="F151" s="2"/>
      <c r="G151" s="2"/>
      <c r="H151" s="2"/>
      <c r="I151" s="2"/>
    </row>
    <row r="152" ht="14.25" hidden="1" customHeight="1">
      <c r="A152" s="2"/>
      <c r="B152" s="2"/>
      <c r="C152" s="70"/>
      <c r="D152" s="2"/>
      <c r="E152" s="72"/>
      <c r="F152" s="2"/>
      <c r="G152" s="2"/>
      <c r="H152" s="2"/>
      <c r="I152" s="2"/>
    </row>
    <row r="153" ht="14.25" hidden="1" customHeight="1">
      <c r="A153" s="2"/>
      <c r="B153" s="2"/>
      <c r="C153" s="70"/>
      <c r="D153" s="2"/>
      <c r="E153" s="72"/>
      <c r="F153" s="2"/>
      <c r="G153" s="2"/>
      <c r="H153" s="2"/>
      <c r="I153" s="2"/>
    </row>
    <row r="154" ht="14.25" hidden="1" customHeight="1">
      <c r="A154" s="2"/>
      <c r="B154" s="2"/>
      <c r="C154" s="70"/>
      <c r="D154" s="2"/>
      <c r="E154" s="72"/>
      <c r="F154" s="2"/>
      <c r="G154" s="2"/>
      <c r="H154" s="2"/>
      <c r="I154" s="2"/>
    </row>
    <row r="155" ht="14.25" hidden="1" customHeight="1">
      <c r="A155" s="2"/>
      <c r="B155" s="2"/>
      <c r="C155" s="70"/>
      <c r="D155" s="2"/>
      <c r="E155" s="72"/>
      <c r="F155" s="2"/>
      <c r="G155" s="2"/>
      <c r="H155" s="2"/>
      <c r="I155" s="2"/>
    </row>
    <row r="156" ht="14.25" hidden="1" customHeight="1">
      <c r="A156" s="2"/>
      <c r="B156" s="2"/>
      <c r="C156" s="70"/>
      <c r="D156" s="2"/>
      <c r="E156" s="72"/>
      <c r="F156" s="2"/>
      <c r="G156" s="2"/>
      <c r="H156" s="2"/>
      <c r="I156" s="2"/>
    </row>
    <row r="157" ht="14.25" hidden="1" customHeight="1">
      <c r="A157" s="2"/>
      <c r="B157" s="2"/>
      <c r="C157" s="70"/>
      <c r="D157" s="2"/>
      <c r="E157" s="72"/>
      <c r="F157" s="2"/>
      <c r="G157" s="2"/>
      <c r="H157" s="2"/>
      <c r="I157" s="2"/>
    </row>
    <row r="158" ht="14.25" hidden="1" customHeight="1">
      <c r="A158" s="2"/>
      <c r="B158" s="2"/>
      <c r="C158" s="70"/>
      <c r="D158" s="2"/>
      <c r="E158" s="72"/>
      <c r="F158" s="2"/>
      <c r="G158" s="2"/>
      <c r="H158" s="2"/>
      <c r="I158" s="2"/>
    </row>
    <row r="159" ht="14.25" hidden="1" customHeight="1">
      <c r="A159" s="2"/>
      <c r="B159" s="2"/>
      <c r="C159" s="70"/>
      <c r="D159" s="2"/>
      <c r="E159" s="72"/>
      <c r="F159" s="2"/>
      <c r="G159" s="2"/>
      <c r="H159" s="2"/>
      <c r="I159" s="2"/>
    </row>
    <row r="160" ht="14.25" hidden="1" customHeight="1">
      <c r="A160" s="2"/>
      <c r="B160" s="2"/>
      <c r="C160" s="70"/>
      <c r="D160" s="2"/>
      <c r="E160" s="72"/>
      <c r="F160" s="2"/>
      <c r="G160" s="2"/>
      <c r="H160" s="2"/>
      <c r="I160" s="2"/>
    </row>
    <row r="161" ht="14.25" hidden="1" customHeight="1">
      <c r="A161" s="2"/>
      <c r="B161" s="2"/>
      <c r="C161" s="70"/>
      <c r="D161" s="2"/>
      <c r="E161" s="72"/>
      <c r="F161" s="2"/>
      <c r="G161" s="2"/>
      <c r="H161" s="2"/>
      <c r="I161" s="2"/>
    </row>
    <row r="162" ht="14.25" hidden="1" customHeight="1">
      <c r="A162" s="2"/>
      <c r="B162" s="2"/>
      <c r="C162" s="70"/>
      <c r="D162" s="2"/>
      <c r="E162" s="72"/>
      <c r="F162" s="2"/>
      <c r="G162" s="2"/>
      <c r="H162" s="2"/>
      <c r="I162" s="2"/>
    </row>
    <row r="163" ht="14.25" hidden="1" customHeight="1">
      <c r="A163" s="2"/>
      <c r="B163" s="2"/>
      <c r="C163" s="70"/>
      <c r="D163" s="2"/>
      <c r="E163" s="72"/>
      <c r="F163" s="2"/>
      <c r="G163" s="2"/>
      <c r="H163" s="2"/>
      <c r="I163" s="2"/>
    </row>
    <row r="164" ht="14.25" hidden="1" customHeight="1">
      <c r="A164" s="2"/>
      <c r="B164" s="2"/>
      <c r="C164" s="70"/>
      <c r="D164" s="2"/>
      <c r="E164" s="72"/>
      <c r="F164" s="2"/>
      <c r="G164" s="2"/>
      <c r="H164" s="2"/>
      <c r="I164" s="2"/>
    </row>
    <row r="165" ht="14.25" hidden="1" customHeight="1">
      <c r="A165" s="2"/>
      <c r="B165" s="2"/>
      <c r="C165" s="70"/>
      <c r="D165" s="2"/>
      <c r="E165" s="72"/>
      <c r="F165" s="2"/>
      <c r="G165" s="2"/>
      <c r="H165" s="2"/>
      <c r="I165" s="2"/>
    </row>
    <row r="166" ht="14.25" hidden="1" customHeight="1">
      <c r="A166" s="2"/>
      <c r="B166" s="2"/>
      <c r="C166" s="70"/>
      <c r="D166" s="2"/>
      <c r="E166" s="72"/>
      <c r="F166" s="2"/>
      <c r="G166" s="2"/>
      <c r="H166" s="2"/>
      <c r="I166" s="2"/>
    </row>
    <row r="167" ht="14.25" hidden="1" customHeight="1">
      <c r="A167" s="2"/>
      <c r="B167" s="2"/>
      <c r="C167" s="70"/>
      <c r="D167" s="2"/>
      <c r="E167" s="72"/>
      <c r="F167" s="2"/>
      <c r="G167" s="2"/>
      <c r="H167" s="2"/>
      <c r="I167" s="2"/>
    </row>
    <row r="168" ht="14.25" hidden="1" customHeight="1">
      <c r="A168" s="2"/>
      <c r="B168" s="2"/>
      <c r="C168" s="70"/>
      <c r="D168" s="2"/>
      <c r="E168" s="72"/>
      <c r="F168" s="2"/>
      <c r="G168" s="2"/>
      <c r="H168" s="2"/>
      <c r="I168" s="2"/>
    </row>
    <row r="169" ht="14.25" hidden="1" customHeight="1">
      <c r="A169" s="2"/>
      <c r="B169" s="2"/>
      <c r="C169" s="70"/>
      <c r="D169" s="2"/>
      <c r="E169" s="72"/>
      <c r="F169" s="2"/>
      <c r="G169" s="2"/>
      <c r="H169" s="2"/>
      <c r="I169" s="2"/>
    </row>
    <row r="170" ht="14.25" hidden="1" customHeight="1">
      <c r="A170" s="2"/>
      <c r="B170" s="2"/>
      <c r="C170" s="70"/>
      <c r="D170" s="2"/>
      <c r="E170" s="72"/>
      <c r="F170" s="2"/>
      <c r="G170" s="2"/>
      <c r="H170" s="2"/>
      <c r="I170" s="2"/>
    </row>
    <row r="171" ht="14.25" hidden="1" customHeight="1">
      <c r="A171" s="2"/>
      <c r="B171" s="2"/>
      <c r="C171" s="70"/>
      <c r="D171" s="2"/>
      <c r="E171" s="72"/>
      <c r="F171" s="2"/>
      <c r="G171" s="2"/>
      <c r="H171" s="2"/>
      <c r="I171" s="2"/>
    </row>
    <row r="172" ht="14.25" hidden="1" customHeight="1">
      <c r="A172" s="2"/>
      <c r="B172" s="2"/>
      <c r="C172" s="70"/>
      <c r="D172" s="2"/>
      <c r="E172" s="72"/>
      <c r="F172" s="2"/>
      <c r="G172" s="2"/>
      <c r="H172" s="2"/>
      <c r="I172" s="2"/>
    </row>
    <row r="173" ht="14.25" hidden="1" customHeight="1">
      <c r="A173" s="2"/>
      <c r="B173" s="2"/>
      <c r="C173" s="70"/>
      <c r="D173" s="2"/>
      <c r="E173" s="72"/>
      <c r="F173" s="2"/>
      <c r="G173" s="2"/>
      <c r="H173" s="2"/>
      <c r="I173" s="2"/>
    </row>
    <row r="174" ht="14.25" hidden="1" customHeight="1">
      <c r="A174" s="2"/>
      <c r="B174" s="2"/>
      <c r="C174" s="70"/>
      <c r="D174" s="2"/>
      <c r="E174" s="72"/>
      <c r="F174" s="2"/>
      <c r="G174" s="2"/>
      <c r="H174" s="2"/>
      <c r="I174" s="2"/>
    </row>
    <row r="175" ht="14.25" hidden="1" customHeight="1">
      <c r="A175" s="2"/>
      <c r="B175" s="2"/>
      <c r="C175" s="70"/>
      <c r="D175" s="2"/>
      <c r="E175" s="72"/>
      <c r="F175" s="2"/>
      <c r="G175" s="2"/>
      <c r="H175" s="2"/>
      <c r="I175" s="2"/>
    </row>
    <row r="176" ht="14.25" hidden="1" customHeight="1">
      <c r="A176" s="2"/>
      <c r="B176" s="2"/>
      <c r="C176" s="70"/>
      <c r="D176" s="2"/>
      <c r="E176" s="72"/>
      <c r="F176" s="2"/>
      <c r="G176" s="2"/>
      <c r="H176" s="2"/>
      <c r="I176" s="2"/>
    </row>
    <row r="177" ht="14.25" hidden="1" customHeight="1">
      <c r="A177" s="2"/>
      <c r="B177" s="2"/>
      <c r="C177" s="70"/>
      <c r="D177" s="2"/>
      <c r="E177" s="72"/>
      <c r="F177" s="2"/>
      <c r="G177" s="2"/>
      <c r="H177" s="2"/>
      <c r="I177" s="2"/>
    </row>
    <row r="178" ht="14.25" hidden="1" customHeight="1">
      <c r="A178" s="2"/>
      <c r="B178" s="2"/>
      <c r="C178" s="70"/>
      <c r="D178" s="2"/>
      <c r="E178" s="72"/>
      <c r="F178" s="2"/>
      <c r="G178" s="2"/>
      <c r="H178" s="2"/>
      <c r="I178" s="2"/>
    </row>
    <row r="179" ht="14.25" hidden="1" customHeight="1">
      <c r="A179" s="2"/>
      <c r="B179" s="2"/>
      <c r="C179" s="70"/>
      <c r="D179" s="2"/>
      <c r="E179" s="72"/>
      <c r="F179" s="2"/>
      <c r="G179" s="2"/>
      <c r="H179" s="2"/>
      <c r="I179" s="2"/>
    </row>
    <row r="180" ht="14.25" hidden="1" customHeight="1">
      <c r="A180" s="2"/>
      <c r="B180" s="2"/>
      <c r="C180" s="70"/>
      <c r="D180" s="2"/>
      <c r="E180" s="72"/>
      <c r="F180" s="2"/>
      <c r="G180" s="2"/>
      <c r="H180" s="2"/>
      <c r="I180" s="2"/>
    </row>
    <row r="181" ht="14.25" hidden="1" customHeight="1">
      <c r="A181" s="2"/>
      <c r="B181" s="2"/>
      <c r="C181" s="70"/>
      <c r="D181" s="2"/>
      <c r="E181" s="72"/>
      <c r="F181" s="2"/>
      <c r="G181" s="2"/>
      <c r="H181" s="2"/>
      <c r="I181" s="2"/>
    </row>
    <row r="182" ht="14.25" hidden="1" customHeight="1">
      <c r="A182" s="2"/>
      <c r="B182" s="2"/>
      <c r="C182" s="70"/>
      <c r="D182" s="2"/>
      <c r="E182" s="72"/>
      <c r="F182" s="2"/>
      <c r="G182" s="2"/>
      <c r="H182" s="2"/>
      <c r="I182" s="2"/>
    </row>
    <row r="183" ht="14.25" hidden="1" customHeight="1">
      <c r="A183" s="2"/>
      <c r="B183" s="2"/>
      <c r="C183" s="70"/>
      <c r="D183" s="2"/>
      <c r="E183" s="72"/>
      <c r="F183" s="2"/>
      <c r="G183" s="2"/>
      <c r="H183" s="2"/>
      <c r="I183" s="2"/>
    </row>
    <row r="184" ht="14.25" hidden="1" customHeight="1">
      <c r="A184" s="2"/>
      <c r="B184" s="2"/>
      <c r="C184" s="70"/>
      <c r="D184" s="2"/>
      <c r="E184" s="72"/>
      <c r="F184" s="2"/>
      <c r="G184" s="2"/>
      <c r="H184" s="2"/>
      <c r="I184" s="2"/>
    </row>
    <row r="185" ht="14.25" hidden="1" customHeight="1">
      <c r="A185" s="2"/>
      <c r="B185" s="2"/>
      <c r="C185" s="70"/>
      <c r="D185" s="2"/>
      <c r="E185" s="72"/>
      <c r="F185" s="2"/>
      <c r="G185" s="2"/>
      <c r="H185" s="2"/>
      <c r="I185" s="2"/>
    </row>
    <row r="186" ht="14.25" hidden="1" customHeight="1">
      <c r="A186" s="2"/>
      <c r="B186" s="2"/>
      <c r="C186" s="70"/>
      <c r="D186" s="2"/>
      <c r="E186" s="72"/>
      <c r="F186" s="2"/>
      <c r="G186" s="2"/>
      <c r="H186" s="2"/>
      <c r="I186" s="2"/>
    </row>
    <row r="187" ht="14.25" hidden="1" customHeight="1">
      <c r="A187" s="2"/>
      <c r="B187" s="2"/>
      <c r="C187" s="70"/>
      <c r="D187" s="2"/>
      <c r="E187" s="72"/>
      <c r="F187" s="2"/>
      <c r="G187" s="2"/>
      <c r="H187" s="2"/>
      <c r="I187" s="2"/>
    </row>
    <row r="188" ht="14.25" hidden="1" customHeight="1">
      <c r="A188" s="2"/>
      <c r="B188" s="2"/>
      <c r="C188" s="70"/>
      <c r="D188" s="2"/>
      <c r="E188" s="72"/>
      <c r="F188" s="2"/>
      <c r="G188" s="2"/>
      <c r="H188" s="2"/>
      <c r="I188" s="2"/>
    </row>
    <row r="189" ht="14.25" hidden="1" customHeight="1">
      <c r="A189" s="2"/>
      <c r="B189" s="2"/>
      <c r="C189" s="70"/>
      <c r="D189" s="2"/>
      <c r="E189" s="72"/>
      <c r="F189" s="2"/>
      <c r="G189" s="2"/>
      <c r="H189" s="2"/>
      <c r="I189" s="2"/>
    </row>
    <row r="190" ht="14.25" hidden="1" customHeight="1">
      <c r="A190" s="2"/>
      <c r="B190" s="2"/>
      <c r="C190" s="70"/>
      <c r="D190" s="2"/>
      <c r="E190" s="72"/>
      <c r="F190" s="2"/>
      <c r="G190" s="2"/>
      <c r="H190" s="2"/>
      <c r="I190" s="2"/>
    </row>
    <row r="191" ht="14.25" hidden="1" customHeight="1">
      <c r="A191" s="2"/>
      <c r="B191" s="2"/>
      <c r="C191" s="70"/>
      <c r="D191" s="2"/>
      <c r="E191" s="72"/>
      <c r="F191" s="2"/>
      <c r="G191" s="2"/>
      <c r="H191" s="2"/>
      <c r="I191" s="2"/>
    </row>
    <row r="192" ht="14.25" hidden="1" customHeight="1">
      <c r="A192" s="2"/>
      <c r="B192" s="2"/>
      <c r="C192" s="70"/>
      <c r="D192" s="2"/>
      <c r="E192" s="72"/>
      <c r="F192" s="2"/>
      <c r="G192" s="2"/>
      <c r="H192" s="2"/>
      <c r="I192" s="2"/>
    </row>
    <row r="193" ht="14.25" hidden="1" customHeight="1">
      <c r="A193" s="2"/>
      <c r="B193" s="2"/>
      <c r="C193" s="70"/>
      <c r="D193" s="2"/>
      <c r="E193" s="72"/>
      <c r="F193" s="2"/>
      <c r="G193" s="2"/>
      <c r="H193" s="2"/>
      <c r="I193" s="2"/>
    </row>
    <row r="194" ht="14.25" hidden="1" customHeight="1">
      <c r="A194" s="2"/>
      <c r="B194" s="2"/>
      <c r="C194" s="70"/>
      <c r="D194" s="2"/>
      <c r="E194" s="72"/>
      <c r="F194" s="2"/>
      <c r="G194" s="2"/>
      <c r="H194" s="2"/>
      <c r="I194" s="2"/>
    </row>
    <row r="195" ht="14.25" hidden="1" customHeight="1">
      <c r="A195" s="2"/>
      <c r="B195" s="2"/>
      <c r="C195" s="70"/>
      <c r="D195" s="2"/>
      <c r="E195" s="72"/>
      <c r="F195" s="2"/>
      <c r="G195" s="2"/>
      <c r="H195" s="2"/>
      <c r="I195" s="2"/>
    </row>
    <row r="196" ht="14.25" hidden="1" customHeight="1">
      <c r="A196" s="2"/>
      <c r="B196" s="2"/>
      <c r="C196" s="70"/>
      <c r="D196" s="2"/>
      <c r="E196" s="72"/>
      <c r="F196" s="2"/>
      <c r="G196" s="2"/>
      <c r="H196" s="2"/>
      <c r="I196" s="2"/>
    </row>
    <row r="197" ht="14.25" hidden="1" customHeight="1">
      <c r="A197" s="2"/>
      <c r="B197" s="2"/>
      <c r="C197" s="70"/>
      <c r="D197" s="2"/>
      <c r="E197" s="72"/>
      <c r="F197" s="2"/>
      <c r="G197" s="2"/>
      <c r="H197" s="2"/>
      <c r="I197" s="2"/>
    </row>
    <row r="198" ht="14.25" hidden="1" customHeight="1">
      <c r="A198" s="2"/>
      <c r="B198" s="2"/>
      <c r="C198" s="70"/>
      <c r="D198" s="2"/>
      <c r="E198" s="72"/>
      <c r="F198" s="2"/>
      <c r="G198" s="2"/>
      <c r="H198" s="2"/>
      <c r="I198" s="2"/>
    </row>
    <row r="199" ht="14.25" hidden="1" customHeight="1">
      <c r="A199" s="2"/>
      <c r="B199" s="2"/>
      <c r="C199" s="70"/>
      <c r="D199" s="2"/>
      <c r="E199" s="72"/>
      <c r="F199" s="2"/>
      <c r="G199" s="2"/>
      <c r="H199" s="2"/>
      <c r="I199" s="2"/>
    </row>
    <row r="200" ht="14.25" hidden="1" customHeight="1">
      <c r="A200" s="2"/>
      <c r="B200" s="2"/>
      <c r="C200" s="70"/>
      <c r="D200" s="2"/>
      <c r="E200" s="72"/>
      <c r="F200" s="2"/>
      <c r="G200" s="2"/>
      <c r="H200" s="2"/>
      <c r="I200" s="2"/>
    </row>
    <row r="201" ht="14.25" hidden="1" customHeight="1">
      <c r="A201" s="2"/>
      <c r="B201" s="2"/>
      <c r="C201" s="70"/>
      <c r="D201" s="2"/>
      <c r="E201" s="72"/>
      <c r="F201" s="2"/>
      <c r="G201" s="2"/>
      <c r="H201" s="2"/>
      <c r="I201" s="2"/>
    </row>
    <row r="202" ht="14.25" hidden="1" customHeight="1">
      <c r="A202" s="2"/>
      <c r="B202" s="2"/>
      <c r="C202" s="70"/>
      <c r="D202" s="2"/>
      <c r="E202" s="72"/>
      <c r="F202" s="2"/>
      <c r="G202" s="2"/>
      <c r="H202" s="2"/>
      <c r="I202" s="2"/>
    </row>
    <row r="203" ht="14.25" hidden="1" customHeight="1">
      <c r="A203" s="2"/>
      <c r="B203" s="2"/>
      <c r="C203" s="70"/>
      <c r="D203" s="2"/>
      <c r="E203" s="72"/>
      <c r="F203" s="2"/>
      <c r="G203" s="2"/>
      <c r="H203" s="2"/>
      <c r="I203" s="2"/>
    </row>
    <row r="204" ht="14.25" hidden="1" customHeight="1">
      <c r="A204" s="2"/>
      <c r="B204" s="2"/>
      <c r="C204" s="70"/>
      <c r="D204" s="2"/>
      <c r="E204" s="72"/>
      <c r="F204" s="2"/>
      <c r="G204" s="2"/>
      <c r="H204" s="2"/>
      <c r="I204" s="2"/>
    </row>
    <row r="205" ht="14.25" hidden="1" customHeight="1">
      <c r="A205" s="2"/>
      <c r="B205" s="2"/>
      <c r="C205" s="70"/>
      <c r="D205" s="2"/>
      <c r="E205" s="72"/>
      <c r="F205" s="2"/>
      <c r="G205" s="2"/>
      <c r="H205" s="2"/>
      <c r="I205" s="2"/>
    </row>
    <row r="206" ht="14.25" hidden="1" customHeight="1">
      <c r="A206" s="2"/>
      <c r="B206" s="2"/>
      <c r="C206" s="70"/>
      <c r="D206" s="2"/>
      <c r="E206" s="72"/>
      <c r="F206" s="2"/>
      <c r="G206" s="2"/>
      <c r="H206" s="2"/>
      <c r="I206" s="2"/>
    </row>
    <row r="207" ht="14.25" hidden="1" customHeight="1">
      <c r="A207" s="2"/>
      <c r="B207" s="2"/>
      <c r="C207" s="70"/>
      <c r="D207" s="2"/>
      <c r="E207" s="72"/>
      <c r="F207" s="2"/>
      <c r="G207" s="2"/>
      <c r="H207" s="2"/>
      <c r="I207" s="2"/>
    </row>
    <row r="208" ht="14.25" hidden="1" customHeight="1">
      <c r="A208" s="2"/>
      <c r="B208" s="2"/>
      <c r="C208" s="70"/>
      <c r="D208" s="2"/>
      <c r="E208" s="72"/>
      <c r="F208" s="2"/>
      <c r="G208" s="2"/>
      <c r="H208" s="2"/>
      <c r="I208" s="2"/>
    </row>
    <row r="209" ht="14.25" hidden="1" customHeight="1">
      <c r="A209" s="2"/>
      <c r="B209" s="2"/>
      <c r="C209" s="70"/>
      <c r="D209" s="2"/>
      <c r="E209" s="72"/>
      <c r="F209" s="2"/>
      <c r="G209" s="2"/>
      <c r="H209" s="2"/>
      <c r="I209" s="2"/>
    </row>
    <row r="210" ht="14.25" hidden="1" customHeight="1">
      <c r="A210" s="2"/>
      <c r="B210" s="2"/>
      <c r="C210" s="70"/>
      <c r="D210" s="2"/>
      <c r="E210" s="72"/>
      <c r="F210" s="2"/>
      <c r="G210" s="2"/>
      <c r="H210" s="2"/>
      <c r="I210" s="2"/>
    </row>
    <row r="211" ht="14.25" hidden="1" customHeight="1">
      <c r="A211" s="2"/>
      <c r="B211" s="2"/>
      <c r="C211" s="70"/>
      <c r="D211" s="2"/>
      <c r="E211" s="72"/>
      <c r="F211" s="2"/>
      <c r="G211" s="2"/>
      <c r="H211" s="2"/>
      <c r="I211" s="2"/>
    </row>
    <row r="212" ht="14.25" hidden="1" customHeight="1">
      <c r="A212" s="2"/>
      <c r="B212" s="2"/>
      <c r="C212" s="70"/>
      <c r="D212" s="2"/>
      <c r="E212" s="72"/>
      <c r="F212" s="2"/>
      <c r="G212" s="2"/>
      <c r="H212" s="2"/>
      <c r="I212" s="2"/>
    </row>
    <row r="213" ht="14.25" hidden="1" customHeight="1">
      <c r="A213" s="2"/>
      <c r="B213" s="2"/>
      <c r="C213" s="70"/>
      <c r="D213" s="2"/>
      <c r="E213" s="72"/>
      <c r="F213" s="2"/>
      <c r="G213" s="2"/>
      <c r="H213" s="2"/>
      <c r="I213" s="2"/>
    </row>
    <row r="214" ht="14.25" hidden="1" customHeight="1">
      <c r="A214" s="2"/>
      <c r="B214" s="2"/>
      <c r="C214" s="70"/>
      <c r="D214" s="2"/>
      <c r="E214" s="72"/>
      <c r="F214" s="2"/>
      <c r="G214" s="2"/>
      <c r="H214" s="2"/>
      <c r="I214" s="2"/>
    </row>
    <row r="215" ht="14.25" hidden="1" customHeight="1">
      <c r="A215" s="2"/>
      <c r="B215" s="2"/>
      <c r="C215" s="70"/>
      <c r="D215" s="2"/>
      <c r="E215" s="72"/>
      <c r="F215" s="2"/>
      <c r="G215" s="2"/>
      <c r="H215" s="2"/>
      <c r="I215" s="2"/>
    </row>
    <row r="216" ht="14.25" hidden="1" customHeight="1">
      <c r="A216" s="2"/>
      <c r="B216" s="2"/>
      <c r="C216" s="70"/>
      <c r="D216" s="2"/>
      <c r="E216" s="72"/>
      <c r="F216" s="2"/>
      <c r="G216" s="2"/>
      <c r="H216" s="2"/>
      <c r="I216" s="2"/>
    </row>
    <row r="217" ht="14.25" hidden="1" customHeight="1">
      <c r="A217" s="2"/>
      <c r="B217" s="2"/>
      <c r="C217" s="70"/>
      <c r="D217" s="2"/>
      <c r="E217" s="72"/>
      <c r="F217" s="2"/>
      <c r="G217" s="2"/>
      <c r="H217" s="2"/>
      <c r="I217" s="2"/>
    </row>
    <row r="218" ht="14.25" hidden="1" customHeight="1">
      <c r="A218" s="2"/>
      <c r="B218" s="2"/>
      <c r="C218" s="70"/>
      <c r="D218" s="2"/>
      <c r="E218" s="72"/>
      <c r="F218" s="2"/>
      <c r="G218" s="2"/>
      <c r="H218" s="2"/>
      <c r="I218" s="2"/>
    </row>
    <row r="219" ht="14.25" hidden="1" customHeight="1">
      <c r="A219" s="2"/>
      <c r="B219" s="2"/>
      <c r="C219" s="70"/>
      <c r="D219" s="2"/>
      <c r="E219" s="72"/>
      <c r="F219" s="2"/>
      <c r="G219" s="2"/>
      <c r="H219" s="2"/>
      <c r="I219" s="2"/>
    </row>
    <row r="220" ht="14.25" hidden="1" customHeight="1">
      <c r="A220" s="2"/>
      <c r="B220" s="2"/>
      <c r="C220" s="70"/>
      <c r="D220" s="2"/>
      <c r="E220" s="72"/>
      <c r="F220" s="2"/>
      <c r="G220" s="2"/>
      <c r="H220" s="2"/>
      <c r="I220" s="2"/>
    </row>
    <row r="221" ht="14.25" hidden="1" customHeight="1">
      <c r="A221" s="2"/>
      <c r="B221" s="2"/>
      <c r="C221" s="70"/>
      <c r="D221" s="2"/>
      <c r="E221" s="72"/>
      <c r="F221" s="2"/>
      <c r="G221" s="2"/>
      <c r="H221" s="2"/>
      <c r="I221" s="2"/>
    </row>
    <row r="222" ht="14.25" hidden="1" customHeight="1">
      <c r="A222" s="2"/>
      <c r="B222" s="2"/>
      <c r="C222" s="70"/>
      <c r="D222" s="2"/>
      <c r="E222" s="72"/>
      <c r="F222" s="2"/>
      <c r="G222" s="2"/>
      <c r="H222" s="2"/>
      <c r="I222" s="2"/>
    </row>
    <row r="223" ht="14.25" hidden="1" customHeight="1">
      <c r="A223" s="2"/>
      <c r="B223" s="2"/>
      <c r="C223" s="70"/>
      <c r="D223" s="2"/>
      <c r="E223" s="72"/>
      <c r="F223" s="2"/>
      <c r="G223" s="2"/>
      <c r="H223" s="2"/>
      <c r="I223" s="2"/>
    </row>
    <row r="224" ht="14.25" hidden="1" customHeight="1">
      <c r="A224" s="2"/>
      <c r="B224" s="2"/>
      <c r="C224" s="70"/>
      <c r="D224" s="2"/>
      <c r="E224" s="72"/>
      <c r="F224" s="2"/>
      <c r="G224" s="2"/>
      <c r="H224" s="2"/>
      <c r="I224" s="2"/>
    </row>
    <row r="225" ht="14.25" hidden="1" customHeight="1">
      <c r="A225" s="2"/>
      <c r="B225" s="2"/>
      <c r="C225" s="70"/>
      <c r="D225" s="2"/>
      <c r="E225" s="72"/>
      <c r="F225" s="2"/>
      <c r="G225" s="2"/>
      <c r="H225" s="2"/>
      <c r="I225" s="2"/>
    </row>
    <row r="226" ht="14.25" hidden="1" customHeight="1">
      <c r="A226" s="2"/>
      <c r="B226" s="2"/>
      <c r="C226" s="70"/>
      <c r="D226" s="2"/>
      <c r="E226" s="72"/>
      <c r="F226" s="2"/>
      <c r="G226" s="2"/>
      <c r="H226" s="2"/>
      <c r="I226" s="2"/>
    </row>
    <row r="227" ht="14.25" hidden="1" customHeight="1">
      <c r="A227" s="2"/>
      <c r="B227" s="2"/>
      <c r="C227" s="70"/>
      <c r="D227" s="2"/>
      <c r="E227" s="72"/>
      <c r="F227" s="2"/>
      <c r="G227" s="2"/>
      <c r="H227" s="2"/>
      <c r="I227" s="2"/>
    </row>
    <row r="228" ht="14.25" hidden="1" customHeight="1">
      <c r="A228" s="2"/>
      <c r="B228" s="2"/>
      <c r="C228" s="70"/>
      <c r="D228" s="2"/>
      <c r="E228" s="72"/>
      <c r="F228" s="2"/>
      <c r="G228" s="2"/>
      <c r="H228" s="2"/>
      <c r="I228" s="2"/>
    </row>
    <row r="229" ht="14.25" hidden="1" customHeight="1">
      <c r="A229" s="2"/>
      <c r="B229" s="2"/>
      <c r="C229" s="70"/>
      <c r="D229" s="2"/>
      <c r="E229" s="72"/>
      <c r="F229" s="2"/>
      <c r="G229" s="2"/>
      <c r="H229" s="2"/>
      <c r="I229" s="2"/>
    </row>
    <row r="230" ht="14.25" hidden="1" customHeight="1">
      <c r="A230" s="2"/>
      <c r="B230" s="2"/>
      <c r="C230" s="70"/>
      <c r="D230" s="2"/>
      <c r="E230" s="72"/>
      <c r="F230" s="2"/>
      <c r="G230" s="2"/>
      <c r="H230" s="2"/>
      <c r="I230" s="2"/>
    </row>
    <row r="231" ht="14.25" hidden="1" customHeight="1">
      <c r="A231" s="2"/>
      <c r="B231" s="2"/>
      <c r="C231" s="70"/>
      <c r="D231" s="2"/>
      <c r="E231" s="72"/>
      <c r="F231" s="2"/>
      <c r="G231" s="2"/>
      <c r="H231" s="2"/>
      <c r="I231" s="2"/>
    </row>
    <row r="232" ht="14.25" hidden="1" customHeight="1">
      <c r="A232" s="2"/>
      <c r="B232" s="2"/>
      <c r="C232" s="70"/>
      <c r="D232" s="2"/>
      <c r="E232" s="72"/>
      <c r="F232" s="2"/>
      <c r="G232" s="2"/>
      <c r="H232" s="2"/>
      <c r="I232" s="2"/>
    </row>
    <row r="233" ht="14.25" hidden="1" customHeight="1">
      <c r="A233" s="2"/>
      <c r="B233" s="2"/>
      <c r="C233" s="70"/>
      <c r="D233" s="2"/>
      <c r="E233" s="72"/>
      <c r="F233" s="2"/>
      <c r="G233" s="2"/>
      <c r="H233" s="2"/>
      <c r="I233" s="2"/>
    </row>
    <row r="234" ht="14.25" hidden="1" customHeight="1">
      <c r="A234" s="2"/>
      <c r="B234" s="2"/>
      <c r="C234" s="70"/>
      <c r="D234" s="2"/>
      <c r="E234" s="72"/>
      <c r="F234" s="2"/>
      <c r="G234" s="2"/>
      <c r="H234" s="2"/>
      <c r="I234" s="2"/>
    </row>
    <row r="235" ht="14.25" hidden="1" customHeight="1">
      <c r="A235" s="2"/>
      <c r="B235" s="2"/>
      <c r="C235" s="70"/>
      <c r="D235" s="2"/>
      <c r="E235" s="72"/>
      <c r="F235" s="2"/>
      <c r="G235" s="2"/>
      <c r="H235" s="2"/>
      <c r="I235" s="2"/>
    </row>
    <row r="236" ht="14.25" hidden="1" customHeight="1">
      <c r="A236" s="2"/>
      <c r="B236" s="2"/>
      <c r="C236" s="70"/>
      <c r="D236" s="2"/>
      <c r="E236" s="72"/>
      <c r="F236" s="2"/>
      <c r="G236" s="2"/>
      <c r="H236" s="2"/>
      <c r="I236" s="2"/>
    </row>
    <row r="237" ht="14.25" hidden="1" customHeight="1">
      <c r="A237" s="2"/>
      <c r="B237" s="2"/>
      <c r="C237" s="70"/>
      <c r="D237" s="2"/>
      <c r="E237" s="72"/>
      <c r="F237" s="2"/>
      <c r="G237" s="2"/>
      <c r="H237" s="2"/>
      <c r="I237" s="2"/>
    </row>
    <row r="238" ht="14.25" hidden="1" customHeight="1">
      <c r="A238" s="2"/>
      <c r="B238" s="2"/>
      <c r="C238" s="70"/>
      <c r="D238" s="2"/>
      <c r="E238" s="72"/>
      <c r="F238" s="2"/>
      <c r="G238" s="2"/>
      <c r="H238" s="2"/>
      <c r="I238" s="2"/>
    </row>
    <row r="239" ht="14.25" hidden="1" customHeight="1">
      <c r="A239" s="2"/>
      <c r="B239" s="2"/>
      <c r="C239" s="70"/>
      <c r="D239" s="2"/>
      <c r="E239" s="72"/>
      <c r="F239" s="2"/>
      <c r="G239" s="2"/>
      <c r="H239" s="2"/>
      <c r="I239" s="2"/>
    </row>
    <row r="240" ht="14.25" hidden="1" customHeight="1">
      <c r="A240" s="2"/>
      <c r="B240" s="2"/>
      <c r="C240" s="70"/>
      <c r="D240" s="2"/>
      <c r="E240" s="72"/>
      <c r="F240" s="2"/>
      <c r="G240" s="2"/>
      <c r="H240" s="2"/>
      <c r="I240" s="2"/>
    </row>
    <row r="241" ht="14.25" hidden="1" customHeight="1">
      <c r="A241" s="2"/>
      <c r="B241" s="2"/>
      <c r="C241" s="70"/>
      <c r="D241" s="2"/>
      <c r="E241" s="72"/>
      <c r="F241" s="2"/>
      <c r="G241" s="2"/>
      <c r="H241" s="2"/>
      <c r="I241" s="2"/>
    </row>
    <row r="242" ht="14.25" hidden="1" customHeight="1">
      <c r="A242" s="2"/>
      <c r="B242" s="2"/>
      <c r="C242" s="70"/>
      <c r="D242" s="2"/>
      <c r="E242" s="72"/>
      <c r="F242" s="2"/>
      <c r="G242" s="2"/>
      <c r="H242" s="2"/>
      <c r="I242" s="2"/>
    </row>
    <row r="243" ht="14.25" hidden="1" customHeight="1">
      <c r="A243" s="2"/>
      <c r="B243" s="2"/>
      <c r="C243" s="70"/>
      <c r="D243" s="2"/>
      <c r="E243" s="72"/>
      <c r="F243" s="2"/>
      <c r="G243" s="2"/>
      <c r="H243" s="2"/>
      <c r="I243" s="2"/>
    </row>
    <row r="244" ht="14.25" hidden="1" customHeight="1">
      <c r="A244" s="2"/>
      <c r="B244" s="2"/>
      <c r="C244" s="70"/>
      <c r="D244" s="2"/>
      <c r="E244" s="72"/>
      <c r="F244" s="2"/>
      <c r="G244" s="2"/>
      <c r="H244" s="2"/>
      <c r="I244" s="2"/>
    </row>
    <row r="245" ht="14.25" hidden="1" customHeight="1">
      <c r="A245" s="2"/>
      <c r="B245" s="2"/>
      <c r="C245" s="70"/>
      <c r="D245" s="2"/>
      <c r="E245" s="72"/>
      <c r="F245" s="2"/>
      <c r="G245" s="2"/>
      <c r="H245" s="2"/>
      <c r="I245" s="2"/>
    </row>
    <row r="246" ht="14.25" hidden="1" customHeight="1">
      <c r="A246" s="2"/>
      <c r="B246" s="2"/>
      <c r="C246" s="70"/>
      <c r="D246" s="2"/>
      <c r="E246" s="72"/>
      <c r="F246" s="2"/>
      <c r="G246" s="2"/>
      <c r="H246" s="2"/>
      <c r="I246" s="2"/>
    </row>
    <row r="247" ht="14.25" hidden="1" customHeight="1">
      <c r="A247" s="2"/>
      <c r="B247" s="2"/>
      <c r="C247" s="70"/>
      <c r="D247" s="2"/>
      <c r="E247" s="72"/>
      <c r="F247" s="2"/>
      <c r="G247" s="2"/>
      <c r="H247" s="2"/>
      <c r="I247" s="2"/>
    </row>
    <row r="248" ht="14.25" hidden="1" customHeight="1">
      <c r="A248" s="2"/>
      <c r="B248" s="2"/>
      <c r="C248" s="70"/>
      <c r="D248" s="2"/>
      <c r="E248" s="72"/>
      <c r="F248" s="2"/>
      <c r="G248" s="2"/>
      <c r="H248" s="2"/>
      <c r="I248" s="2"/>
    </row>
    <row r="249" ht="14.25" hidden="1" customHeight="1">
      <c r="A249" s="2"/>
      <c r="B249" s="2"/>
      <c r="C249" s="70"/>
      <c r="D249" s="2"/>
      <c r="E249" s="72"/>
      <c r="F249" s="2"/>
      <c r="G249" s="2"/>
      <c r="H249" s="2"/>
      <c r="I249" s="2"/>
    </row>
    <row r="250" ht="14.25" hidden="1" customHeight="1">
      <c r="A250" s="2"/>
      <c r="B250" s="2"/>
      <c r="C250" s="70"/>
      <c r="D250" s="2"/>
      <c r="E250" s="72"/>
      <c r="F250" s="2"/>
      <c r="G250" s="2"/>
      <c r="H250" s="2"/>
      <c r="I250" s="2"/>
    </row>
    <row r="251" ht="14.25" hidden="1" customHeight="1">
      <c r="A251" s="2"/>
      <c r="B251" s="2"/>
      <c r="C251" s="70"/>
      <c r="D251" s="2"/>
      <c r="E251" s="72"/>
      <c r="F251" s="2"/>
      <c r="G251" s="2"/>
      <c r="H251" s="2"/>
      <c r="I251" s="2"/>
    </row>
    <row r="252" ht="14.25" hidden="1" customHeight="1">
      <c r="A252" s="2"/>
      <c r="B252" s="2"/>
      <c r="C252" s="70"/>
      <c r="D252" s="2"/>
      <c r="E252" s="72"/>
      <c r="F252" s="2"/>
      <c r="G252" s="2"/>
      <c r="H252" s="2"/>
      <c r="I252" s="2"/>
    </row>
    <row r="253" ht="14.25" hidden="1" customHeight="1">
      <c r="A253" s="2"/>
      <c r="B253" s="2"/>
      <c r="C253" s="70"/>
      <c r="D253" s="2"/>
      <c r="E253" s="72"/>
      <c r="F253" s="2"/>
      <c r="G253" s="2"/>
      <c r="H253" s="2"/>
      <c r="I253" s="2"/>
    </row>
    <row r="254" ht="14.25" hidden="1" customHeight="1">
      <c r="A254" s="2"/>
      <c r="B254" s="2"/>
      <c r="C254" s="70"/>
      <c r="D254" s="2"/>
      <c r="E254" s="72"/>
      <c r="F254" s="2"/>
      <c r="G254" s="2"/>
      <c r="H254" s="2"/>
      <c r="I254" s="2"/>
    </row>
    <row r="255" ht="14.25" hidden="1" customHeight="1">
      <c r="A255" s="2"/>
      <c r="B255" s="2"/>
      <c r="C255" s="70"/>
      <c r="D255" s="2"/>
      <c r="E255" s="72"/>
      <c r="F255" s="2"/>
      <c r="G255" s="2"/>
      <c r="H255" s="2"/>
      <c r="I255" s="2"/>
    </row>
    <row r="256" ht="14.25" hidden="1" customHeight="1">
      <c r="A256" s="2"/>
      <c r="B256" s="2"/>
      <c r="C256" s="70"/>
      <c r="D256" s="2"/>
      <c r="E256" s="72"/>
      <c r="F256" s="2"/>
      <c r="G256" s="2"/>
      <c r="H256" s="2"/>
      <c r="I256" s="2"/>
    </row>
    <row r="257" ht="14.25" hidden="1" customHeight="1">
      <c r="A257" s="2"/>
      <c r="B257" s="2"/>
      <c r="C257" s="70"/>
      <c r="D257" s="2"/>
      <c r="E257" s="72"/>
      <c r="F257" s="2"/>
      <c r="G257" s="2"/>
      <c r="H257" s="2"/>
      <c r="I257" s="2"/>
    </row>
    <row r="258" ht="14.25" hidden="1" customHeight="1">
      <c r="A258" s="2"/>
      <c r="B258" s="2"/>
      <c r="C258" s="70"/>
      <c r="D258" s="2"/>
      <c r="E258" s="72"/>
      <c r="F258" s="2"/>
      <c r="G258" s="2"/>
      <c r="H258" s="2"/>
      <c r="I258" s="2"/>
    </row>
    <row r="259" ht="14.25" hidden="1" customHeight="1">
      <c r="A259" s="2"/>
      <c r="B259" s="2"/>
      <c r="C259" s="70"/>
      <c r="D259" s="2"/>
      <c r="E259" s="72"/>
      <c r="F259" s="2"/>
      <c r="G259" s="2"/>
      <c r="H259" s="2"/>
      <c r="I259" s="2"/>
    </row>
    <row r="260" ht="14.25" hidden="1" customHeight="1">
      <c r="A260" s="2"/>
      <c r="B260" s="2"/>
      <c r="C260" s="70"/>
      <c r="D260" s="2"/>
      <c r="E260" s="72"/>
      <c r="F260" s="2"/>
      <c r="G260" s="2"/>
      <c r="H260" s="2"/>
      <c r="I260" s="2"/>
    </row>
    <row r="261" ht="14.25" hidden="1" customHeight="1">
      <c r="A261" s="2"/>
      <c r="B261" s="2"/>
      <c r="C261" s="70"/>
      <c r="D261" s="2"/>
      <c r="E261" s="72"/>
      <c r="F261" s="2"/>
      <c r="G261" s="2"/>
      <c r="H261" s="2"/>
      <c r="I261" s="2"/>
    </row>
    <row r="262" ht="14.25" hidden="1" customHeight="1">
      <c r="A262" s="2"/>
      <c r="B262" s="2"/>
      <c r="C262" s="70"/>
      <c r="D262" s="2"/>
      <c r="E262" s="72"/>
      <c r="F262" s="2"/>
      <c r="G262" s="2"/>
      <c r="H262" s="2"/>
      <c r="I262" s="2"/>
    </row>
    <row r="263" ht="14.25" hidden="1" customHeight="1">
      <c r="A263" s="2"/>
      <c r="B263" s="2"/>
      <c r="C263" s="70"/>
      <c r="D263" s="2"/>
      <c r="E263" s="72"/>
      <c r="F263" s="2"/>
      <c r="G263" s="2"/>
      <c r="H263" s="2"/>
      <c r="I263" s="2"/>
    </row>
    <row r="264" ht="14.25" hidden="1" customHeight="1">
      <c r="A264" s="2"/>
      <c r="B264" s="2"/>
      <c r="C264" s="70"/>
      <c r="D264" s="2"/>
      <c r="E264" s="72"/>
      <c r="F264" s="2"/>
      <c r="G264" s="2"/>
      <c r="H264" s="2"/>
      <c r="I264" s="2"/>
    </row>
    <row r="265" ht="14.25" hidden="1" customHeight="1">
      <c r="A265" s="2"/>
      <c r="B265" s="2"/>
      <c r="C265" s="70"/>
      <c r="D265" s="2"/>
      <c r="E265" s="72"/>
      <c r="F265" s="2"/>
      <c r="G265" s="2"/>
      <c r="H265" s="2"/>
      <c r="I265" s="2"/>
    </row>
    <row r="266" ht="14.25" hidden="1" customHeight="1">
      <c r="A266" s="2"/>
      <c r="B266" s="2"/>
      <c r="C266" s="70"/>
      <c r="D266" s="2"/>
      <c r="E266" s="72"/>
      <c r="F266" s="2"/>
      <c r="G266" s="2"/>
      <c r="H266" s="2"/>
      <c r="I266" s="2"/>
    </row>
    <row r="267" ht="14.25" hidden="1" customHeight="1">
      <c r="A267" s="2"/>
      <c r="B267" s="2"/>
      <c r="C267" s="70"/>
      <c r="D267" s="2"/>
      <c r="E267" s="72"/>
      <c r="F267" s="2"/>
      <c r="G267" s="2"/>
      <c r="H267" s="2"/>
      <c r="I267" s="2"/>
    </row>
    <row r="268" ht="14.25" hidden="1" customHeight="1">
      <c r="A268" s="2"/>
      <c r="B268" s="2"/>
      <c r="C268" s="70"/>
      <c r="D268" s="2"/>
      <c r="E268" s="72"/>
      <c r="F268" s="2"/>
      <c r="G268" s="2"/>
      <c r="H268" s="2"/>
      <c r="I268" s="2"/>
    </row>
    <row r="269" ht="14.25" hidden="1" customHeight="1">
      <c r="A269" s="2"/>
      <c r="B269" s="2"/>
      <c r="C269" s="70"/>
      <c r="D269" s="2"/>
      <c r="E269" s="72"/>
      <c r="F269" s="2"/>
      <c r="G269" s="2"/>
      <c r="H269" s="2"/>
      <c r="I269" s="2"/>
    </row>
    <row r="270" ht="14.25" hidden="1" customHeight="1">
      <c r="A270" s="2"/>
      <c r="B270" s="2"/>
      <c r="C270" s="70"/>
      <c r="D270" s="2"/>
      <c r="E270" s="72"/>
      <c r="F270" s="2"/>
      <c r="G270" s="2"/>
      <c r="H270" s="2"/>
      <c r="I270" s="2"/>
    </row>
    <row r="271" ht="14.25" hidden="1" customHeight="1">
      <c r="A271" s="2"/>
      <c r="B271" s="2"/>
      <c r="C271" s="70"/>
      <c r="D271" s="2"/>
      <c r="E271" s="72"/>
      <c r="F271" s="2"/>
      <c r="G271" s="2"/>
      <c r="H271" s="2"/>
      <c r="I271" s="2"/>
    </row>
    <row r="272" ht="14.25" hidden="1" customHeight="1">
      <c r="A272" s="2"/>
      <c r="B272" s="2"/>
      <c r="C272" s="70"/>
      <c r="D272" s="2"/>
      <c r="E272" s="72"/>
      <c r="F272" s="2"/>
      <c r="G272" s="2"/>
      <c r="H272" s="2"/>
      <c r="I272" s="2"/>
    </row>
    <row r="273" ht="14.25" hidden="1" customHeight="1">
      <c r="A273" s="2"/>
      <c r="B273" s="2"/>
      <c r="C273" s="70"/>
      <c r="D273" s="2"/>
      <c r="E273" s="72"/>
      <c r="F273" s="2"/>
      <c r="G273" s="2"/>
      <c r="H273" s="2"/>
      <c r="I273" s="2"/>
    </row>
    <row r="274" ht="14.25" hidden="1" customHeight="1">
      <c r="A274" s="2"/>
      <c r="B274" s="2"/>
      <c r="C274" s="70"/>
      <c r="D274" s="2"/>
      <c r="E274" s="72"/>
      <c r="F274" s="2"/>
      <c r="G274" s="2"/>
      <c r="H274" s="2"/>
      <c r="I274" s="2"/>
    </row>
    <row r="275" ht="14.25" hidden="1" customHeight="1">
      <c r="A275" s="2"/>
      <c r="B275" s="2"/>
      <c r="C275" s="70"/>
      <c r="D275" s="2"/>
      <c r="E275" s="72"/>
      <c r="F275" s="2"/>
      <c r="G275" s="2"/>
      <c r="H275" s="2"/>
      <c r="I275" s="2"/>
    </row>
    <row r="276" ht="14.25" hidden="1" customHeight="1">
      <c r="A276" s="2"/>
      <c r="B276" s="2"/>
      <c r="C276" s="70"/>
      <c r="D276" s="2"/>
      <c r="E276" s="72"/>
      <c r="F276" s="2"/>
      <c r="G276" s="2"/>
      <c r="H276" s="2"/>
      <c r="I276" s="2"/>
    </row>
    <row r="277" ht="14.25" hidden="1" customHeight="1">
      <c r="A277" s="2"/>
      <c r="B277" s="2"/>
      <c r="C277" s="70"/>
      <c r="D277" s="2"/>
      <c r="E277" s="72"/>
      <c r="F277" s="2"/>
      <c r="G277" s="2"/>
      <c r="H277" s="2"/>
      <c r="I277" s="2"/>
    </row>
    <row r="278" ht="14.25" hidden="1" customHeight="1">
      <c r="A278" s="2"/>
      <c r="B278" s="2"/>
      <c r="C278" s="70"/>
      <c r="D278" s="2"/>
      <c r="E278" s="72"/>
      <c r="F278" s="2"/>
      <c r="G278" s="2"/>
      <c r="H278" s="2"/>
      <c r="I278" s="2"/>
    </row>
    <row r="279" ht="14.25" hidden="1" customHeight="1">
      <c r="A279" s="2"/>
      <c r="B279" s="2"/>
      <c r="C279" s="70"/>
      <c r="D279" s="2"/>
      <c r="E279" s="72"/>
      <c r="F279" s="2"/>
      <c r="G279" s="2"/>
      <c r="H279" s="2"/>
      <c r="I279" s="2"/>
    </row>
    <row r="280" ht="14.25" hidden="1" customHeight="1">
      <c r="A280" s="2"/>
      <c r="B280" s="2"/>
      <c r="C280" s="70"/>
      <c r="D280" s="2"/>
      <c r="E280" s="72"/>
      <c r="F280" s="2"/>
      <c r="G280" s="2"/>
      <c r="H280" s="2"/>
      <c r="I280" s="2"/>
    </row>
    <row r="281" ht="14.25" hidden="1" customHeight="1">
      <c r="A281" s="2"/>
      <c r="B281" s="2"/>
      <c r="C281" s="70"/>
      <c r="D281" s="2"/>
      <c r="E281" s="72"/>
      <c r="F281" s="2"/>
      <c r="G281" s="2"/>
      <c r="H281" s="2"/>
      <c r="I281" s="2"/>
    </row>
    <row r="282" ht="14.25" hidden="1" customHeight="1">
      <c r="A282" s="2"/>
      <c r="B282" s="2"/>
      <c r="C282" s="70"/>
      <c r="D282" s="2"/>
      <c r="E282" s="72"/>
      <c r="F282" s="2"/>
      <c r="G282" s="2"/>
      <c r="H282" s="2"/>
      <c r="I282" s="2"/>
    </row>
    <row r="283" ht="14.25" hidden="1" customHeight="1">
      <c r="A283" s="2"/>
      <c r="B283" s="2"/>
      <c r="C283" s="70"/>
      <c r="D283" s="2"/>
      <c r="E283" s="72"/>
      <c r="F283" s="2"/>
      <c r="G283" s="2"/>
      <c r="H283" s="2"/>
      <c r="I283" s="2"/>
    </row>
    <row r="284" ht="14.25" hidden="1" customHeight="1">
      <c r="A284" s="2"/>
      <c r="B284" s="2"/>
      <c r="C284" s="70"/>
      <c r="D284" s="2"/>
      <c r="E284" s="72"/>
      <c r="F284" s="2"/>
      <c r="G284" s="2"/>
      <c r="H284" s="2"/>
      <c r="I284" s="2"/>
    </row>
    <row r="285" ht="14.25" hidden="1" customHeight="1">
      <c r="A285" s="2"/>
      <c r="B285" s="2"/>
      <c r="C285" s="70"/>
      <c r="D285" s="2"/>
      <c r="E285" s="72"/>
      <c r="F285" s="2"/>
      <c r="G285" s="2"/>
      <c r="H285" s="2"/>
      <c r="I285" s="2"/>
    </row>
    <row r="286" ht="14.25" hidden="1" customHeight="1">
      <c r="A286" s="2"/>
      <c r="B286" s="2"/>
      <c r="C286" s="70"/>
      <c r="D286" s="2"/>
      <c r="E286" s="72"/>
      <c r="F286" s="2"/>
      <c r="G286" s="2"/>
      <c r="H286" s="2"/>
      <c r="I286" s="2"/>
    </row>
    <row r="287" ht="14.25" hidden="1" customHeight="1">
      <c r="A287" s="2"/>
      <c r="B287" s="2"/>
      <c r="C287" s="70"/>
      <c r="D287" s="2"/>
      <c r="E287" s="72"/>
      <c r="F287" s="2"/>
      <c r="G287" s="2"/>
      <c r="H287" s="2"/>
      <c r="I287" s="2"/>
    </row>
    <row r="288" ht="14.25" hidden="1" customHeight="1">
      <c r="A288" s="2"/>
      <c r="B288" s="2"/>
      <c r="C288" s="70"/>
      <c r="D288" s="2"/>
      <c r="E288" s="72"/>
      <c r="F288" s="2"/>
      <c r="G288" s="2"/>
      <c r="H288" s="2"/>
      <c r="I288" s="2"/>
    </row>
    <row r="289" ht="14.25" hidden="1" customHeight="1">
      <c r="A289" s="2"/>
      <c r="B289" s="2"/>
      <c r="C289" s="70"/>
      <c r="D289" s="2"/>
      <c r="E289" s="72"/>
      <c r="F289" s="2"/>
      <c r="G289" s="2"/>
      <c r="H289" s="2"/>
      <c r="I289" s="2"/>
    </row>
    <row r="290" ht="14.25" hidden="1" customHeight="1">
      <c r="A290" s="2"/>
      <c r="B290" s="2"/>
      <c r="C290" s="70"/>
      <c r="D290" s="2"/>
      <c r="E290" s="72"/>
      <c r="F290" s="2"/>
      <c r="G290" s="2"/>
      <c r="H290" s="2"/>
      <c r="I290" s="2"/>
    </row>
    <row r="291" ht="14.25" hidden="1" customHeight="1">
      <c r="A291" s="2"/>
      <c r="B291" s="2"/>
      <c r="C291" s="70"/>
      <c r="D291" s="2"/>
      <c r="E291" s="72"/>
      <c r="F291" s="2"/>
      <c r="G291" s="2"/>
      <c r="H291" s="2"/>
      <c r="I291" s="2"/>
    </row>
    <row r="292" ht="14.25" hidden="1" customHeight="1">
      <c r="A292" s="2"/>
      <c r="B292" s="2"/>
      <c r="C292" s="70"/>
      <c r="D292" s="2"/>
      <c r="E292" s="72"/>
      <c r="F292" s="2"/>
      <c r="G292" s="2"/>
      <c r="H292" s="2"/>
      <c r="I292" s="2"/>
    </row>
    <row r="293" ht="14.25" hidden="1" customHeight="1">
      <c r="A293" s="2"/>
      <c r="B293" s="2"/>
      <c r="C293" s="70"/>
      <c r="D293" s="2"/>
      <c r="E293" s="72"/>
      <c r="F293" s="2"/>
      <c r="G293" s="2"/>
      <c r="H293" s="2"/>
      <c r="I293" s="2"/>
    </row>
    <row r="294" ht="14.25" hidden="1" customHeight="1">
      <c r="A294" s="2"/>
      <c r="B294" s="2"/>
      <c r="C294" s="70"/>
      <c r="D294" s="2"/>
      <c r="E294" s="72"/>
      <c r="F294" s="2"/>
      <c r="G294" s="2"/>
      <c r="H294" s="2"/>
      <c r="I294" s="2"/>
    </row>
    <row r="295" ht="14.25" hidden="1" customHeight="1">
      <c r="A295" s="2"/>
      <c r="B295" s="2"/>
      <c r="C295" s="70"/>
      <c r="D295" s="2"/>
      <c r="E295" s="72"/>
      <c r="F295" s="2"/>
      <c r="G295" s="2"/>
      <c r="H295" s="2"/>
      <c r="I295" s="2"/>
    </row>
    <row r="296" ht="14.25" hidden="1" customHeight="1">
      <c r="A296" s="2"/>
      <c r="B296" s="2"/>
      <c r="C296" s="70"/>
      <c r="D296" s="2"/>
      <c r="E296" s="72"/>
      <c r="F296" s="2"/>
      <c r="G296" s="2"/>
      <c r="H296" s="2"/>
      <c r="I296" s="2"/>
    </row>
    <row r="297" ht="14.25" hidden="1" customHeight="1">
      <c r="A297" s="2"/>
      <c r="B297" s="2"/>
      <c r="C297" s="70"/>
      <c r="D297" s="2"/>
      <c r="E297" s="72"/>
      <c r="F297" s="2"/>
      <c r="G297" s="2"/>
      <c r="H297" s="2"/>
      <c r="I297" s="2"/>
    </row>
    <row r="298" ht="14.25" hidden="1" customHeight="1">
      <c r="A298" s="2"/>
      <c r="B298" s="2"/>
      <c r="C298" s="70"/>
      <c r="D298" s="2"/>
      <c r="E298" s="72"/>
      <c r="F298" s="2"/>
      <c r="G298" s="2"/>
      <c r="H298" s="2"/>
      <c r="I298" s="2"/>
    </row>
    <row r="299" ht="14.25" hidden="1" customHeight="1">
      <c r="A299" s="2"/>
      <c r="B299" s="2"/>
      <c r="C299" s="70"/>
      <c r="D299" s="2"/>
      <c r="E299" s="72"/>
      <c r="F299" s="2"/>
      <c r="G299" s="2"/>
      <c r="H299" s="2"/>
      <c r="I299" s="2"/>
    </row>
    <row r="300" ht="14.25" hidden="1" customHeight="1">
      <c r="A300" s="2"/>
      <c r="B300" s="2"/>
      <c r="C300" s="70"/>
      <c r="D300" s="2"/>
      <c r="E300" s="72"/>
      <c r="F300" s="2"/>
      <c r="G300" s="2"/>
      <c r="H300" s="2"/>
      <c r="I300" s="2"/>
    </row>
    <row r="301" ht="14.25" hidden="1" customHeight="1">
      <c r="A301" s="2"/>
      <c r="B301" s="2"/>
      <c r="C301" s="70"/>
      <c r="D301" s="2"/>
      <c r="E301" s="72"/>
      <c r="F301" s="2"/>
      <c r="G301" s="2"/>
      <c r="H301" s="2"/>
      <c r="I301" s="2"/>
    </row>
    <row r="302" ht="14.25" hidden="1" customHeight="1">
      <c r="A302" s="2"/>
      <c r="B302" s="2"/>
      <c r="C302" s="70"/>
      <c r="D302" s="2"/>
      <c r="E302" s="72"/>
      <c r="F302" s="2"/>
      <c r="G302" s="2"/>
      <c r="H302" s="2"/>
      <c r="I302" s="2"/>
    </row>
    <row r="303" ht="14.25" hidden="1" customHeight="1">
      <c r="A303" s="2"/>
      <c r="B303" s="2"/>
      <c r="C303" s="70"/>
      <c r="D303" s="2"/>
      <c r="E303" s="72"/>
      <c r="F303" s="2"/>
      <c r="G303" s="2"/>
      <c r="H303" s="2"/>
      <c r="I303" s="2"/>
    </row>
    <row r="304" ht="14.25" hidden="1" customHeight="1">
      <c r="A304" s="2"/>
      <c r="B304" s="2"/>
      <c r="C304" s="70"/>
      <c r="D304" s="2"/>
      <c r="E304" s="72"/>
      <c r="F304" s="2"/>
      <c r="G304" s="2"/>
      <c r="H304" s="2"/>
      <c r="I304" s="2"/>
    </row>
    <row r="305" ht="14.25" hidden="1" customHeight="1">
      <c r="A305" s="2"/>
      <c r="B305" s="2"/>
      <c r="C305" s="70"/>
      <c r="D305" s="2"/>
      <c r="E305" s="72"/>
      <c r="F305" s="2"/>
      <c r="G305" s="2"/>
      <c r="H305" s="2"/>
      <c r="I305" s="2"/>
    </row>
    <row r="306" ht="14.25" hidden="1" customHeight="1">
      <c r="A306" s="2"/>
      <c r="B306" s="2"/>
      <c r="C306" s="70"/>
      <c r="D306" s="2"/>
      <c r="E306" s="72"/>
      <c r="F306" s="2"/>
      <c r="G306" s="2"/>
      <c r="H306" s="2"/>
      <c r="I306" s="2"/>
    </row>
    <row r="307" ht="14.25" hidden="1" customHeight="1">
      <c r="A307" s="2"/>
      <c r="B307" s="2"/>
      <c r="C307" s="70"/>
      <c r="D307" s="2"/>
      <c r="E307" s="72"/>
      <c r="F307" s="2"/>
      <c r="G307" s="2"/>
      <c r="H307" s="2"/>
      <c r="I307" s="2"/>
    </row>
    <row r="308" ht="14.25" hidden="1" customHeight="1">
      <c r="A308" s="2"/>
      <c r="B308" s="2"/>
      <c r="C308" s="70"/>
      <c r="D308" s="2"/>
      <c r="E308" s="72"/>
      <c r="F308" s="2"/>
      <c r="G308" s="2"/>
      <c r="H308" s="2"/>
      <c r="I308" s="2"/>
    </row>
    <row r="309" ht="14.25" hidden="1" customHeight="1">
      <c r="A309" s="2"/>
      <c r="B309" s="2"/>
      <c r="C309" s="70"/>
      <c r="D309" s="2"/>
      <c r="E309" s="72"/>
      <c r="F309" s="2"/>
      <c r="G309" s="2"/>
      <c r="H309" s="2"/>
      <c r="I309" s="2"/>
    </row>
    <row r="310" ht="14.25" hidden="1" customHeight="1">
      <c r="A310" s="2"/>
      <c r="B310" s="2"/>
      <c r="C310" s="70"/>
      <c r="D310" s="2"/>
      <c r="E310" s="72"/>
      <c r="F310" s="2"/>
      <c r="G310" s="2"/>
      <c r="H310" s="2"/>
      <c r="I310" s="2"/>
    </row>
    <row r="311" ht="14.25" hidden="1" customHeight="1">
      <c r="A311" s="2"/>
      <c r="B311" s="2"/>
      <c r="C311" s="70"/>
      <c r="D311" s="2"/>
      <c r="E311" s="72"/>
      <c r="F311" s="2"/>
      <c r="G311" s="2"/>
      <c r="H311" s="2"/>
      <c r="I311" s="2"/>
    </row>
    <row r="312" ht="14.25" hidden="1" customHeight="1">
      <c r="A312" s="2"/>
      <c r="B312" s="2"/>
      <c r="C312" s="70"/>
      <c r="D312" s="2"/>
      <c r="E312" s="72"/>
      <c r="F312" s="2"/>
      <c r="G312" s="2"/>
      <c r="H312" s="2"/>
      <c r="I312" s="2"/>
    </row>
    <row r="313" ht="14.25" hidden="1" customHeight="1">
      <c r="A313" s="2"/>
      <c r="B313" s="2"/>
      <c r="C313" s="70"/>
      <c r="D313" s="2"/>
      <c r="E313" s="72"/>
      <c r="F313" s="2"/>
      <c r="G313" s="2"/>
      <c r="H313" s="2"/>
      <c r="I313" s="2"/>
    </row>
    <row r="314" ht="14.25" hidden="1" customHeight="1">
      <c r="A314" s="2"/>
      <c r="B314" s="2"/>
      <c r="C314" s="70"/>
      <c r="D314" s="2"/>
      <c r="E314" s="72"/>
      <c r="F314" s="2"/>
      <c r="G314" s="2"/>
      <c r="H314" s="2"/>
      <c r="I314" s="2"/>
    </row>
    <row r="315" ht="14.25" hidden="1" customHeight="1">
      <c r="A315" s="2"/>
      <c r="B315" s="2"/>
      <c r="C315" s="70"/>
      <c r="D315" s="2"/>
      <c r="E315" s="72"/>
      <c r="F315" s="2"/>
      <c r="G315" s="2"/>
      <c r="H315" s="2"/>
      <c r="I315" s="2"/>
    </row>
    <row r="316" ht="14.25" hidden="1" customHeight="1">
      <c r="A316" s="2"/>
      <c r="B316" s="2"/>
      <c r="C316" s="70"/>
      <c r="D316" s="2"/>
      <c r="E316" s="72"/>
      <c r="F316" s="2"/>
      <c r="G316" s="2"/>
      <c r="H316" s="2"/>
      <c r="I316" s="2"/>
    </row>
    <row r="317" ht="14.25" hidden="1" customHeight="1">
      <c r="A317" s="2"/>
      <c r="B317" s="2"/>
      <c r="C317" s="70"/>
      <c r="D317" s="2"/>
      <c r="E317" s="72"/>
      <c r="F317" s="2"/>
      <c r="G317" s="2"/>
      <c r="H317" s="2"/>
      <c r="I317" s="2"/>
    </row>
    <row r="318" ht="14.25" hidden="1" customHeight="1">
      <c r="A318" s="2"/>
      <c r="B318" s="2"/>
      <c r="C318" s="70"/>
      <c r="D318" s="2"/>
      <c r="E318" s="72"/>
      <c r="F318" s="2"/>
      <c r="G318" s="2"/>
      <c r="H318" s="2"/>
      <c r="I318" s="2"/>
    </row>
    <row r="319" ht="14.25" hidden="1" customHeight="1">
      <c r="A319" s="2"/>
      <c r="B319" s="2"/>
      <c r="C319" s="70"/>
      <c r="D319" s="2"/>
      <c r="E319" s="72"/>
      <c r="F319" s="2"/>
      <c r="G319" s="2"/>
      <c r="H319" s="2"/>
      <c r="I319" s="2"/>
    </row>
    <row r="320" ht="14.25" hidden="1" customHeight="1">
      <c r="A320" s="2"/>
      <c r="B320" s="2"/>
      <c r="C320" s="70"/>
      <c r="D320" s="2"/>
      <c r="E320" s="72"/>
      <c r="F320" s="2"/>
      <c r="G320" s="2"/>
      <c r="H320" s="2"/>
      <c r="I320" s="2"/>
    </row>
    <row r="321" ht="14.25" hidden="1" customHeight="1">
      <c r="A321" s="2"/>
      <c r="B321" s="2"/>
      <c r="C321" s="70"/>
      <c r="D321" s="2"/>
      <c r="E321" s="72"/>
      <c r="F321" s="2"/>
      <c r="G321" s="2"/>
      <c r="H321" s="2"/>
      <c r="I321" s="2"/>
    </row>
    <row r="322" ht="14.25" hidden="1" customHeight="1">
      <c r="A322" s="2"/>
      <c r="B322" s="2"/>
      <c r="C322" s="70"/>
      <c r="D322" s="2"/>
      <c r="E322" s="72"/>
      <c r="F322" s="2"/>
      <c r="G322" s="2"/>
      <c r="H322" s="2"/>
      <c r="I322" s="2"/>
    </row>
    <row r="323" ht="14.25" hidden="1" customHeight="1">
      <c r="A323" s="2"/>
      <c r="B323" s="2"/>
      <c r="C323" s="70"/>
      <c r="D323" s="2"/>
      <c r="E323" s="72"/>
      <c r="F323" s="2"/>
      <c r="G323" s="2"/>
      <c r="H323" s="2"/>
      <c r="I323" s="2"/>
    </row>
    <row r="324" ht="14.25" hidden="1" customHeight="1">
      <c r="A324" s="2"/>
      <c r="B324" s="2"/>
      <c r="C324" s="70"/>
      <c r="D324" s="2"/>
      <c r="E324" s="72"/>
      <c r="F324" s="2"/>
      <c r="G324" s="2"/>
      <c r="H324" s="2"/>
      <c r="I324" s="2"/>
    </row>
    <row r="325" ht="14.25" hidden="1" customHeight="1">
      <c r="A325" s="2"/>
      <c r="B325" s="2"/>
      <c r="C325" s="70"/>
      <c r="D325" s="2"/>
      <c r="E325" s="72"/>
      <c r="F325" s="2"/>
      <c r="G325" s="2"/>
      <c r="H325" s="2"/>
      <c r="I325" s="2"/>
    </row>
    <row r="326" ht="14.25" hidden="1" customHeight="1">
      <c r="A326" s="2"/>
      <c r="B326" s="2"/>
      <c r="C326" s="70"/>
      <c r="D326" s="2"/>
      <c r="E326" s="72"/>
      <c r="F326" s="2"/>
      <c r="G326" s="2"/>
      <c r="H326" s="2"/>
      <c r="I326" s="2"/>
    </row>
    <row r="327" ht="14.25" hidden="1" customHeight="1">
      <c r="A327" s="2"/>
      <c r="B327" s="2"/>
      <c r="C327" s="70"/>
      <c r="D327" s="2"/>
      <c r="E327" s="72"/>
      <c r="F327" s="2"/>
      <c r="G327" s="2"/>
      <c r="H327" s="2"/>
      <c r="I327" s="2"/>
    </row>
    <row r="328" ht="14.25" hidden="1" customHeight="1">
      <c r="A328" s="2"/>
      <c r="B328" s="2"/>
      <c r="C328" s="70"/>
      <c r="D328" s="2"/>
      <c r="E328" s="72"/>
      <c r="F328" s="2"/>
      <c r="G328" s="2"/>
      <c r="H328" s="2"/>
      <c r="I328" s="2"/>
    </row>
    <row r="329" ht="14.25" hidden="1" customHeight="1">
      <c r="A329" s="2"/>
      <c r="B329" s="2"/>
      <c r="C329" s="70"/>
      <c r="D329" s="2"/>
      <c r="E329" s="72"/>
      <c r="F329" s="2"/>
      <c r="G329" s="2"/>
      <c r="H329" s="2"/>
      <c r="I329" s="2"/>
    </row>
    <row r="330" ht="14.25" hidden="1" customHeight="1">
      <c r="A330" s="2"/>
      <c r="B330" s="2"/>
      <c r="C330" s="70"/>
      <c r="D330" s="2"/>
      <c r="E330" s="72"/>
      <c r="F330" s="2"/>
      <c r="G330" s="2"/>
      <c r="H330" s="2"/>
      <c r="I330" s="2"/>
    </row>
    <row r="331" ht="14.25" hidden="1" customHeight="1">
      <c r="A331" s="2"/>
      <c r="B331" s="2"/>
      <c r="C331" s="70"/>
      <c r="D331" s="2"/>
      <c r="E331" s="72"/>
      <c r="F331" s="2"/>
      <c r="G331" s="2"/>
      <c r="H331" s="2"/>
      <c r="I331" s="2"/>
    </row>
    <row r="332" ht="14.25" hidden="1" customHeight="1">
      <c r="A332" s="2"/>
      <c r="B332" s="2"/>
      <c r="C332" s="70"/>
      <c r="D332" s="2"/>
      <c r="E332" s="72"/>
      <c r="F332" s="2"/>
      <c r="G332" s="2"/>
      <c r="H332" s="2"/>
      <c r="I332" s="2"/>
    </row>
    <row r="333" ht="14.25" hidden="1" customHeight="1">
      <c r="A333" s="2"/>
      <c r="B333" s="2"/>
      <c r="C333" s="70"/>
      <c r="D333" s="2"/>
      <c r="E333" s="72"/>
      <c r="F333" s="2"/>
      <c r="G333" s="2"/>
      <c r="H333" s="2"/>
      <c r="I333" s="2"/>
    </row>
    <row r="334" ht="14.25" hidden="1" customHeight="1">
      <c r="A334" s="2"/>
      <c r="B334" s="2"/>
      <c r="C334" s="70"/>
      <c r="D334" s="2"/>
      <c r="E334" s="72"/>
      <c r="F334" s="2"/>
      <c r="G334" s="2"/>
      <c r="H334" s="2"/>
      <c r="I334" s="2"/>
    </row>
    <row r="335" ht="14.25" hidden="1" customHeight="1">
      <c r="A335" s="2"/>
      <c r="B335" s="2"/>
      <c r="C335" s="70"/>
      <c r="D335" s="2"/>
      <c r="E335" s="72"/>
      <c r="F335" s="2"/>
      <c r="G335" s="2"/>
      <c r="H335" s="2"/>
      <c r="I335" s="2"/>
    </row>
    <row r="336" ht="14.25" hidden="1" customHeight="1">
      <c r="A336" s="2"/>
      <c r="B336" s="2"/>
      <c r="C336" s="70"/>
      <c r="D336" s="2"/>
      <c r="E336" s="72"/>
      <c r="F336" s="2"/>
      <c r="G336" s="2"/>
      <c r="H336" s="2"/>
      <c r="I336" s="2"/>
    </row>
    <row r="337" ht="14.25" hidden="1" customHeight="1">
      <c r="A337" s="2"/>
      <c r="B337" s="2"/>
      <c r="C337" s="70"/>
      <c r="D337" s="2"/>
      <c r="E337" s="72"/>
      <c r="F337" s="2"/>
      <c r="G337" s="2"/>
      <c r="H337" s="2"/>
      <c r="I337" s="2"/>
    </row>
    <row r="338" ht="14.25" hidden="1" customHeight="1">
      <c r="A338" s="2"/>
      <c r="B338" s="2"/>
      <c r="C338" s="70"/>
      <c r="D338" s="2"/>
      <c r="E338" s="72"/>
      <c r="F338" s="2"/>
      <c r="G338" s="2"/>
      <c r="H338" s="2"/>
      <c r="I338" s="2"/>
    </row>
    <row r="339" ht="14.25" hidden="1" customHeight="1">
      <c r="A339" s="2"/>
      <c r="B339" s="2"/>
      <c r="C339" s="70"/>
      <c r="D339" s="2"/>
      <c r="E339" s="72"/>
      <c r="F339" s="2"/>
      <c r="G339" s="2"/>
      <c r="H339" s="2"/>
      <c r="I339" s="2"/>
    </row>
    <row r="340" ht="14.25" hidden="1" customHeight="1">
      <c r="A340" s="2"/>
      <c r="B340" s="2"/>
      <c r="C340" s="70"/>
      <c r="D340" s="2"/>
      <c r="E340" s="72"/>
      <c r="F340" s="2"/>
      <c r="G340" s="2"/>
      <c r="H340" s="2"/>
      <c r="I340" s="2"/>
    </row>
    <row r="341" ht="14.25" hidden="1" customHeight="1">
      <c r="A341" s="2"/>
      <c r="B341" s="2"/>
      <c r="C341" s="70"/>
      <c r="D341" s="2"/>
      <c r="E341" s="72"/>
      <c r="F341" s="2"/>
      <c r="G341" s="2"/>
      <c r="H341" s="2"/>
      <c r="I341" s="2"/>
    </row>
    <row r="342" ht="14.25" hidden="1" customHeight="1">
      <c r="A342" s="2"/>
      <c r="B342" s="2"/>
      <c r="C342" s="70"/>
      <c r="D342" s="2"/>
      <c r="E342" s="72"/>
      <c r="F342" s="2"/>
      <c r="G342" s="2"/>
      <c r="H342" s="2"/>
      <c r="I342" s="2"/>
    </row>
    <row r="343" ht="14.25" hidden="1" customHeight="1">
      <c r="A343" s="2"/>
      <c r="B343" s="2"/>
      <c r="C343" s="70"/>
      <c r="D343" s="2"/>
      <c r="E343" s="72"/>
      <c r="F343" s="2"/>
      <c r="G343" s="2"/>
      <c r="H343" s="2"/>
      <c r="I343" s="2"/>
    </row>
    <row r="344" ht="14.25" hidden="1" customHeight="1">
      <c r="A344" s="2"/>
      <c r="B344" s="2"/>
      <c r="C344" s="70"/>
      <c r="D344" s="2"/>
      <c r="E344" s="72"/>
      <c r="F344" s="2"/>
      <c r="G344" s="2"/>
      <c r="H344" s="2"/>
      <c r="I344" s="2"/>
    </row>
    <row r="345" ht="14.25" hidden="1" customHeight="1">
      <c r="A345" s="2"/>
      <c r="B345" s="2"/>
      <c r="C345" s="70"/>
      <c r="D345" s="2"/>
      <c r="E345" s="72"/>
      <c r="F345" s="2"/>
      <c r="G345" s="2"/>
      <c r="H345" s="2"/>
      <c r="I345" s="2"/>
    </row>
    <row r="346" ht="14.25" hidden="1" customHeight="1">
      <c r="A346" s="2"/>
      <c r="B346" s="2"/>
      <c r="C346" s="70"/>
      <c r="D346" s="2"/>
      <c r="E346" s="72"/>
      <c r="F346" s="2"/>
      <c r="G346" s="2"/>
      <c r="H346" s="2"/>
      <c r="I346" s="2"/>
    </row>
    <row r="347" ht="14.25" hidden="1" customHeight="1">
      <c r="A347" s="2"/>
      <c r="B347" s="2"/>
      <c r="C347" s="70"/>
      <c r="D347" s="2"/>
      <c r="E347" s="72"/>
      <c r="F347" s="2"/>
      <c r="G347" s="2"/>
      <c r="H347" s="2"/>
      <c r="I347" s="2"/>
    </row>
    <row r="348" ht="14.25" hidden="1" customHeight="1">
      <c r="A348" s="2"/>
      <c r="B348" s="2"/>
      <c r="C348" s="70"/>
      <c r="D348" s="2"/>
      <c r="E348" s="72"/>
      <c r="F348" s="2"/>
      <c r="G348" s="2"/>
      <c r="H348" s="2"/>
      <c r="I348" s="2"/>
    </row>
    <row r="349" ht="14.25" hidden="1" customHeight="1">
      <c r="A349" s="2"/>
      <c r="B349" s="2"/>
      <c r="C349" s="70"/>
      <c r="D349" s="2"/>
      <c r="E349" s="72"/>
      <c r="F349" s="2"/>
      <c r="G349" s="2"/>
      <c r="H349" s="2"/>
      <c r="I349" s="2"/>
    </row>
    <row r="350" ht="14.25" hidden="1" customHeight="1">
      <c r="A350" s="2"/>
      <c r="B350" s="2"/>
      <c r="C350" s="70"/>
      <c r="D350" s="2"/>
      <c r="E350" s="72"/>
      <c r="F350" s="2"/>
      <c r="G350" s="2"/>
      <c r="H350" s="2"/>
      <c r="I350" s="2"/>
    </row>
    <row r="351" ht="14.25" hidden="1" customHeight="1">
      <c r="A351" s="2"/>
      <c r="B351" s="2"/>
      <c r="C351" s="70"/>
      <c r="D351" s="2"/>
      <c r="E351" s="72"/>
      <c r="F351" s="2"/>
      <c r="G351" s="2"/>
      <c r="H351" s="2"/>
      <c r="I351" s="2"/>
    </row>
    <row r="352" ht="14.25" hidden="1" customHeight="1">
      <c r="A352" s="2"/>
      <c r="B352" s="2"/>
      <c r="C352" s="70"/>
      <c r="D352" s="2"/>
      <c r="E352" s="72"/>
      <c r="F352" s="2"/>
      <c r="G352" s="2"/>
      <c r="H352" s="2"/>
      <c r="I352" s="2"/>
    </row>
    <row r="353" ht="14.25" hidden="1" customHeight="1">
      <c r="A353" s="2"/>
      <c r="B353" s="2"/>
      <c r="C353" s="70"/>
      <c r="D353" s="2"/>
      <c r="E353" s="72"/>
      <c r="F353" s="2"/>
      <c r="G353" s="2"/>
      <c r="H353" s="2"/>
      <c r="I353" s="2"/>
    </row>
    <row r="354" ht="14.25" hidden="1" customHeight="1">
      <c r="A354" s="2"/>
      <c r="B354" s="2"/>
      <c r="C354" s="70"/>
      <c r="D354" s="2"/>
      <c r="E354" s="72"/>
      <c r="F354" s="2"/>
      <c r="G354" s="2"/>
      <c r="H354" s="2"/>
      <c r="I354" s="2"/>
    </row>
    <row r="355" ht="14.25" hidden="1" customHeight="1">
      <c r="A355" s="2"/>
      <c r="B355" s="2"/>
      <c r="C355" s="70"/>
      <c r="D355" s="2"/>
      <c r="E355" s="72"/>
      <c r="F355" s="2"/>
      <c r="G355" s="2"/>
      <c r="H355" s="2"/>
      <c r="I355" s="2"/>
    </row>
    <row r="356" ht="14.25" hidden="1" customHeight="1">
      <c r="A356" s="2"/>
      <c r="B356" s="2"/>
      <c r="C356" s="70"/>
      <c r="D356" s="2"/>
      <c r="E356" s="72"/>
      <c r="F356" s="2"/>
      <c r="G356" s="2"/>
      <c r="H356" s="2"/>
      <c r="I356" s="2"/>
    </row>
    <row r="357" ht="14.25" hidden="1" customHeight="1">
      <c r="A357" s="2"/>
      <c r="B357" s="2"/>
      <c r="C357" s="70"/>
      <c r="D357" s="2"/>
      <c r="E357" s="72"/>
      <c r="F357" s="2"/>
      <c r="G357" s="2"/>
      <c r="H357" s="2"/>
      <c r="I357" s="2"/>
    </row>
    <row r="358" ht="14.25" hidden="1" customHeight="1">
      <c r="A358" s="2"/>
      <c r="B358" s="2"/>
      <c r="C358" s="70"/>
      <c r="D358" s="2"/>
      <c r="E358" s="72"/>
      <c r="F358" s="2"/>
      <c r="G358" s="2"/>
      <c r="H358" s="2"/>
      <c r="I358" s="2"/>
    </row>
    <row r="359" ht="14.25" hidden="1" customHeight="1">
      <c r="A359" s="2"/>
      <c r="B359" s="2"/>
      <c r="C359" s="70"/>
      <c r="D359" s="2"/>
      <c r="E359" s="72"/>
      <c r="F359" s="2"/>
      <c r="G359" s="2"/>
      <c r="H359" s="2"/>
      <c r="I359" s="2"/>
    </row>
    <row r="360" ht="14.25" hidden="1" customHeight="1">
      <c r="A360" s="2"/>
      <c r="B360" s="2"/>
      <c r="C360" s="70"/>
      <c r="D360" s="2"/>
      <c r="E360" s="72"/>
      <c r="F360" s="2"/>
      <c r="G360" s="2"/>
      <c r="H360" s="2"/>
      <c r="I360" s="2"/>
    </row>
    <row r="361" ht="14.25" hidden="1" customHeight="1">
      <c r="A361" s="2"/>
      <c r="B361" s="2"/>
      <c r="C361" s="70"/>
      <c r="D361" s="2"/>
      <c r="E361" s="72"/>
      <c r="F361" s="2"/>
      <c r="G361" s="2"/>
      <c r="H361" s="2"/>
      <c r="I361" s="2"/>
    </row>
    <row r="362" ht="14.25" hidden="1" customHeight="1">
      <c r="A362" s="2"/>
      <c r="B362" s="2"/>
      <c r="C362" s="70"/>
      <c r="D362" s="2"/>
      <c r="E362" s="72"/>
      <c r="F362" s="2"/>
      <c r="G362" s="2"/>
      <c r="H362" s="2"/>
      <c r="I362" s="2"/>
    </row>
    <row r="363" ht="14.25" hidden="1" customHeight="1">
      <c r="A363" s="2"/>
      <c r="B363" s="2"/>
      <c r="C363" s="70"/>
      <c r="D363" s="2"/>
      <c r="E363" s="72"/>
      <c r="F363" s="2"/>
      <c r="G363" s="2"/>
      <c r="H363" s="2"/>
      <c r="I363" s="2"/>
    </row>
    <row r="364" ht="14.25" hidden="1" customHeight="1">
      <c r="A364" s="2"/>
      <c r="B364" s="2"/>
      <c r="C364" s="70"/>
      <c r="D364" s="2"/>
      <c r="E364" s="72"/>
      <c r="F364" s="2"/>
      <c r="G364" s="2"/>
      <c r="H364" s="2"/>
      <c r="I364" s="2"/>
    </row>
    <row r="365" ht="14.25" hidden="1" customHeight="1">
      <c r="A365" s="2"/>
      <c r="B365" s="2"/>
      <c r="C365" s="70"/>
      <c r="D365" s="2"/>
      <c r="E365" s="72"/>
      <c r="F365" s="2"/>
      <c r="G365" s="2"/>
      <c r="H365" s="2"/>
      <c r="I365" s="2"/>
    </row>
    <row r="366" ht="14.25" hidden="1" customHeight="1">
      <c r="A366" s="2"/>
      <c r="B366" s="2"/>
      <c r="C366" s="70"/>
      <c r="D366" s="2"/>
      <c r="E366" s="72"/>
      <c r="F366" s="2"/>
      <c r="G366" s="2"/>
      <c r="H366" s="2"/>
      <c r="I366" s="2"/>
    </row>
    <row r="367" ht="14.25" hidden="1" customHeight="1">
      <c r="A367" s="2"/>
      <c r="B367" s="2"/>
      <c r="C367" s="70"/>
      <c r="D367" s="2"/>
      <c r="E367" s="72"/>
      <c r="F367" s="2"/>
      <c r="G367" s="2"/>
      <c r="H367" s="2"/>
      <c r="I367" s="2"/>
    </row>
    <row r="368" ht="14.25" hidden="1" customHeight="1">
      <c r="A368" s="2"/>
      <c r="B368" s="2"/>
      <c r="C368" s="70"/>
      <c r="D368" s="2"/>
      <c r="E368" s="72"/>
      <c r="F368" s="2"/>
      <c r="G368" s="2"/>
      <c r="H368" s="2"/>
      <c r="I368" s="2"/>
    </row>
    <row r="369" ht="14.25" hidden="1" customHeight="1">
      <c r="A369" s="2"/>
      <c r="B369" s="2"/>
      <c r="C369" s="70"/>
      <c r="D369" s="2"/>
      <c r="E369" s="72"/>
      <c r="F369" s="2"/>
      <c r="G369" s="2"/>
      <c r="H369" s="2"/>
      <c r="I369" s="2"/>
    </row>
    <row r="370" ht="14.25" hidden="1" customHeight="1">
      <c r="A370" s="2"/>
      <c r="B370" s="2"/>
      <c r="C370" s="70"/>
      <c r="D370" s="2"/>
      <c r="E370" s="72"/>
      <c r="F370" s="2"/>
      <c r="G370" s="2"/>
      <c r="H370" s="2"/>
      <c r="I370" s="2"/>
    </row>
    <row r="371" ht="14.25" hidden="1" customHeight="1">
      <c r="A371" s="2"/>
      <c r="B371" s="2"/>
      <c r="C371" s="70"/>
      <c r="D371" s="2"/>
      <c r="E371" s="72"/>
      <c r="F371" s="2"/>
      <c r="G371" s="2"/>
      <c r="H371" s="2"/>
      <c r="I371" s="2"/>
    </row>
    <row r="372" ht="14.25" hidden="1" customHeight="1">
      <c r="A372" s="2"/>
      <c r="B372" s="2"/>
      <c r="C372" s="70"/>
      <c r="D372" s="2"/>
      <c r="E372" s="72"/>
      <c r="F372" s="2"/>
      <c r="G372" s="2"/>
      <c r="H372" s="2"/>
      <c r="I372" s="2"/>
    </row>
    <row r="373" ht="14.25" hidden="1" customHeight="1">
      <c r="A373" s="2"/>
      <c r="B373" s="2"/>
      <c r="C373" s="70"/>
      <c r="D373" s="2"/>
      <c r="E373" s="72"/>
      <c r="F373" s="2"/>
      <c r="G373" s="2"/>
      <c r="H373" s="2"/>
      <c r="I373" s="2"/>
    </row>
    <row r="374" ht="14.25" hidden="1" customHeight="1">
      <c r="A374" s="2"/>
      <c r="B374" s="2"/>
      <c r="C374" s="70"/>
      <c r="D374" s="2"/>
      <c r="E374" s="72"/>
      <c r="F374" s="2"/>
      <c r="G374" s="2"/>
      <c r="H374" s="2"/>
      <c r="I374" s="2"/>
    </row>
    <row r="375" ht="14.25" hidden="1" customHeight="1">
      <c r="A375" s="2"/>
      <c r="B375" s="2"/>
      <c r="C375" s="70"/>
      <c r="D375" s="2"/>
      <c r="E375" s="72"/>
      <c r="F375" s="2"/>
      <c r="G375" s="2"/>
      <c r="H375" s="2"/>
      <c r="I375" s="2"/>
    </row>
    <row r="376" ht="14.25" hidden="1" customHeight="1">
      <c r="A376" s="2"/>
      <c r="B376" s="2"/>
      <c r="C376" s="70"/>
      <c r="D376" s="2"/>
      <c r="E376" s="72"/>
      <c r="F376" s="2"/>
      <c r="G376" s="2"/>
      <c r="H376" s="2"/>
      <c r="I376" s="2"/>
    </row>
    <row r="377" ht="14.25" hidden="1" customHeight="1">
      <c r="A377" s="2"/>
      <c r="B377" s="2"/>
      <c r="C377" s="70"/>
      <c r="D377" s="2"/>
      <c r="E377" s="72"/>
      <c r="F377" s="2"/>
      <c r="G377" s="2"/>
      <c r="H377" s="2"/>
      <c r="I377" s="2"/>
    </row>
    <row r="378" ht="14.25" hidden="1" customHeight="1">
      <c r="A378" s="2"/>
      <c r="B378" s="2"/>
      <c r="C378" s="70"/>
      <c r="D378" s="2"/>
      <c r="E378" s="72"/>
      <c r="F378" s="2"/>
      <c r="G378" s="2"/>
      <c r="H378" s="2"/>
      <c r="I378" s="2"/>
    </row>
    <row r="379" ht="14.25" hidden="1" customHeight="1">
      <c r="A379" s="2"/>
      <c r="B379" s="2"/>
      <c r="C379" s="70"/>
      <c r="D379" s="2"/>
      <c r="E379" s="72"/>
      <c r="F379" s="2"/>
      <c r="G379" s="2"/>
      <c r="H379" s="2"/>
      <c r="I379" s="2"/>
    </row>
    <row r="380" ht="14.25" hidden="1" customHeight="1">
      <c r="A380" s="2"/>
      <c r="B380" s="2"/>
      <c r="C380" s="70"/>
      <c r="D380" s="2"/>
      <c r="E380" s="72"/>
      <c r="F380" s="2"/>
      <c r="G380" s="2"/>
      <c r="H380" s="2"/>
      <c r="I380" s="2"/>
    </row>
    <row r="381" ht="14.25" hidden="1" customHeight="1">
      <c r="A381" s="2"/>
      <c r="B381" s="2"/>
      <c r="C381" s="70"/>
      <c r="D381" s="2"/>
      <c r="E381" s="72"/>
      <c r="F381" s="2"/>
      <c r="G381" s="2"/>
      <c r="H381" s="2"/>
      <c r="I381" s="2"/>
    </row>
    <row r="382" ht="14.25" hidden="1" customHeight="1">
      <c r="A382" s="2"/>
      <c r="B382" s="2"/>
      <c r="C382" s="70"/>
      <c r="D382" s="2"/>
      <c r="E382" s="72"/>
      <c r="F382" s="2"/>
      <c r="G382" s="2"/>
      <c r="H382" s="2"/>
      <c r="I382" s="2"/>
    </row>
    <row r="383" ht="14.25" hidden="1" customHeight="1">
      <c r="A383" s="2"/>
      <c r="B383" s="2"/>
      <c r="C383" s="70"/>
      <c r="D383" s="2"/>
      <c r="E383" s="72"/>
      <c r="F383" s="2"/>
      <c r="G383" s="2"/>
      <c r="H383" s="2"/>
      <c r="I383" s="2"/>
    </row>
    <row r="384" ht="14.25" hidden="1" customHeight="1">
      <c r="A384" s="2"/>
      <c r="B384" s="2"/>
      <c r="C384" s="70"/>
      <c r="D384" s="2"/>
      <c r="E384" s="72"/>
      <c r="F384" s="2"/>
      <c r="G384" s="2"/>
      <c r="H384" s="2"/>
      <c r="I384" s="2"/>
    </row>
    <row r="385" ht="14.25" hidden="1" customHeight="1">
      <c r="A385" s="2"/>
      <c r="B385" s="2"/>
      <c r="C385" s="70"/>
      <c r="D385" s="2"/>
      <c r="E385" s="72"/>
      <c r="F385" s="2"/>
      <c r="G385" s="2"/>
      <c r="H385" s="2"/>
      <c r="I385" s="2"/>
    </row>
    <row r="386" ht="14.25" hidden="1" customHeight="1">
      <c r="A386" s="2"/>
      <c r="B386" s="2"/>
      <c r="C386" s="70"/>
      <c r="D386" s="2"/>
      <c r="E386" s="72"/>
      <c r="F386" s="2"/>
      <c r="G386" s="2"/>
      <c r="H386" s="2"/>
      <c r="I386" s="2"/>
    </row>
    <row r="387" ht="14.25" hidden="1" customHeight="1">
      <c r="A387" s="2"/>
      <c r="B387" s="2"/>
      <c r="C387" s="70"/>
      <c r="D387" s="2"/>
      <c r="E387" s="72"/>
      <c r="F387" s="2"/>
      <c r="G387" s="2"/>
      <c r="H387" s="2"/>
      <c r="I387" s="2"/>
    </row>
    <row r="388" ht="14.25" hidden="1" customHeight="1">
      <c r="A388" s="2"/>
      <c r="B388" s="2"/>
      <c r="C388" s="70"/>
      <c r="D388" s="2"/>
      <c r="E388" s="72"/>
      <c r="F388" s="2"/>
      <c r="G388" s="2"/>
      <c r="H388" s="2"/>
      <c r="I388" s="2"/>
    </row>
    <row r="389" ht="14.25" hidden="1" customHeight="1">
      <c r="A389" s="2"/>
      <c r="B389" s="2"/>
      <c r="C389" s="70"/>
      <c r="D389" s="2"/>
      <c r="E389" s="72"/>
      <c r="F389" s="2"/>
      <c r="G389" s="2"/>
      <c r="H389" s="2"/>
      <c r="I389" s="2"/>
    </row>
    <row r="390" ht="14.25" hidden="1" customHeight="1">
      <c r="A390" s="2"/>
      <c r="B390" s="2"/>
      <c r="C390" s="70"/>
      <c r="D390" s="2"/>
      <c r="E390" s="72"/>
      <c r="F390" s="2"/>
      <c r="G390" s="2"/>
      <c r="H390" s="2"/>
      <c r="I390" s="2"/>
    </row>
    <row r="391" ht="14.25" hidden="1" customHeight="1">
      <c r="A391" s="2"/>
      <c r="B391" s="2"/>
      <c r="C391" s="70"/>
      <c r="D391" s="2"/>
      <c r="E391" s="72"/>
      <c r="F391" s="2"/>
      <c r="G391" s="2"/>
      <c r="H391" s="2"/>
      <c r="I391" s="2"/>
    </row>
    <row r="392" ht="14.25" hidden="1" customHeight="1">
      <c r="A392" s="2"/>
      <c r="B392" s="2"/>
      <c r="C392" s="70"/>
      <c r="D392" s="2"/>
      <c r="E392" s="72"/>
      <c r="F392" s="2"/>
      <c r="G392" s="2"/>
      <c r="H392" s="2"/>
      <c r="I392" s="2"/>
    </row>
    <row r="393" ht="14.25" hidden="1" customHeight="1">
      <c r="A393" s="2"/>
      <c r="B393" s="2"/>
      <c r="C393" s="70"/>
      <c r="D393" s="2"/>
      <c r="E393" s="72"/>
      <c r="F393" s="2"/>
      <c r="G393" s="2"/>
      <c r="H393" s="2"/>
      <c r="I393" s="2"/>
    </row>
    <row r="394" ht="14.25" hidden="1" customHeight="1">
      <c r="A394" s="2"/>
      <c r="B394" s="2"/>
      <c r="C394" s="70"/>
      <c r="D394" s="2"/>
      <c r="E394" s="72"/>
      <c r="F394" s="2"/>
      <c r="G394" s="2"/>
      <c r="H394" s="2"/>
      <c r="I394" s="2"/>
    </row>
    <row r="395" ht="14.25" hidden="1" customHeight="1">
      <c r="A395" s="2"/>
      <c r="B395" s="2"/>
      <c r="C395" s="70"/>
      <c r="D395" s="2"/>
      <c r="E395" s="72"/>
      <c r="F395" s="2"/>
      <c r="G395" s="2"/>
      <c r="H395" s="2"/>
      <c r="I395" s="2"/>
    </row>
    <row r="396" ht="14.25" hidden="1" customHeight="1">
      <c r="A396" s="2"/>
      <c r="B396" s="2"/>
      <c r="C396" s="70"/>
      <c r="D396" s="2"/>
      <c r="E396" s="72"/>
      <c r="F396" s="2"/>
      <c r="G396" s="2"/>
      <c r="H396" s="2"/>
      <c r="I396" s="2"/>
    </row>
    <row r="397" ht="14.25" hidden="1" customHeight="1">
      <c r="A397" s="2"/>
      <c r="B397" s="2"/>
      <c r="C397" s="70"/>
      <c r="D397" s="2"/>
      <c r="E397" s="72"/>
      <c r="F397" s="2"/>
      <c r="G397" s="2"/>
      <c r="H397" s="2"/>
      <c r="I397" s="2"/>
    </row>
    <row r="398" ht="14.25" hidden="1" customHeight="1">
      <c r="A398" s="2"/>
      <c r="B398" s="2"/>
      <c r="C398" s="70"/>
      <c r="D398" s="2"/>
      <c r="E398" s="72"/>
      <c r="F398" s="2"/>
      <c r="G398" s="2"/>
      <c r="H398" s="2"/>
      <c r="I398" s="2"/>
    </row>
    <row r="399" ht="14.25" hidden="1" customHeight="1">
      <c r="A399" s="2"/>
      <c r="B399" s="2"/>
      <c r="C399" s="70"/>
      <c r="D399" s="2"/>
      <c r="E399" s="72"/>
      <c r="F399" s="2"/>
      <c r="G399" s="2"/>
      <c r="H399" s="2"/>
      <c r="I399" s="2"/>
    </row>
    <row r="400" ht="14.25" hidden="1" customHeight="1">
      <c r="A400" s="2"/>
      <c r="B400" s="2"/>
      <c r="C400" s="70"/>
      <c r="D400" s="2"/>
      <c r="E400" s="72"/>
      <c r="F400" s="2"/>
      <c r="G400" s="2"/>
      <c r="H400" s="2"/>
      <c r="I400" s="2"/>
    </row>
    <row r="401" ht="14.25" hidden="1" customHeight="1">
      <c r="A401" s="2"/>
      <c r="B401" s="2"/>
      <c r="C401" s="70"/>
      <c r="D401" s="2"/>
      <c r="E401" s="72"/>
      <c r="F401" s="2"/>
      <c r="G401" s="2"/>
      <c r="H401" s="2"/>
      <c r="I401" s="2"/>
    </row>
    <row r="402" ht="14.25" hidden="1" customHeight="1">
      <c r="A402" s="2"/>
      <c r="B402" s="2"/>
      <c r="C402" s="70"/>
      <c r="D402" s="2"/>
      <c r="E402" s="72"/>
      <c r="F402" s="2"/>
      <c r="G402" s="2"/>
      <c r="H402" s="2"/>
      <c r="I402" s="2"/>
    </row>
    <row r="403" ht="14.25" hidden="1" customHeight="1">
      <c r="A403" s="2"/>
      <c r="B403" s="2"/>
      <c r="C403" s="70"/>
      <c r="D403" s="2"/>
      <c r="E403" s="72"/>
      <c r="F403" s="2"/>
      <c r="G403" s="2"/>
      <c r="H403" s="2"/>
      <c r="I403" s="2"/>
    </row>
    <row r="404" ht="14.25" hidden="1" customHeight="1">
      <c r="A404" s="2"/>
      <c r="B404" s="2"/>
      <c r="C404" s="70"/>
      <c r="D404" s="2"/>
      <c r="E404" s="72"/>
      <c r="F404" s="2"/>
      <c r="G404" s="2"/>
      <c r="H404" s="2"/>
      <c r="I404" s="2"/>
    </row>
    <row r="405" ht="14.25" hidden="1" customHeight="1">
      <c r="A405" s="2"/>
      <c r="B405" s="2"/>
      <c r="C405" s="70"/>
      <c r="D405" s="2"/>
      <c r="E405" s="72"/>
      <c r="F405" s="2"/>
      <c r="G405" s="2"/>
      <c r="H405" s="2"/>
      <c r="I405" s="2"/>
    </row>
    <row r="406" ht="14.25" hidden="1" customHeight="1">
      <c r="A406" s="2"/>
      <c r="B406" s="2"/>
      <c r="C406" s="70"/>
      <c r="D406" s="2"/>
      <c r="E406" s="72"/>
      <c r="F406" s="2"/>
      <c r="G406" s="2"/>
      <c r="H406" s="2"/>
      <c r="I406" s="2"/>
    </row>
    <row r="407" ht="14.25" hidden="1" customHeight="1">
      <c r="A407" s="2"/>
      <c r="B407" s="2"/>
      <c r="C407" s="70"/>
      <c r="D407" s="2"/>
      <c r="E407" s="72"/>
      <c r="F407" s="2"/>
      <c r="G407" s="2"/>
      <c r="H407" s="2"/>
      <c r="I407" s="2"/>
    </row>
    <row r="408" ht="14.25" hidden="1" customHeight="1">
      <c r="A408" s="2"/>
      <c r="B408" s="2"/>
      <c r="C408" s="70"/>
      <c r="D408" s="2"/>
      <c r="E408" s="72"/>
      <c r="F408" s="2"/>
      <c r="G408" s="2"/>
      <c r="H408" s="2"/>
      <c r="I408" s="2"/>
    </row>
    <row r="409" ht="14.25" hidden="1" customHeight="1">
      <c r="A409" s="2"/>
      <c r="B409" s="2"/>
      <c r="C409" s="70"/>
      <c r="D409" s="2"/>
      <c r="E409" s="72"/>
      <c r="F409" s="2"/>
      <c r="G409" s="2"/>
      <c r="H409" s="2"/>
      <c r="I409" s="2"/>
    </row>
    <row r="410" ht="14.25" hidden="1" customHeight="1">
      <c r="A410" s="2"/>
      <c r="B410" s="2"/>
      <c r="C410" s="70"/>
      <c r="D410" s="2"/>
      <c r="E410" s="72"/>
      <c r="F410" s="2"/>
      <c r="G410" s="2"/>
      <c r="H410" s="2"/>
      <c r="I410" s="2"/>
    </row>
    <row r="411" ht="14.25" hidden="1" customHeight="1">
      <c r="A411" s="2"/>
      <c r="B411" s="2"/>
      <c r="C411" s="70"/>
      <c r="D411" s="2"/>
      <c r="E411" s="72"/>
      <c r="F411" s="2"/>
      <c r="G411" s="2"/>
      <c r="H411" s="2"/>
      <c r="I411" s="2"/>
    </row>
    <row r="412" ht="14.25" hidden="1" customHeight="1">
      <c r="A412" s="2"/>
      <c r="B412" s="2"/>
      <c r="C412" s="70"/>
      <c r="D412" s="2"/>
      <c r="E412" s="72"/>
      <c r="F412" s="2"/>
      <c r="G412" s="2"/>
      <c r="H412" s="2"/>
      <c r="I412" s="2"/>
    </row>
    <row r="413" ht="14.25" hidden="1" customHeight="1">
      <c r="A413" s="2"/>
      <c r="B413" s="2"/>
      <c r="C413" s="70"/>
      <c r="D413" s="2"/>
      <c r="E413" s="72"/>
      <c r="F413" s="2"/>
      <c r="G413" s="2"/>
      <c r="H413" s="2"/>
      <c r="I413" s="2"/>
    </row>
    <row r="414" ht="14.25" hidden="1" customHeight="1">
      <c r="A414" s="2"/>
      <c r="B414" s="2"/>
      <c r="C414" s="70"/>
      <c r="D414" s="2"/>
      <c r="E414" s="72"/>
      <c r="F414" s="2"/>
      <c r="G414" s="2"/>
      <c r="H414" s="2"/>
      <c r="I414" s="2"/>
    </row>
    <row r="415" ht="14.25" hidden="1" customHeight="1">
      <c r="A415" s="2"/>
      <c r="B415" s="2"/>
      <c r="C415" s="70"/>
      <c r="D415" s="2"/>
      <c r="E415" s="72"/>
      <c r="F415" s="2"/>
      <c r="G415" s="2"/>
      <c r="H415" s="2"/>
      <c r="I415" s="2"/>
    </row>
    <row r="416" ht="14.25" hidden="1" customHeight="1">
      <c r="A416" s="2"/>
      <c r="B416" s="2"/>
      <c r="C416" s="70"/>
      <c r="D416" s="2"/>
      <c r="E416" s="72"/>
      <c r="F416" s="2"/>
      <c r="G416" s="2"/>
      <c r="H416" s="2"/>
      <c r="I416" s="2"/>
    </row>
    <row r="417" ht="14.25" hidden="1" customHeight="1">
      <c r="A417" s="2"/>
      <c r="B417" s="2"/>
      <c r="C417" s="70"/>
      <c r="D417" s="2"/>
      <c r="E417" s="72"/>
      <c r="F417" s="2"/>
      <c r="G417" s="2"/>
      <c r="H417" s="2"/>
      <c r="I417" s="2"/>
    </row>
    <row r="418" ht="14.25" hidden="1" customHeight="1">
      <c r="A418" s="2"/>
      <c r="B418" s="2"/>
      <c r="C418" s="70"/>
      <c r="D418" s="2"/>
      <c r="E418" s="72"/>
      <c r="F418" s="2"/>
      <c r="G418" s="2"/>
      <c r="H418" s="2"/>
      <c r="I418" s="2"/>
    </row>
    <row r="419" ht="14.25" hidden="1" customHeight="1">
      <c r="A419" s="2"/>
      <c r="B419" s="2"/>
      <c r="C419" s="70"/>
      <c r="D419" s="2"/>
      <c r="E419" s="72"/>
      <c r="F419" s="2"/>
      <c r="G419" s="2"/>
      <c r="H419" s="2"/>
      <c r="I419" s="2"/>
    </row>
    <row r="420" ht="14.25" hidden="1" customHeight="1">
      <c r="A420" s="2"/>
      <c r="B420" s="2"/>
      <c r="C420" s="70"/>
      <c r="D420" s="2"/>
      <c r="E420" s="72"/>
      <c r="F420" s="2"/>
      <c r="G420" s="2"/>
      <c r="H420" s="2"/>
      <c r="I420" s="2"/>
    </row>
    <row r="421" ht="14.25" hidden="1" customHeight="1">
      <c r="A421" s="2"/>
      <c r="B421" s="2"/>
      <c r="C421" s="70"/>
      <c r="D421" s="2"/>
      <c r="E421" s="72"/>
      <c r="F421" s="2"/>
      <c r="G421" s="2"/>
      <c r="H421" s="2"/>
      <c r="I421" s="2"/>
    </row>
    <row r="422" ht="14.25" hidden="1" customHeight="1">
      <c r="A422" s="2"/>
      <c r="B422" s="2"/>
      <c r="C422" s="70"/>
      <c r="D422" s="2"/>
      <c r="E422" s="72"/>
      <c r="F422" s="2"/>
      <c r="G422" s="2"/>
      <c r="H422" s="2"/>
      <c r="I422" s="2"/>
    </row>
    <row r="423" ht="14.25" hidden="1" customHeight="1">
      <c r="A423" s="2"/>
      <c r="B423" s="2"/>
      <c r="C423" s="70"/>
      <c r="D423" s="2"/>
      <c r="E423" s="72"/>
      <c r="F423" s="2"/>
      <c r="G423" s="2"/>
      <c r="H423" s="2"/>
      <c r="I423" s="2"/>
    </row>
    <row r="424" ht="14.25" hidden="1" customHeight="1">
      <c r="A424" s="2"/>
      <c r="B424" s="2"/>
      <c r="C424" s="70"/>
      <c r="D424" s="2"/>
      <c r="E424" s="72"/>
      <c r="F424" s="2"/>
      <c r="G424" s="2"/>
      <c r="H424" s="2"/>
      <c r="I424" s="2"/>
    </row>
    <row r="425" ht="14.25" hidden="1" customHeight="1">
      <c r="A425" s="2"/>
      <c r="B425" s="2"/>
      <c r="C425" s="70"/>
      <c r="D425" s="2"/>
      <c r="E425" s="72"/>
      <c r="F425" s="2"/>
      <c r="G425" s="2"/>
      <c r="H425" s="2"/>
      <c r="I425" s="2"/>
    </row>
    <row r="426" ht="14.25" hidden="1" customHeight="1">
      <c r="A426" s="2"/>
      <c r="B426" s="2"/>
      <c r="C426" s="70"/>
      <c r="D426" s="2"/>
      <c r="E426" s="72"/>
      <c r="F426" s="2"/>
      <c r="G426" s="2"/>
      <c r="H426" s="2"/>
      <c r="I426" s="2"/>
    </row>
    <row r="427" ht="14.25" hidden="1" customHeight="1">
      <c r="A427" s="2"/>
      <c r="B427" s="2"/>
      <c r="C427" s="70"/>
      <c r="D427" s="2"/>
      <c r="E427" s="72"/>
      <c r="F427" s="2"/>
      <c r="G427" s="2"/>
      <c r="H427" s="2"/>
      <c r="I427" s="2"/>
    </row>
    <row r="428" ht="14.25" hidden="1" customHeight="1">
      <c r="A428" s="2"/>
      <c r="B428" s="2"/>
      <c r="C428" s="70"/>
      <c r="D428" s="2"/>
      <c r="E428" s="72"/>
      <c r="F428" s="2"/>
      <c r="G428" s="2"/>
      <c r="H428" s="2"/>
      <c r="I428" s="2"/>
    </row>
    <row r="429" ht="14.25" hidden="1" customHeight="1">
      <c r="A429" s="2"/>
      <c r="B429" s="2"/>
      <c r="C429" s="70"/>
      <c r="D429" s="2"/>
      <c r="E429" s="72"/>
      <c r="F429" s="2"/>
      <c r="G429" s="2"/>
      <c r="H429" s="2"/>
      <c r="I429" s="2"/>
    </row>
    <row r="430" ht="14.25" hidden="1" customHeight="1">
      <c r="A430" s="2"/>
      <c r="B430" s="2"/>
      <c r="C430" s="70"/>
      <c r="D430" s="2"/>
      <c r="E430" s="72"/>
      <c r="F430" s="2"/>
      <c r="G430" s="2"/>
      <c r="H430" s="2"/>
      <c r="I430" s="2"/>
    </row>
    <row r="431" ht="14.25" hidden="1" customHeight="1">
      <c r="A431" s="2"/>
      <c r="B431" s="2"/>
      <c r="C431" s="70"/>
      <c r="D431" s="2"/>
      <c r="E431" s="72"/>
      <c r="F431" s="2"/>
      <c r="G431" s="2"/>
      <c r="H431" s="2"/>
      <c r="I431" s="2"/>
    </row>
    <row r="432" ht="14.25" hidden="1" customHeight="1">
      <c r="A432" s="2"/>
      <c r="B432" s="2"/>
      <c r="C432" s="70"/>
      <c r="D432" s="2"/>
      <c r="E432" s="72"/>
      <c r="F432" s="2"/>
      <c r="G432" s="2"/>
      <c r="H432" s="2"/>
      <c r="I432" s="2"/>
    </row>
    <row r="433" ht="14.25" hidden="1" customHeight="1">
      <c r="A433" s="2"/>
      <c r="B433" s="2"/>
      <c r="C433" s="70"/>
      <c r="D433" s="2"/>
      <c r="E433" s="72"/>
      <c r="F433" s="2"/>
      <c r="G433" s="2"/>
      <c r="H433" s="2"/>
      <c r="I433" s="2"/>
    </row>
    <row r="434" ht="14.25" hidden="1" customHeight="1">
      <c r="A434" s="2"/>
      <c r="B434" s="2"/>
      <c r="C434" s="70"/>
      <c r="D434" s="2"/>
      <c r="E434" s="72"/>
      <c r="F434" s="2"/>
      <c r="G434" s="2"/>
      <c r="H434" s="2"/>
      <c r="I434" s="2"/>
    </row>
    <row r="435" ht="14.25" hidden="1" customHeight="1">
      <c r="A435" s="2"/>
      <c r="B435" s="2"/>
      <c r="C435" s="70"/>
      <c r="D435" s="2"/>
      <c r="E435" s="72"/>
      <c r="F435" s="2"/>
      <c r="G435" s="2"/>
      <c r="H435" s="2"/>
      <c r="I435" s="2"/>
    </row>
    <row r="436" ht="14.25" hidden="1" customHeight="1">
      <c r="A436" s="2"/>
      <c r="B436" s="2"/>
      <c r="C436" s="70"/>
      <c r="D436" s="2"/>
      <c r="E436" s="72"/>
      <c r="F436" s="2"/>
      <c r="G436" s="2"/>
      <c r="H436" s="2"/>
      <c r="I436" s="2"/>
    </row>
    <row r="437" ht="14.25" hidden="1" customHeight="1">
      <c r="A437" s="2"/>
      <c r="B437" s="2"/>
      <c r="C437" s="70"/>
      <c r="D437" s="2"/>
      <c r="E437" s="72"/>
      <c r="F437" s="2"/>
      <c r="G437" s="2"/>
      <c r="H437" s="2"/>
      <c r="I437" s="2"/>
    </row>
    <row r="438" ht="14.25" hidden="1" customHeight="1">
      <c r="A438" s="2"/>
      <c r="B438" s="2"/>
      <c r="C438" s="70"/>
      <c r="D438" s="2"/>
      <c r="E438" s="72"/>
      <c r="F438" s="2"/>
      <c r="G438" s="2"/>
      <c r="H438" s="2"/>
      <c r="I438" s="2"/>
    </row>
    <row r="439" ht="14.25" hidden="1" customHeight="1">
      <c r="A439" s="2"/>
      <c r="B439" s="2"/>
      <c r="C439" s="70"/>
      <c r="D439" s="2"/>
      <c r="E439" s="72"/>
      <c r="F439" s="2"/>
      <c r="G439" s="2"/>
      <c r="H439" s="2"/>
      <c r="I439" s="2"/>
    </row>
    <row r="440" ht="14.25" hidden="1" customHeight="1">
      <c r="A440" s="2"/>
      <c r="B440" s="2"/>
      <c r="C440" s="70"/>
      <c r="D440" s="2"/>
      <c r="E440" s="72"/>
      <c r="F440" s="2"/>
      <c r="G440" s="2"/>
      <c r="H440" s="2"/>
      <c r="I440" s="2"/>
    </row>
    <row r="441" ht="14.25" hidden="1" customHeight="1">
      <c r="A441" s="2"/>
      <c r="B441" s="2"/>
      <c r="C441" s="70"/>
      <c r="D441" s="2"/>
      <c r="E441" s="72"/>
      <c r="F441" s="2"/>
      <c r="G441" s="2"/>
      <c r="H441" s="2"/>
      <c r="I441" s="2"/>
    </row>
    <row r="442" ht="14.25" hidden="1" customHeight="1">
      <c r="A442" s="2"/>
      <c r="B442" s="2"/>
      <c r="C442" s="70"/>
      <c r="D442" s="2"/>
      <c r="E442" s="72"/>
      <c r="F442" s="2"/>
      <c r="G442" s="2"/>
      <c r="H442" s="2"/>
      <c r="I442" s="2"/>
    </row>
    <row r="443" ht="14.25" hidden="1" customHeight="1">
      <c r="A443" s="2"/>
      <c r="B443" s="2"/>
      <c r="C443" s="70"/>
      <c r="D443" s="2"/>
      <c r="E443" s="72"/>
      <c r="F443" s="2"/>
      <c r="G443" s="2"/>
      <c r="H443" s="2"/>
      <c r="I443" s="2"/>
    </row>
    <row r="444" ht="14.25" hidden="1" customHeight="1">
      <c r="A444" s="2"/>
      <c r="B444" s="2"/>
      <c r="C444" s="70"/>
      <c r="D444" s="2"/>
      <c r="E444" s="72"/>
      <c r="F444" s="2"/>
      <c r="G444" s="2"/>
      <c r="H444" s="2"/>
      <c r="I444" s="2"/>
    </row>
    <row r="445" ht="14.25" hidden="1" customHeight="1">
      <c r="A445" s="2"/>
      <c r="B445" s="2"/>
      <c r="C445" s="70"/>
      <c r="D445" s="2"/>
      <c r="E445" s="72"/>
      <c r="F445" s="2"/>
      <c r="G445" s="2"/>
      <c r="H445" s="2"/>
      <c r="I445" s="2"/>
    </row>
    <row r="446" ht="14.25" hidden="1" customHeight="1">
      <c r="A446" s="2"/>
      <c r="B446" s="2"/>
      <c r="C446" s="70"/>
      <c r="D446" s="2"/>
      <c r="E446" s="72"/>
      <c r="F446" s="2"/>
      <c r="G446" s="2"/>
      <c r="H446" s="2"/>
      <c r="I446" s="2"/>
    </row>
    <row r="447" ht="14.25" hidden="1" customHeight="1">
      <c r="A447" s="2"/>
      <c r="B447" s="2"/>
      <c r="C447" s="70"/>
      <c r="D447" s="2"/>
      <c r="E447" s="72"/>
      <c r="F447" s="2"/>
      <c r="G447" s="2"/>
      <c r="H447" s="2"/>
      <c r="I447" s="2"/>
    </row>
    <row r="448" ht="14.25" hidden="1" customHeight="1">
      <c r="A448" s="2"/>
      <c r="B448" s="2"/>
      <c r="C448" s="70"/>
      <c r="D448" s="2"/>
      <c r="E448" s="72"/>
      <c r="F448" s="2"/>
      <c r="G448" s="2"/>
      <c r="H448" s="2"/>
      <c r="I448" s="2"/>
    </row>
    <row r="449" ht="14.25" hidden="1" customHeight="1">
      <c r="A449" s="2"/>
      <c r="B449" s="2"/>
      <c r="C449" s="70"/>
      <c r="D449" s="2"/>
      <c r="E449" s="72"/>
      <c r="F449" s="2"/>
      <c r="G449" s="2"/>
      <c r="H449" s="2"/>
      <c r="I449" s="2"/>
    </row>
    <row r="450" ht="14.25" hidden="1" customHeight="1">
      <c r="A450" s="2"/>
      <c r="B450" s="2"/>
      <c r="C450" s="70"/>
      <c r="D450" s="2"/>
      <c r="E450" s="72"/>
      <c r="F450" s="2"/>
      <c r="G450" s="2"/>
      <c r="H450" s="2"/>
      <c r="I450" s="2"/>
    </row>
    <row r="451" ht="14.25" hidden="1" customHeight="1">
      <c r="A451" s="2"/>
      <c r="B451" s="2"/>
      <c r="C451" s="70"/>
      <c r="D451" s="2"/>
      <c r="E451" s="72"/>
      <c r="F451" s="2"/>
      <c r="G451" s="2"/>
      <c r="H451" s="2"/>
      <c r="I451" s="2"/>
    </row>
    <row r="452" ht="14.25" hidden="1" customHeight="1">
      <c r="A452" s="2"/>
      <c r="B452" s="2"/>
      <c r="C452" s="70"/>
      <c r="D452" s="2"/>
      <c r="E452" s="72"/>
      <c r="F452" s="2"/>
      <c r="G452" s="2"/>
      <c r="H452" s="2"/>
      <c r="I452" s="2"/>
    </row>
    <row r="453" ht="14.25" hidden="1" customHeight="1">
      <c r="A453" s="2"/>
      <c r="B453" s="2"/>
      <c r="C453" s="70"/>
      <c r="D453" s="2"/>
      <c r="E453" s="72"/>
      <c r="F453" s="2"/>
      <c r="G453" s="2"/>
      <c r="H453" s="2"/>
      <c r="I453" s="2"/>
    </row>
    <row r="454" ht="14.25" hidden="1" customHeight="1">
      <c r="A454" s="2"/>
      <c r="B454" s="2"/>
      <c r="C454" s="70"/>
      <c r="D454" s="2"/>
      <c r="E454" s="72"/>
      <c r="F454" s="2"/>
      <c r="G454" s="2"/>
      <c r="H454" s="2"/>
      <c r="I454" s="2"/>
    </row>
    <row r="455" ht="14.25" hidden="1" customHeight="1">
      <c r="A455" s="2"/>
      <c r="B455" s="2"/>
      <c r="C455" s="70"/>
      <c r="D455" s="2"/>
      <c r="E455" s="72"/>
      <c r="F455" s="2"/>
      <c r="G455" s="2"/>
      <c r="H455" s="2"/>
      <c r="I455" s="2"/>
    </row>
    <row r="456" ht="14.25" hidden="1" customHeight="1">
      <c r="A456" s="2"/>
      <c r="B456" s="2"/>
      <c r="C456" s="70"/>
      <c r="D456" s="2"/>
      <c r="E456" s="72"/>
      <c r="F456" s="2"/>
      <c r="G456" s="2"/>
      <c r="H456" s="2"/>
      <c r="I456" s="2"/>
    </row>
    <row r="457" ht="14.25" hidden="1" customHeight="1">
      <c r="A457" s="2"/>
      <c r="B457" s="2"/>
      <c r="C457" s="70"/>
      <c r="D457" s="2"/>
      <c r="E457" s="72"/>
      <c r="F457" s="2"/>
      <c r="G457" s="2"/>
      <c r="H457" s="2"/>
      <c r="I457" s="2"/>
    </row>
    <row r="458" ht="14.25" hidden="1" customHeight="1">
      <c r="A458" s="2"/>
      <c r="B458" s="2"/>
      <c r="C458" s="70"/>
      <c r="D458" s="2"/>
      <c r="E458" s="72"/>
      <c r="F458" s="2"/>
      <c r="G458" s="2"/>
      <c r="H458" s="2"/>
      <c r="I458" s="2"/>
    </row>
    <row r="459" ht="14.25" hidden="1" customHeight="1">
      <c r="A459" s="2"/>
      <c r="B459" s="2"/>
      <c r="C459" s="70"/>
      <c r="D459" s="2"/>
      <c r="E459" s="72"/>
      <c r="F459" s="2"/>
      <c r="G459" s="2"/>
      <c r="H459" s="2"/>
      <c r="I459" s="2"/>
    </row>
    <row r="460" ht="14.25" hidden="1" customHeight="1">
      <c r="A460" s="2"/>
      <c r="B460" s="2"/>
      <c r="C460" s="70"/>
      <c r="D460" s="2"/>
      <c r="E460" s="72"/>
      <c r="F460" s="2"/>
      <c r="G460" s="2"/>
      <c r="H460" s="2"/>
      <c r="I460" s="2"/>
    </row>
    <row r="461" ht="14.25" hidden="1" customHeight="1">
      <c r="A461" s="2"/>
      <c r="B461" s="2"/>
      <c r="C461" s="70"/>
      <c r="D461" s="2"/>
      <c r="E461" s="72"/>
      <c r="F461" s="2"/>
      <c r="G461" s="2"/>
      <c r="H461" s="2"/>
      <c r="I461" s="2"/>
    </row>
    <row r="462" ht="14.25" hidden="1" customHeight="1">
      <c r="A462" s="2"/>
      <c r="B462" s="2"/>
      <c r="C462" s="70"/>
      <c r="D462" s="2"/>
      <c r="E462" s="72"/>
      <c r="F462" s="2"/>
      <c r="G462" s="2"/>
      <c r="H462" s="2"/>
      <c r="I462" s="2"/>
    </row>
    <row r="463" ht="14.25" hidden="1" customHeight="1">
      <c r="A463" s="2"/>
      <c r="B463" s="2"/>
      <c r="C463" s="70"/>
      <c r="D463" s="2"/>
      <c r="E463" s="72"/>
      <c r="F463" s="2"/>
      <c r="G463" s="2"/>
      <c r="H463" s="2"/>
      <c r="I463" s="2"/>
    </row>
    <row r="464" ht="14.25" hidden="1" customHeight="1">
      <c r="A464" s="2"/>
      <c r="B464" s="2"/>
      <c r="C464" s="70"/>
      <c r="D464" s="2"/>
      <c r="E464" s="72"/>
      <c r="F464" s="2"/>
      <c r="G464" s="2"/>
      <c r="H464" s="2"/>
      <c r="I464" s="2"/>
    </row>
    <row r="465" ht="14.25" hidden="1" customHeight="1">
      <c r="A465" s="2"/>
      <c r="B465" s="2"/>
      <c r="C465" s="70"/>
      <c r="D465" s="2"/>
      <c r="E465" s="72"/>
      <c r="F465" s="2"/>
      <c r="G465" s="2"/>
      <c r="H465" s="2"/>
      <c r="I465" s="2"/>
    </row>
    <row r="466" ht="14.25" hidden="1" customHeight="1">
      <c r="A466" s="2"/>
      <c r="B466" s="2"/>
      <c r="C466" s="70"/>
      <c r="D466" s="2"/>
      <c r="E466" s="72"/>
      <c r="F466" s="2"/>
      <c r="G466" s="2"/>
      <c r="H466" s="2"/>
      <c r="I466" s="2"/>
    </row>
    <row r="467" ht="14.25" hidden="1" customHeight="1">
      <c r="A467" s="2"/>
      <c r="B467" s="2"/>
      <c r="C467" s="70"/>
      <c r="D467" s="2"/>
      <c r="E467" s="72"/>
      <c r="F467" s="2"/>
      <c r="G467" s="2"/>
      <c r="H467" s="2"/>
      <c r="I467" s="2"/>
    </row>
    <row r="468" ht="14.25" hidden="1" customHeight="1">
      <c r="A468" s="2"/>
      <c r="B468" s="2"/>
      <c r="C468" s="70"/>
      <c r="D468" s="2"/>
      <c r="E468" s="72"/>
      <c r="F468" s="2"/>
      <c r="G468" s="2"/>
      <c r="H468" s="2"/>
      <c r="I468" s="2"/>
    </row>
    <row r="469" ht="14.25" hidden="1" customHeight="1">
      <c r="A469" s="2"/>
      <c r="B469" s="2"/>
      <c r="C469" s="70"/>
      <c r="D469" s="2"/>
      <c r="E469" s="72"/>
      <c r="F469" s="2"/>
      <c r="G469" s="2"/>
      <c r="H469" s="2"/>
      <c r="I469" s="2"/>
    </row>
    <row r="470" ht="14.25" hidden="1" customHeight="1">
      <c r="A470" s="2"/>
      <c r="B470" s="2"/>
      <c r="C470" s="70"/>
      <c r="D470" s="2"/>
      <c r="E470" s="72"/>
      <c r="F470" s="2"/>
      <c r="G470" s="2"/>
      <c r="H470" s="2"/>
      <c r="I470" s="2"/>
    </row>
    <row r="471" ht="14.25" hidden="1" customHeight="1">
      <c r="A471" s="2"/>
      <c r="B471" s="2"/>
      <c r="C471" s="70"/>
      <c r="D471" s="2"/>
      <c r="E471" s="72"/>
      <c r="F471" s="2"/>
      <c r="G471" s="2"/>
      <c r="H471" s="2"/>
      <c r="I471" s="2"/>
    </row>
    <row r="472" ht="14.25" hidden="1" customHeight="1">
      <c r="A472" s="2"/>
      <c r="B472" s="2"/>
      <c r="C472" s="70"/>
      <c r="D472" s="2"/>
      <c r="E472" s="72"/>
      <c r="F472" s="2"/>
      <c r="G472" s="2"/>
      <c r="H472" s="2"/>
      <c r="I472" s="2"/>
    </row>
    <row r="473" ht="14.25" hidden="1" customHeight="1">
      <c r="A473" s="2"/>
      <c r="B473" s="2"/>
      <c r="C473" s="70"/>
      <c r="D473" s="2"/>
      <c r="E473" s="72"/>
      <c r="F473" s="2"/>
      <c r="G473" s="2"/>
      <c r="H473" s="2"/>
      <c r="I473" s="2"/>
    </row>
    <row r="474" ht="14.25" hidden="1" customHeight="1">
      <c r="A474" s="2"/>
      <c r="B474" s="2"/>
      <c r="C474" s="70"/>
      <c r="D474" s="2"/>
      <c r="E474" s="72"/>
      <c r="F474" s="2"/>
      <c r="G474" s="2"/>
      <c r="H474" s="2"/>
      <c r="I474" s="2"/>
    </row>
    <row r="475" ht="14.25" hidden="1" customHeight="1">
      <c r="A475" s="2"/>
      <c r="B475" s="2"/>
      <c r="C475" s="70"/>
      <c r="D475" s="2"/>
      <c r="E475" s="72"/>
      <c r="F475" s="2"/>
      <c r="G475" s="2"/>
      <c r="H475" s="2"/>
      <c r="I475" s="2"/>
    </row>
    <row r="476" ht="14.25" hidden="1" customHeight="1">
      <c r="A476" s="2"/>
      <c r="B476" s="2"/>
      <c r="C476" s="70"/>
      <c r="D476" s="2"/>
      <c r="E476" s="72"/>
      <c r="F476" s="2"/>
      <c r="G476" s="2"/>
      <c r="H476" s="2"/>
      <c r="I476" s="2"/>
    </row>
    <row r="477" ht="14.25" hidden="1" customHeight="1">
      <c r="A477" s="2"/>
      <c r="B477" s="2"/>
      <c r="C477" s="70"/>
      <c r="D477" s="2"/>
      <c r="E477" s="72"/>
      <c r="F477" s="2"/>
      <c r="G477" s="2"/>
      <c r="H477" s="2"/>
      <c r="I477" s="2"/>
    </row>
    <row r="478" ht="14.25" hidden="1" customHeight="1">
      <c r="A478" s="2"/>
      <c r="B478" s="2"/>
      <c r="C478" s="70"/>
      <c r="D478" s="2"/>
      <c r="E478" s="72"/>
      <c r="F478" s="2"/>
      <c r="G478" s="2"/>
      <c r="H478" s="2"/>
      <c r="I478" s="2"/>
    </row>
    <row r="479" ht="14.25" hidden="1" customHeight="1">
      <c r="A479" s="2"/>
      <c r="B479" s="2"/>
      <c r="C479" s="70"/>
      <c r="D479" s="2"/>
      <c r="E479" s="72"/>
      <c r="F479" s="2"/>
      <c r="G479" s="2"/>
      <c r="H479" s="2"/>
      <c r="I479" s="2"/>
    </row>
    <row r="480" ht="14.25" hidden="1" customHeight="1">
      <c r="A480" s="2"/>
      <c r="B480" s="2"/>
      <c r="C480" s="70"/>
      <c r="D480" s="2"/>
      <c r="E480" s="72"/>
      <c r="F480" s="2"/>
      <c r="G480" s="2"/>
      <c r="H480" s="2"/>
      <c r="I480" s="2"/>
    </row>
    <row r="481" ht="14.25" hidden="1" customHeight="1">
      <c r="A481" s="2"/>
      <c r="B481" s="2"/>
      <c r="C481" s="70"/>
      <c r="D481" s="2"/>
      <c r="E481" s="72"/>
      <c r="F481" s="2"/>
      <c r="G481" s="2"/>
      <c r="H481" s="2"/>
      <c r="I481" s="2"/>
    </row>
    <row r="482" ht="14.25" hidden="1" customHeight="1">
      <c r="A482" s="2"/>
      <c r="B482" s="2"/>
      <c r="C482" s="70"/>
      <c r="D482" s="2"/>
      <c r="E482" s="72"/>
      <c r="F482" s="2"/>
      <c r="G482" s="2"/>
      <c r="H482" s="2"/>
      <c r="I482" s="2"/>
    </row>
    <row r="483" ht="14.25" hidden="1" customHeight="1">
      <c r="A483" s="2"/>
      <c r="B483" s="2"/>
      <c r="C483" s="70"/>
      <c r="D483" s="2"/>
      <c r="E483" s="72"/>
      <c r="F483" s="2"/>
      <c r="G483" s="2"/>
      <c r="H483" s="2"/>
      <c r="I483" s="2"/>
    </row>
    <row r="484" ht="14.25" hidden="1" customHeight="1">
      <c r="A484" s="2"/>
      <c r="B484" s="2"/>
      <c r="C484" s="70"/>
      <c r="D484" s="2"/>
      <c r="E484" s="72"/>
      <c r="F484" s="2"/>
      <c r="G484" s="2"/>
      <c r="H484" s="2"/>
      <c r="I484" s="2"/>
    </row>
    <row r="485" ht="14.25" hidden="1" customHeight="1">
      <c r="A485" s="2"/>
      <c r="B485" s="2"/>
      <c r="C485" s="70"/>
      <c r="D485" s="2"/>
      <c r="E485" s="72"/>
      <c r="F485" s="2"/>
      <c r="G485" s="2"/>
      <c r="H485" s="2"/>
      <c r="I485" s="2"/>
    </row>
    <row r="486" ht="14.25" hidden="1" customHeight="1">
      <c r="A486" s="2"/>
      <c r="B486" s="2"/>
      <c r="C486" s="70"/>
      <c r="D486" s="2"/>
      <c r="E486" s="72"/>
      <c r="F486" s="2"/>
      <c r="G486" s="2"/>
      <c r="H486" s="2"/>
      <c r="I486" s="2"/>
    </row>
    <row r="487" ht="14.25" hidden="1" customHeight="1">
      <c r="A487" s="2"/>
      <c r="B487" s="2"/>
      <c r="C487" s="70"/>
      <c r="D487" s="2"/>
      <c r="E487" s="72"/>
      <c r="F487" s="2"/>
      <c r="G487" s="2"/>
      <c r="H487" s="2"/>
      <c r="I487" s="2"/>
    </row>
    <row r="488" ht="14.25" hidden="1" customHeight="1">
      <c r="A488" s="2"/>
      <c r="B488" s="2"/>
      <c r="C488" s="70"/>
      <c r="D488" s="2"/>
      <c r="E488" s="72"/>
      <c r="F488" s="2"/>
      <c r="G488" s="2"/>
      <c r="H488" s="2"/>
      <c r="I488" s="2"/>
    </row>
    <row r="489" ht="14.25" hidden="1" customHeight="1">
      <c r="A489" s="2"/>
      <c r="B489" s="2"/>
      <c r="C489" s="70"/>
      <c r="D489" s="2"/>
      <c r="E489" s="72"/>
      <c r="F489" s="2"/>
      <c r="G489" s="2"/>
      <c r="H489" s="2"/>
      <c r="I489" s="2"/>
    </row>
    <row r="490" ht="14.25" hidden="1" customHeight="1">
      <c r="A490" s="2"/>
      <c r="B490" s="2"/>
      <c r="C490" s="70"/>
      <c r="D490" s="2"/>
      <c r="E490" s="72"/>
      <c r="F490" s="2"/>
      <c r="G490" s="2"/>
      <c r="H490" s="2"/>
      <c r="I490" s="2"/>
    </row>
    <row r="491" ht="14.25" hidden="1" customHeight="1">
      <c r="A491" s="2"/>
      <c r="B491" s="2"/>
      <c r="C491" s="70"/>
      <c r="D491" s="2"/>
      <c r="E491" s="72"/>
      <c r="F491" s="2"/>
      <c r="G491" s="2"/>
      <c r="H491" s="2"/>
      <c r="I491" s="2"/>
    </row>
    <row r="492" ht="14.25" hidden="1" customHeight="1">
      <c r="A492" s="2"/>
      <c r="B492" s="2"/>
      <c r="C492" s="70"/>
      <c r="D492" s="2"/>
      <c r="E492" s="72"/>
      <c r="F492" s="2"/>
      <c r="G492" s="2"/>
      <c r="H492" s="2"/>
      <c r="I492" s="2"/>
    </row>
    <row r="493" ht="14.25" hidden="1" customHeight="1">
      <c r="A493" s="2"/>
      <c r="B493" s="2"/>
      <c r="C493" s="70"/>
      <c r="D493" s="2"/>
      <c r="E493" s="72"/>
      <c r="F493" s="2"/>
      <c r="G493" s="2"/>
      <c r="H493" s="2"/>
      <c r="I493" s="2"/>
    </row>
    <row r="494" ht="14.25" hidden="1" customHeight="1">
      <c r="A494" s="2"/>
      <c r="B494" s="2"/>
      <c r="C494" s="70"/>
      <c r="D494" s="2"/>
      <c r="E494" s="72"/>
      <c r="F494" s="2"/>
      <c r="G494" s="2"/>
      <c r="H494" s="2"/>
      <c r="I494" s="2"/>
    </row>
    <row r="495" ht="14.25" hidden="1" customHeight="1">
      <c r="A495" s="2"/>
      <c r="B495" s="2"/>
      <c r="C495" s="70"/>
      <c r="D495" s="2"/>
      <c r="E495" s="72"/>
      <c r="F495" s="2"/>
      <c r="G495" s="2"/>
      <c r="H495" s="2"/>
      <c r="I495" s="2"/>
    </row>
    <row r="496" ht="14.25" hidden="1" customHeight="1">
      <c r="A496" s="2"/>
      <c r="B496" s="2"/>
      <c r="C496" s="70"/>
      <c r="D496" s="2"/>
      <c r="E496" s="72"/>
      <c r="F496" s="2"/>
      <c r="G496" s="2"/>
      <c r="H496" s="2"/>
      <c r="I496" s="2"/>
    </row>
    <row r="497" ht="14.25" hidden="1" customHeight="1">
      <c r="A497" s="2"/>
      <c r="B497" s="2"/>
      <c r="C497" s="70"/>
      <c r="D497" s="2"/>
      <c r="E497" s="72"/>
      <c r="F497" s="2"/>
      <c r="G497" s="2"/>
      <c r="H497" s="2"/>
      <c r="I497" s="2"/>
    </row>
    <row r="498" ht="14.25" hidden="1" customHeight="1">
      <c r="A498" s="2"/>
      <c r="B498" s="2"/>
      <c r="C498" s="70"/>
      <c r="D498" s="2"/>
      <c r="E498" s="72"/>
      <c r="F498" s="2"/>
      <c r="G498" s="2"/>
      <c r="H498" s="2"/>
      <c r="I498" s="2"/>
    </row>
    <row r="499" ht="14.25" hidden="1" customHeight="1">
      <c r="A499" s="2"/>
      <c r="B499" s="2"/>
      <c r="C499" s="70"/>
      <c r="D499" s="2"/>
      <c r="E499" s="72"/>
      <c r="F499" s="2"/>
      <c r="G499" s="2"/>
      <c r="H499" s="2"/>
      <c r="I499" s="2"/>
    </row>
    <row r="500" ht="14.25" hidden="1" customHeight="1">
      <c r="A500" s="2"/>
      <c r="B500" s="2"/>
      <c r="C500" s="70"/>
      <c r="D500" s="2"/>
      <c r="E500" s="72"/>
      <c r="F500" s="2"/>
      <c r="G500" s="2"/>
      <c r="H500" s="2"/>
      <c r="I500" s="2"/>
    </row>
    <row r="501" ht="14.25" hidden="1" customHeight="1">
      <c r="A501" s="2"/>
      <c r="B501" s="2"/>
      <c r="C501" s="70"/>
      <c r="D501" s="2"/>
      <c r="E501" s="72"/>
      <c r="F501" s="2"/>
      <c r="G501" s="2"/>
      <c r="H501" s="2"/>
      <c r="I501" s="2"/>
    </row>
    <row r="502" ht="14.25" hidden="1" customHeight="1">
      <c r="A502" s="2"/>
      <c r="B502" s="2"/>
      <c r="C502" s="70"/>
      <c r="D502" s="2"/>
      <c r="E502" s="72"/>
      <c r="F502" s="2"/>
      <c r="G502" s="2"/>
      <c r="H502" s="2"/>
      <c r="I502" s="2"/>
    </row>
    <row r="503" ht="14.25" hidden="1" customHeight="1">
      <c r="A503" s="2"/>
      <c r="B503" s="2"/>
      <c r="C503" s="70"/>
      <c r="D503" s="2"/>
      <c r="E503" s="72"/>
      <c r="F503" s="2"/>
      <c r="G503" s="2"/>
      <c r="H503" s="2"/>
      <c r="I503" s="2"/>
    </row>
    <row r="504" ht="14.25" hidden="1" customHeight="1">
      <c r="A504" s="2"/>
      <c r="B504" s="2"/>
      <c r="C504" s="70"/>
      <c r="D504" s="2"/>
      <c r="E504" s="72"/>
      <c r="F504" s="2"/>
      <c r="G504" s="2"/>
      <c r="H504" s="2"/>
      <c r="I504" s="2"/>
    </row>
    <row r="505" ht="14.25" hidden="1" customHeight="1">
      <c r="A505" s="2"/>
      <c r="B505" s="2"/>
      <c r="C505" s="70"/>
      <c r="D505" s="2"/>
      <c r="E505" s="72"/>
      <c r="F505" s="2"/>
      <c r="G505" s="2"/>
      <c r="H505" s="2"/>
      <c r="I505" s="2"/>
    </row>
    <row r="506" ht="14.25" hidden="1" customHeight="1">
      <c r="A506" s="2"/>
      <c r="B506" s="2"/>
      <c r="C506" s="70"/>
      <c r="D506" s="2"/>
      <c r="E506" s="72"/>
      <c r="F506" s="2"/>
      <c r="G506" s="2"/>
      <c r="H506" s="2"/>
      <c r="I506" s="2"/>
    </row>
    <row r="507" ht="14.25" hidden="1" customHeight="1">
      <c r="A507" s="2"/>
      <c r="B507" s="2"/>
      <c r="C507" s="70"/>
      <c r="D507" s="2"/>
      <c r="E507" s="72"/>
      <c r="F507" s="2"/>
      <c r="G507" s="2"/>
      <c r="H507" s="2"/>
      <c r="I507" s="2"/>
    </row>
    <row r="508" ht="14.25" hidden="1" customHeight="1">
      <c r="A508" s="2"/>
      <c r="B508" s="2"/>
      <c r="C508" s="70"/>
      <c r="D508" s="2"/>
      <c r="E508" s="72"/>
      <c r="F508" s="2"/>
      <c r="G508" s="2"/>
      <c r="H508" s="2"/>
      <c r="I508" s="2"/>
    </row>
    <row r="509" ht="14.25" hidden="1" customHeight="1">
      <c r="A509" s="2"/>
      <c r="B509" s="2"/>
      <c r="C509" s="70"/>
      <c r="D509" s="2"/>
      <c r="E509" s="72"/>
      <c r="F509" s="2"/>
      <c r="G509" s="2"/>
      <c r="H509" s="2"/>
      <c r="I509" s="2"/>
    </row>
    <row r="510" ht="14.25" hidden="1" customHeight="1">
      <c r="A510" s="2"/>
      <c r="B510" s="2"/>
      <c r="C510" s="70"/>
      <c r="D510" s="2"/>
      <c r="E510" s="72"/>
      <c r="F510" s="2"/>
      <c r="G510" s="2"/>
      <c r="H510" s="2"/>
      <c r="I510" s="2"/>
    </row>
    <row r="511" ht="14.25" hidden="1" customHeight="1">
      <c r="A511" s="2"/>
      <c r="B511" s="2"/>
      <c r="C511" s="70"/>
      <c r="D511" s="2"/>
      <c r="E511" s="72"/>
      <c r="F511" s="2"/>
      <c r="G511" s="2"/>
      <c r="H511" s="2"/>
      <c r="I511" s="2"/>
    </row>
    <row r="512" ht="14.25" hidden="1" customHeight="1">
      <c r="A512" s="2"/>
      <c r="B512" s="2"/>
      <c r="C512" s="70"/>
      <c r="D512" s="2"/>
      <c r="E512" s="72"/>
      <c r="F512" s="2"/>
      <c r="G512" s="2"/>
      <c r="H512" s="2"/>
      <c r="I512" s="2"/>
    </row>
    <row r="513" ht="14.25" hidden="1" customHeight="1">
      <c r="A513" s="2"/>
      <c r="B513" s="2"/>
      <c r="C513" s="70"/>
      <c r="D513" s="2"/>
      <c r="E513" s="72"/>
      <c r="F513" s="2"/>
      <c r="G513" s="2"/>
      <c r="H513" s="2"/>
      <c r="I513" s="2"/>
    </row>
    <row r="514" ht="14.25" hidden="1" customHeight="1">
      <c r="A514" s="2"/>
      <c r="B514" s="2"/>
      <c r="C514" s="70"/>
      <c r="D514" s="2"/>
      <c r="E514" s="72"/>
      <c r="F514" s="2"/>
      <c r="G514" s="2"/>
      <c r="H514" s="2"/>
      <c r="I514" s="2"/>
    </row>
    <row r="515" ht="14.25" hidden="1" customHeight="1">
      <c r="A515" s="2"/>
      <c r="B515" s="2"/>
      <c r="C515" s="70"/>
      <c r="D515" s="2"/>
      <c r="E515" s="72"/>
      <c r="F515" s="2"/>
      <c r="G515" s="2"/>
      <c r="H515" s="2"/>
      <c r="I515" s="2"/>
    </row>
    <row r="516" ht="14.25" hidden="1" customHeight="1">
      <c r="A516" s="2"/>
      <c r="B516" s="2"/>
      <c r="C516" s="70"/>
      <c r="D516" s="2"/>
      <c r="E516" s="72"/>
      <c r="F516" s="2"/>
      <c r="G516" s="2"/>
      <c r="H516" s="2"/>
      <c r="I516" s="2"/>
    </row>
    <row r="517" ht="14.25" hidden="1" customHeight="1">
      <c r="A517" s="2"/>
      <c r="B517" s="2"/>
      <c r="C517" s="70"/>
      <c r="D517" s="2"/>
      <c r="E517" s="72"/>
      <c r="F517" s="2"/>
      <c r="G517" s="2"/>
      <c r="H517" s="2"/>
      <c r="I517" s="2"/>
    </row>
    <row r="518" ht="14.25" hidden="1" customHeight="1">
      <c r="A518" s="2"/>
      <c r="B518" s="2"/>
      <c r="C518" s="70"/>
      <c r="D518" s="2"/>
      <c r="E518" s="72"/>
      <c r="F518" s="2"/>
      <c r="G518" s="2"/>
      <c r="H518" s="2"/>
      <c r="I518" s="2"/>
    </row>
    <row r="519" ht="14.25" hidden="1" customHeight="1">
      <c r="A519" s="2"/>
      <c r="B519" s="2"/>
      <c r="C519" s="70"/>
      <c r="D519" s="2"/>
      <c r="E519" s="72"/>
      <c r="F519" s="2"/>
      <c r="G519" s="2"/>
      <c r="H519" s="2"/>
      <c r="I519" s="2"/>
    </row>
    <row r="520" ht="14.25" hidden="1" customHeight="1">
      <c r="A520" s="2"/>
      <c r="B520" s="2"/>
      <c r="C520" s="70"/>
      <c r="D520" s="2"/>
      <c r="E520" s="72"/>
      <c r="F520" s="2"/>
      <c r="G520" s="2"/>
      <c r="H520" s="2"/>
      <c r="I520" s="2"/>
    </row>
    <row r="521" ht="14.25" hidden="1" customHeight="1">
      <c r="A521" s="2"/>
      <c r="B521" s="2"/>
      <c r="C521" s="70"/>
      <c r="D521" s="2"/>
      <c r="E521" s="72"/>
      <c r="F521" s="2"/>
      <c r="G521" s="2"/>
      <c r="H521" s="2"/>
      <c r="I521" s="2"/>
    </row>
    <row r="522" ht="14.25" hidden="1" customHeight="1">
      <c r="A522" s="2"/>
      <c r="B522" s="2"/>
      <c r="C522" s="70"/>
      <c r="D522" s="2"/>
      <c r="E522" s="72"/>
      <c r="F522" s="2"/>
      <c r="G522" s="2"/>
      <c r="H522" s="2"/>
      <c r="I522" s="2"/>
    </row>
    <row r="523" ht="14.25" hidden="1" customHeight="1">
      <c r="A523" s="2"/>
      <c r="B523" s="2"/>
      <c r="C523" s="70"/>
      <c r="D523" s="2"/>
      <c r="E523" s="72"/>
      <c r="F523" s="2"/>
      <c r="G523" s="2"/>
      <c r="H523" s="2"/>
      <c r="I523" s="2"/>
    </row>
    <row r="524" ht="14.25" hidden="1" customHeight="1">
      <c r="A524" s="2"/>
      <c r="B524" s="2"/>
      <c r="C524" s="70"/>
      <c r="D524" s="2"/>
      <c r="E524" s="72"/>
      <c r="F524" s="2"/>
      <c r="G524" s="2"/>
      <c r="H524" s="2"/>
      <c r="I524" s="2"/>
    </row>
    <row r="525" ht="14.25" hidden="1" customHeight="1">
      <c r="A525" s="2"/>
      <c r="B525" s="2"/>
      <c r="C525" s="70"/>
      <c r="D525" s="2"/>
      <c r="E525" s="72"/>
      <c r="F525" s="2"/>
      <c r="G525" s="2"/>
      <c r="H525" s="2"/>
      <c r="I525" s="2"/>
    </row>
    <row r="526" ht="14.25" hidden="1" customHeight="1">
      <c r="A526" s="2"/>
      <c r="B526" s="2"/>
      <c r="C526" s="70"/>
      <c r="D526" s="2"/>
      <c r="E526" s="72"/>
      <c r="F526" s="2"/>
      <c r="G526" s="2"/>
      <c r="H526" s="2"/>
      <c r="I526" s="2"/>
    </row>
    <row r="527" ht="14.25" hidden="1" customHeight="1">
      <c r="A527" s="2"/>
      <c r="B527" s="2"/>
      <c r="C527" s="70"/>
      <c r="D527" s="2"/>
      <c r="E527" s="72"/>
      <c r="F527" s="2"/>
      <c r="G527" s="2"/>
      <c r="H527" s="2"/>
      <c r="I527" s="2"/>
    </row>
    <row r="528" ht="14.25" hidden="1" customHeight="1">
      <c r="A528" s="2"/>
      <c r="B528" s="2"/>
      <c r="C528" s="70"/>
      <c r="D528" s="2"/>
      <c r="E528" s="72"/>
      <c r="F528" s="2"/>
      <c r="G528" s="2"/>
      <c r="H528" s="2"/>
      <c r="I528" s="2"/>
    </row>
    <row r="529" ht="14.25" hidden="1" customHeight="1">
      <c r="A529" s="2"/>
      <c r="B529" s="2"/>
      <c r="C529" s="70"/>
      <c r="D529" s="2"/>
      <c r="E529" s="72"/>
      <c r="F529" s="2"/>
      <c r="G529" s="2"/>
      <c r="H529" s="2"/>
      <c r="I529" s="2"/>
    </row>
    <row r="530" ht="14.25" hidden="1" customHeight="1">
      <c r="A530" s="2"/>
      <c r="B530" s="2"/>
      <c r="C530" s="70"/>
      <c r="D530" s="2"/>
      <c r="E530" s="72"/>
      <c r="F530" s="2"/>
      <c r="G530" s="2"/>
      <c r="H530" s="2"/>
      <c r="I530" s="2"/>
    </row>
    <row r="531" ht="14.25" hidden="1" customHeight="1">
      <c r="A531" s="2"/>
      <c r="B531" s="2"/>
      <c r="C531" s="70"/>
      <c r="D531" s="2"/>
      <c r="E531" s="72"/>
      <c r="F531" s="2"/>
      <c r="G531" s="2"/>
      <c r="H531" s="2"/>
      <c r="I531" s="2"/>
    </row>
    <row r="532" ht="14.25" hidden="1" customHeight="1">
      <c r="A532" s="2"/>
      <c r="B532" s="2"/>
      <c r="C532" s="70"/>
      <c r="D532" s="2"/>
      <c r="E532" s="72"/>
      <c r="F532" s="2"/>
      <c r="G532" s="2"/>
      <c r="H532" s="2"/>
      <c r="I532" s="2"/>
    </row>
    <row r="533" ht="14.25" hidden="1" customHeight="1">
      <c r="A533" s="2"/>
      <c r="B533" s="2"/>
      <c r="C533" s="70"/>
      <c r="D533" s="2"/>
      <c r="E533" s="72"/>
      <c r="F533" s="2"/>
      <c r="G533" s="2"/>
      <c r="H533" s="2"/>
      <c r="I533" s="2"/>
    </row>
    <row r="534" ht="14.25" hidden="1" customHeight="1">
      <c r="A534" s="2"/>
      <c r="B534" s="2"/>
      <c r="C534" s="70"/>
      <c r="D534" s="2"/>
      <c r="E534" s="72"/>
      <c r="F534" s="2"/>
      <c r="G534" s="2"/>
      <c r="H534" s="2"/>
      <c r="I534" s="2"/>
    </row>
    <row r="535" ht="14.25" hidden="1" customHeight="1">
      <c r="A535" s="2"/>
      <c r="B535" s="2"/>
      <c r="C535" s="70"/>
      <c r="D535" s="2"/>
      <c r="E535" s="72"/>
      <c r="F535" s="2"/>
      <c r="G535" s="2"/>
      <c r="H535" s="2"/>
      <c r="I535" s="2"/>
    </row>
    <row r="536" ht="14.25" hidden="1" customHeight="1">
      <c r="A536" s="2"/>
      <c r="B536" s="2"/>
      <c r="C536" s="70"/>
      <c r="D536" s="2"/>
      <c r="E536" s="72"/>
      <c r="F536" s="2"/>
      <c r="G536" s="2"/>
      <c r="H536" s="2"/>
      <c r="I536" s="2"/>
    </row>
    <row r="537" ht="14.25" hidden="1" customHeight="1">
      <c r="A537" s="2"/>
      <c r="B537" s="2"/>
      <c r="C537" s="70"/>
      <c r="D537" s="2"/>
      <c r="E537" s="72"/>
      <c r="F537" s="2"/>
      <c r="G537" s="2"/>
      <c r="H537" s="2"/>
      <c r="I537" s="2"/>
    </row>
    <row r="538" ht="14.25" hidden="1" customHeight="1">
      <c r="A538" s="2"/>
      <c r="B538" s="2"/>
      <c r="C538" s="70"/>
      <c r="D538" s="2"/>
      <c r="E538" s="72"/>
      <c r="F538" s="2"/>
      <c r="G538" s="2"/>
      <c r="H538" s="2"/>
      <c r="I538" s="2"/>
    </row>
    <row r="539" ht="14.25" hidden="1" customHeight="1">
      <c r="A539" s="2"/>
      <c r="B539" s="2"/>
      <c r="C539" s="70"/>
      <c r="D539" s="2"/>
      <c r="E539" s="72"/>
      <c r="F539" s="2"/>
      <c r="G539" s="2"/>
      <c r="H539" s="2"/>
      <c r="I539" s="2"/>
    </row>
    <row r="540" ht="14.25" hidden="1" customHeight="1">
      <c r="A540" s="2"/>
      <c r="B540" s="2"/>
      <c r="C540" s="70"/>
      <c r="D540" s="2"/>
      <c r="E540" s="72"/>
      <c r="F540" s="2"/>
      <c r="G540" s="2"/>
      <c r="H540" s="2"/>
      <c r="I540" s="2"/>
    </row>
    <row r="541" ht="14.25" hidden="1" customHeight="1">
      <c r="A541" s="2"/>
      <c r="B541" s="2"/>
      <c r="C541" s="70"/>
      <c r="D541" s="2"/>
      <c r="E541" s="72"/>
      <c r="F541" s="2"/>
      <c r="G541" s="2"/>
      <c r="H541" s="2"/>
      <c r="I541" s="2"/>
    </row>
    <row r="542" ht="14.25" hidden="1" customHeight="1">
      <c r="A542" s="2"/>
      <c r="B542" s="2"/>
      <c r="C542" s="70"/>
      <c r="D542" s="2"/>
      <c r="E542" s="72"/>
      <c r="F542" s="2"/>
      <c r="G542" s="2"/>
      <c r="H542" s="2"/>
      <c r="I542" s="2"/>
    </row>
    <row r="543" ht="14.25" hidden="1" customHeight="1">
      <c r="A543" s="2"/>
      <c r="B543" s="2"/>
      <c r="C543" s="70"/>
      <c r="D543" s="2"/>
      <c r="E543" s="72"/>
      <c r="F543" s="2"/>
      <c r="G543" s="2"/>
      <c r="H543" s="2"/>
      <c r="I543" s="2"/>
    </row>
    <row r="544" ht="14.25" hidden="1" customHeight="1">
      <c r="A544" s="2"/>
      <c r="B544" s="2"/>
      <c r="C544" s="70"/>
      <c r="D544" s="2"/>
      <c r="E544" s="72"/>
      <c r="F544" s="2"/>
      <c r="G544" s="2"/>
      <c r="H544" s="2"/>
      <c r="I544" s="2"/>
    </row>
    <row r="545" ht="14.25" hidden="1" customHeight="1">
      <c r="A545" s="2"/>
      <c r="B545" s="2"/>
      <c r="C545" s="70"/>
      <c r="D545" s="2"/>
      <c r="E545" s="72"/>
      <c r="F545" s="2"/>
      <c r="G545" s="2"/>
      <c r="H545" s="2"/>
      <c r="I545" s="2"/>
    </row>
    <row r="546" ht="14.25" hidden="1" customHeight="1">
      <c r="A546" s="2"/>
      <c r="B546" s="2"/>
      <c r="C546" s="70"/>
      <c r="D546" s="2"/>
      <c r="E546" s="72"/>
      <c r="F546" s="2"/>
      <c r="G546" s="2"/>
      <c r="H546" s="2"/>
      <c r="I546" s="2"/>
    </row>
    <row r="547" ht="14.25" hidden="1" customHeight="1">
      <c r="A547" s="2"/>
      <c r="B547" s="2"/>
      <c r="C547" s="70"/>
      <c r="D547" s="2"/>
      <c r="E547" s="72"/>
      <c r="F547" s="2"/>
      <c r="G547" s="2"/>
      <c r="H547" s="2"/>
      <c r="I547" s="2"/>
    </row>
    <row r="548" ht="14.25" hidden="1" customHeight="1">
      <c r="A548" s="2"/>
      <c r="B548" s="2"/>
      <c r="C548" s="70"/>
      <c r="D548" s="2"/>
      <c r="E548" s="72"/>
      <c r="F548" s="2"/>
      <c r="G548" s="2"/>
      <c r="H548" s="2"/>
      <c r="I548" s="2"/>
    </row>
    <row r="549" ht="14.25" hidden="1" customHeight="1">
      <c r="A549" s="2"/>
      <c r="B549" s="2"/>
      <c r="C549" s="70"/>
      <c r="D549" s="2"/>
      <c r="E549" s="72"/>
      <c r="F549" s="2"/>
      <c r="G549" s="2"/>
      <c r="H549" s="2"/>
      <c r="I549" s="2"/>
    </row>
    <row r="550" ht="14.25" hidden="1" customHeight="1">
      <c r="A550" s="2"/>
      <c r="B550" s="2"/>
      <c r="C550" s="70"/>
      <c r="D550" s="2"/>
      <c r="E550" s="72"/>
      <c r="F550" s="2"/>
      <c r="G550" s="2"/>
      <c r="H550" s="2"/>
      <c r="I550" s="2"/>
    </row>
    <row r="551" ht="14.25" hidden="1" customHeight="1">
      <c r="A551" s="2"/>
      <c r="B551" s="2"/>
      <c r="C551" s="70"/>
      <c r="D551" s="2"/>
      <c r="E551" s="72"/>
      <c r="F551" s="2"/>
      <c r="G551" s="2"/>
      <c r="H551" s="2"/>
      <c r="I551" s="2"/>
    </row>
    <row r="552" ht="14.25" hidden="1" customHeight="1">
      <c r="A552" s="2"/>
      <c r="B552" s="2"/>
      <c r="C552" s="70"/>
      <c r="D552" s="2"/>
      <c r="E552" s="72"/>
      <c r="F552" s="2"/>
      <c r="G552" s="2"/>
      <c r="H552" s="2"/>
      <c r="I552" s="2"/>
    </row>
    <row r="553" ht="14.25" hidden="1" customHeight="1">
      <c r="A553" s="2"/>
      <c r="B553" s="2"/>
      <c r="C553" s="70"/>
      <c r="D553" s="2"/>
      <c r="E553" s="72"/>
      <c r="F553" s="2"/>
      <c r="G553" s="2"/>
      <c r="H553" s="2"/>
      <c r="I553" s="2"/>
    </row>
    <row r="554" ht="14.25" hidden="1" customHeight="1">
      <c r="A554" s="2"/>
      <c r="B554" s="2"/>
      <c r="C554" s="70"/>
      <c r="D554" s="2"/>
      <c r="E554" s="72"/>
      <c r="F554" s="2"/>
      <c r="G554" s="2"/>
      <c r="H554" s="2"/>
      <c r="I554" s="2"/>
    </row>
    <row r="555" ht="14.25" hidden="1" customHeight="1">
      <c r="A555" s="2"/>
      <c r="B555" s="2"/>
      <c r="C555" s="70"/>
      <c r="D555" s="2"/>
      <c r="E555" s="72"/>
      <c r="F555" s="2"/>
      <c r="G555" s="2"/>
      <c r="H555" s="2"/>
      <c r="I555" s="2"/>
    </row>
    <row r="556" ht="14.25" hidden="1" customHeight="1">
      <c r="A556" s="2"/>
      <c r="B556" s="2"/>
      <c r="C556" s="70"/>
      <c r="D556" s="2"/>
      <c r="E556" s="72"/>
      <c r="F556" s="2"/>
      <c r="G556" s="2"/>
      <c r="H556" s="2"/>
      <c r="I556" s="2"/>
    </row>
    <row r="557" ht="14.25" hidden="1" customHeight="1">
      <c r="A557" s="2"/>
      <c r="B557" s="2"/>
      <c r="C557" s="70"/>
      <c r="D557" s="2"/>
      <c r="E557" s="72"/>
      <c r="F557" s="2"/>
      <c r="G557" s="2"/>
      <c r="H557" s="2"/>
      <c r="I557" s="2"/>
    </row>
    <row r="558" ht="14.25" hidden="1" customHeight="1">
      <c r="A558" s="2"/>
      <c r="B558" s="2"/>
      <c r="C558" s="70"/>
      <c r="D558" s="2"/>
      <c r="E558" s="72"/>
      <c r="F558" s="2"/>
      <c r="G558" s="2"/>
      <c r="H558" s="2"/>
      <c r="I558" s="2"/>
    </row>
    <row r="559" ht="14.25" hidden="1" customHeight="1">
      <c r="A559" s="2"/>
      <c r="B559" s="2"/>
      <c r="C559" s="70"/>
      <c r="D559" s="2"/>
      <c r="E559" s="72"/>
      <c r="F559" s="2"/>
      <c r="G559" s="2"/>
      <c r="H559" s="2"/>
      <c r="I559" s="2"/>
    </row>
    <row r="560" ht="14.25" hidden="1" customHeight="1">
      <c r="A560" s="2"/>
      <c r="B560" s="2"/>
      <c r="C560" s="70"/>
      <c r="D560" s="2"/>
      <c r="E560" s="72"/>
      <c r="F560" s="2"/>
      <c r="G560" s="2"/>
      <c r="H560" s="2"/>
      <c r="I560" s="2"/>
    </row>
    <row r="561" ht="14.25" hidden="1" customHeight="1">
      <c r="A561" s="2"/>
      <c r="B561" s="2"/>
      <c r="C561" s="70"/>
      <c r="D561" s="2"/>
      <c r="E561" s="72"/>
      <c r="F561" s="2"/>
      <c r="G561" s="2"/>
      <c r="H561" s="2"/>
      <c r="I561" s="2"/>
    </row>
    <row r="562" ht="14.25" hidden="1" customHeight="1">
      <c r="A562" s="2"/>
      <c r="B562" s="2"/>
      <c r="C562" s="70"/>
      <c r="D562" s="2"/>
      <c r="E562" s="72"/>
      <c r="F562" s="2"/>
      <c r="G562" s="2"/>
      <c r="H562" s="2"/>
      <c r="I562" s="2"/>
    </row>
    <row r="563" ht="14.25" hidden="1" customHeight="1">
      <c r="A563" s="2"/>
      <c r="B563" s="2"/>
      <c r="C563" s="70"/>
      <c r="D563" s="2"/>
      <c r="E563" s="72"/>
      <c r="F563" s="2"/>
      <c r="G563" s="2"/>
      <c r="H563" s="2"/>
      <c r="I563" s="2"/>
    </row>
    <row r="564" ht="14.25" hidden="1" customHeight="1">
      <c r="A564" s="2"/>
      <c r="B564" s="2"/>
      <c r="C564" s="70"/>
      <c r="D564" s="2"/>
      <c r="E564" s="72"/>
      <c r="F564" s="2"/>
      <c r="G564" s="2"/>
      <c r="H564" s="2"/>
      <c r="I564" s="2"/>
    </row>
    <row r="565" ht="14.25" hidden="1" customHeight="1">
      <c r="A565" s="2"/>
      <c r="B565" s="2"/>
      <c r="C565" s="70"/>
      <c r="D565" s="2"/>
      <c r="E565" s="72"/>
      <c r="F565" s="2"/>
      <c r="G565" s="2"/>
      <c r="H565" s="2"/>
      <c r="I565" s="2"/>
    </row>
    <row r="566" ht="14.25" hidden="1" customHeight="1">
      <c r="A566" s="2"/>
      <c r="B566" s="2"/>
      <c r="C566" s="70"/>
      <c r="D566" s="2"/>
      <c r="E566" s="72"/>
      <c r="F566" s="2"/>
      <c r="G566" s="2"/>
      <c r="H566" s="2"/>
      <c r="I566" s="2"/>
    </row>
    <row r="567" ht="14.25" hidden="1" customHeight="1">
      <c r="A567" s="2"/>
      <c r="B567" s="2"/>
      <c r="C567" s="70"/>
      <c r="D567" s="2"/>
      <c r="E567" s="72"/>
      <c r="F567" s="2"/>
      <c r="G567" s="2"/>
      <c r="H567" s="2"/>
      <c r="I567" s="2"/>
    </row>
    <row r="568" ht="14.25" hidden="1" customHeight="1">
      <c r="A568" s="2"/>
      <c r="B568" s="2"/>
      <c r="C568" s="70"/>
      <c r="D568" s="2"/>
      <c r="E568" s="72"/>
      <c r="F568" s="2"/>
      <c r="G568" s="2"/>
      <c r="H568" s="2"/>
      <c r="I568" s="2"/>
    </row>
    <row r="569" ht="14.25" hidden="1" customHeight="1">
      <c r="A569" s="2"/>
      <c r="B569" s="2"/>
      <c r="C569" s="70"/>
      <c r="D569" s="2"/>
      <c r="E569" s="72"/>
      <c r="F569" s="2"/>
      <c r="G569" s="2"/>
      <c r="H569" s="2"/>
      <c r="I569" s="2"/>
    </row>
    <row r="570" ht="14.25" hidden="1" customHeight="1">
      <c r="A570" s="2"/>
      <c r="B570" s="2"/>
      <c r="C570" s="70"/>
      <c r="D570" s="2"/>
      <c r="E570" s="72"/>
      <c r="F570" s="2"/>
      <c r="G570" s="2"/>
      <c r="H570" s="2"/>
      <c r="I570" s="2"/>
    </row>
    <row r="571" ht="14.25" hidden="1" customHeight="1">
      <c r="A571" s="2"/>
      <c r="B571" s="2"/>
      <c r="C571" s="70"/>
      <c r="D571" s="2"/>
      <c r="E571" s="72"/>
      <c r="F571" s="2"/>
      <c r="G571" s="2"/>
      <c r="H571" s="2"/>
      <c r="I571" s="2"/>
    </row>
    <row r="572" ht="14.25" hidden="1" customHeight="1">
      <c r="A572" s="2"/>
      <c r="B572" s="2"/>
      <c r="C572" s="70"/>
      <c r="D572" s="2"/>
      <c r="E572" s="72"/>
      <c r="F572" s="2"/>
      <c r="G572" s="2"/>
      <c r="H572" s="2"/>
      <c r="I572" s="2"/>
    </row>
    <row r="573" ht="14.25" hidden="1" customHeight="1">
      <c r="A573" s="2"/>
      <c r="B573" s="2"/>
      <c r="C573" s="70"/>
      <c r="D573" s="2"/>
      <c r="E573" s="72"/>
      <c r="F573" s="2"/>
      <c r="G573" s="2"/>
      <c r="H573" s="2"/>
      <c r="I573" s="2"/>
    </row>
    <row r="574" ht="14.25" hidden="1" customHeight="1">
      <c r="A574" s="2"/>
      <c r="B574" s="2"/>
      <c r="C574" s="70"/>
      <c r="D574" s="2"/>
      <c r="E574" s="72"/>
      <c r="F574" s="2"/>
      <c r="G574" s="2"/>
      <c r="H574" s="2"/>
      <c r="I574" s="2"/>
    </row>
    <row r="575" ht="14.25" hidden="1" customHeight="1">
      <c r="A575" s="2"/>
      <c r="B575" s="2"/>
      <c r="C575" s="70"/>
      <c r="D575" s="2"/>
      <c r="E575" s="72"/>
      <c r="F575" s="2"/>
      <c r="G575" s="2"/>
      <c r="H575" s="2"/>
      <c r="I575" s="2"/>
    </row>
    <row r="576" ht="14.25" hidden="1" customHeight="1">
      <c r="A576" s="2"/>
      <c r="B576" s="2"/>
      <c r="C576" s="70"/>
      <c r="D576" s="2"/>
      <c r="E576" s="72"/>
      <c r="F576" s="2"/>
      <c r="G576" s="2"/>
      <c r="H576" s="2"/>
      <c r="I576" s="2"/>
    </row>
    <row r="577" ht="14.25" hidden="1" customHeight="1">
      <c r="A577" s="2"/>
      <c r="B577" s="2"/>
      <c r="C577" s="70"/>
      <c r="D577" s="2"/>
      <c r="E577" s="72"/>
      <c r="F577" s="2"/>
      <c r="G577" s="2"/>
      <c r="H577" s="2"/>
      <c r="I577" s="2"/>
    </row>
    <row r="578" ht="14.25" hidden="1" customHeight="1">
      <c r="A578" s="2"/>
      <c r="B578" s="2"/>
      <c r="C578" s="70"/>
      <c r="D578" s="2"/>
      <c r="E578" s="72"/>
      <c r="F578" s="2"/>
      <c r="G578" s="2"/>
      <c r="H578" s="2"/>
      <c r="I578" s="2"/>
    </row>
    <row r="579" ht="14.25" hidden="1" customHeight="1">
      <c r="A579" s="2"/>
      <c r="B579" s="2"/>
      <c r="C579" s="70"/>
      <c r="D579" s="2"/>
      <c r="E579" s="72"/>
      <c r="F579" s="2"/>
      <c r="G579" s="2"/>
      <c r="H579" s="2"/>
      <c r="I579" s="2"/>
    </row>
    <row r="580" ht="14.25" hidden="1" customHeight="1">
      <c r="A580" s="2"/>
      <c r="B580" s="2"/>
      <c r="C580" s="70"/>
      <c r="D580" s="2"/>
      <c r="E580" s="72"/>
      <c r="F580" s="2"/>
      <c r="G580" s="2"/>
      <c r="H580" s="2"/>
      <c r="I580" s="2"/>
    </row>
    <row r="581" ht="14.25" hidden="1" customHeight="1">
      <c r="A581" s="2"/>
      <c r="B581" s="2"/>
      <c r="C581" s="70"/>
      <c r="D581" s="2"/>
      <c r="E581" s="72"/>
      <c r="F581" s="2"/>
      <c r="G581" s="2"/>
      <c r="H581" s="2"/>
      <c r="I581" s="2"/>
    </row>
    <row r="582" ht="14.25" hidden="1" customHeight="1">
      <c r="A582" s="2"/>
      <c r="B582" s="2"/>
      <c r="C582" s="70"/>
      <c r="D582" s="2"/>
      <c r="E582" s="72"/>
      <c r="F582" s="2"/>
      <c r="G582" s="2"/>
      <c r="H582" s="2"/>
      <c r="I582" s="2"/>
    </row>
    <row r="583" ht="14.25" hidden="1" customHeight="1">
      <c r="A583" s="2"/>
      <c r="B583" s="2"/>
      <c r="C583" s="70"/>
      <c r="D583" s="2"/>
      <c r="E583" s="72"/>
      <c r="F583" s="2"/>
      <c r="G583" s="2"/>
      <c r="H583" s="2"/>
      <c r="I583" s="2"/>
    </row>
    <row r="584" ht="14.25" hidden="1" customHeight="1">
      <c r="A584" s="2"/>
      <c r="B584" s="2"/>
      <c r="C584" s="70"/>
      <c r="D584" s="2"/>
      <c r="E584" s="72"/>
      <c r="F584" s="2"/>
      <c r="G584" s="2"/>
      <c r="H584" s="2"/>
      <c r="I584" s="2"/>
    </row>
    <row r="585" ht="14.25" hidden="1" customHeight="1">
      <c r="A585" s="2"/>
      <c r="B585" s="2"/>
      <c r="C585" s="70"/>
      <c r="D585" s="2"/>
      <c r="E585" s="72"/>
      <c r="F585" s="2"/>
      <c r="G585" s="2"/>
      <c r="H585" s="2"/>
      <c r="I585" s="2"/>
    </row>
    <row r="586" ht="14.25" hidden="1" customHeight="1">
      <c r="A586" s="2"/>
      <c r="B586" s="2"/>
      <c r="C586" s="70"/>
      <c r="D586" s="2"/>
      <c r="E586" s="72"/>
      <c r="F586" s="2"/>
      <c r="G586" s="2"/>
      <c r="H586" s="2"/>
      <c r="I586" s="2"/>
    </row>
    <row r="587" ht="14.25" hidden="1" customHeight="1">
      <c r="A587" s="2"/>
      <c r="B587" s="2"/>
      <c r="C587" s="70"/>
      <c r="D587" s="2"/>
      <c r="E587" s="72"/>
      <c r="F587" s="2"/>
      <c r="G587" s="2"/>
      <c r="H587" s="2"/>
      <c r="I587" s="2"/>
    </row>
    <row r="588" ht="14.25" hidden="1" customHeight="1">
      <c r="A588" s="2"/>
      <c r="B588" s="2"/>
      <c r="C588" s="70"/>
      <c r="D588" s="2"/>
      <c r="E588" s="72"/>
      <c r="F588" s="2"/>
      <c r="G588" s="2"/>
      <c r="H588" s="2"/>
      <c r="I588" s="2"/>
    </row>
    <row r="589" ht="14.25" hidden="1" customHeight="1">
      <c r="A589" s="2"/>
      <c r="B589" s="2"/>
      <c r="C589" s="70"/>
      <c r="D589" s="2"/>
      <c r="E589" s="72"/>
      <c r="F589" s="2"/>
      <c r="G589" s="2"/>
      <c r="H589" s="2"/>
      <c r="I589" s="2"/>
    </row>
    <row r="590" ht="14.25" hidden="1" customHeight="1">
      <c r="A590" s="2"/>
      <c r="B590" s="2"/>
      <c r="C590" s="70"/>
      <c r="D590" s="2"/>
      <c r="E590" s="72"/>
      <c r="F590" s="2"/>
      <c r="G590" s="2"/>
      <c r="H590" s="2"/>
      <c r="I590" s="2"/>
    </row>
    <row r="591" ht="14.25" hidden="1" customHeight="1">
      <c r="A591" s="2"/>
      <c r="B591" s="2"/>
      <c r="C591" s="70"/>
      <c r="D591" s="2"/>
      <c r="E591" s="72"/>
      <c r="F591" s="2"/>
      <c r="G591" s="2"/>
      <c r="H591" s="2"/>
      <c r="I591" s="2"/>
    </row>
    <row r="592" ht="14.25" hidden="1" customHeight="1">
      <c r="A592" s="2"/>
      <c r="B592" s="2"/>
      <c r="C592" s="70"/>
      <c r="D592" s="2"/>
      <c r="E592" s="72"/>
      <c r="F592" s="2"/>
      <c r="G592" s="2"/>
      <c r="H592" s="2"/>
      <c r="I592" s="2"/>
    </row>
    <row r="593" ht="14.25" hidden="1" customHeight="1">
      <c r="A593" s="2"/>
      <c r="B593" s="2"/>
      <c r="C593" s="70"/>
      <c r="D593" s="2"/>
      <c r="E593" s="72"/>
      <c r="F593" s="2"/>
      <c r="G593" s="2"/>
      <c r="H593" s="2"/>
      <c r="I593" s="2"/>
    </row>
    <row r="594" ht="14.25" hidden="1" customHeight="1">
      <c r="A594" s="2"/>
      <c r="B594" s="2"/>
      <c r="C594" s="70"/>
      <c r="D594" s="2"/>
      <c r="E594" s="72"/>
      <c r="F594" s="2"/>
      <c r="G594" s="2"/>
      <c r="H594" s="2"/>
      <c r="I594" s="2"/>
    </row>
    <row r="595" ht="14.25" hidden="1" customHeight="1">
      <c r="A595" s="2"/>
      <c r="B595" s="2"/>
      <c r="C595" s="70"/>
      <c r="D595" s="2"/>
      <c r="E595" s="72"/>
      <c r="F595" s="2"/>
      <c r="G595" s="2"/>
      <c r="H595" s="2"/>
      <c r="I595" s="2"/>
    </row>
    <row r="596" ht="14.25" hidden="1" customHeight="1">
      <c r="A596" s="2"/>
      <c r="B596" s="2"/>
      <c r="C596" s="70"/>
      <c r="D596" s="2"/>
      <c r="E596" s="72"/>
      <c r="F596" s="2"/>
      <c r="G596" s="2"/>
      <c r="H596" s="2"/>
      <c r="I596" s="2"/>
    </row>
    <row r="597" ht="14.25" hidden="1" customHeight="1">
      <c r="A597" s="2"/>
      <c r="B597" s="2"/>
      <c r="C597" s="70"/>
      <c r="D597" s="2"/>
      <c r="E597" s="72"/>
      <c r="F597" s="2"/>
      <c r="G597" s="2"/>
      <c r="H597" s="2"/>
      <c r="I597" s="2"/>
    </row>
    <row r="598" ht="14.25" hidden="1" customHeight="1">
      <c r="A598" s="2"/>
      <c r="B598" s="2"/>
      <c r="C598" s="70"/>
      <c r="D598" s="2"/>
      <c r="E598" s="72"/>
      <c r="F598" s="2"/>
      <c r="G598" s="2"/>
      <c r="H598" s="2"/>
      <c r="I598" s="2"/>
    </row>
    <row r="599" ht="14.25" hidden="1" customHeight="1">
      <c r="A599" s="2"/>
      <c r="B599" s="2"/>
      <c r="C599" s="70"/>
      <c r="D599" s="2"/>
      <c r="E599" s="72"/>
      <c r="F599" s="2"/>
      <c r="G599" s="2"/>
      <c r="H599" s="2"/>
      <c r="I599" s="2"/>
    </row>
    <row r="600" ht="14.25" hidden="1" customHeight="1">
      <c r="A600" s="2"/>
      <c r="B600" s="2"/>
      <c r="C600" s="70"/>
      <c r="D600" s="2"/>
      <c r="E600" s="72"/>
      <c r="F600" s="2"/>
      <c r="G600" s="2"/>
      <c r="H600" s="2"/>
      <c r="I600" s="2"/>
    </row>
    <row r="601" ht="14.25" hidden="1" customHeight="1">
      <c r="A601" s="2"/>
      <c r="B601" s="2"/>
      <c r="C601" s="70"/>
      <c r="D601" s="2"/>
      <c r="E601" s="72"/>
      <c r="F601" s="2"/>
      <c r="G601" s="2"/>
      <c r="H601" s="2"/>
      <c r="I601" s="2"/>
    </row>
    <row r="602" ht="14.25" hidden="1" customHeight="1">
      <c r="A602" s="2"/>
      <c r="B602" s="2"/>
      <c r="C602" s="70"/>
      <c r="D602" s="2"/>
      <c r="E602" s="72"/>
      <c r="F602" s="2"/>
      <c r="G602" s="2"/>
      <c r="H602" s="2"/>
      <c r="I602" s="2"/>
    </row>
    <row r="603" ht="14.25" hidden="1" customHeight="1">
      <c r="A603" s="2"/>
      <c r="B603" s="2"/>
      <c r="C603" s="70"/>
      <c r="D603" s="2"/>
      <c r="E603" s="72"/>
      <c r="F603" s="2"/>
      <c r="G603" s="2"/>
      <c r="H603" s="2"/>
      <c r="I603" s="2"/>
    </row>
    <row r="604" ht="14.25" hidden="1" customHeight="1">
      <c r="A604" s="2"/>
      <c r="B604" s="2"/>
      <c r="C604" s="70"/>
      <c r="D604" s="2"/>
      <c r="E604" s="72"/>
      <c r="F604" s="2"/>
      <c r="G604" s="2"/>
      <c r="H604" s="2"/>
      <c r="I604" s="2"/>
    </row>
    <row r="605" ht="14.25" hidden="1" customHeight="1">
      <c r="A605" s="2"/>
      <c r="B605" s="2"/>
      <c r="C605" s="70"/>
      <c r="D605" s="2"/>
      <c r="E605" s="72"/>
      <c r="F605" s="2"/>
      <c r="G605" s="2"/>
      <c r="H605" s="2"/>
      <c r="I605" s="2"/>
    </row>
    <row r="606" ht="14.25" hidden="1" customHeight="1">
      <c r="A606" s="2"/>
      <c r="B606" s="2"/>
      <c r="C606" s="70"/>
      <c r="D606" s="2"/>
      <c r="E606" s="72"/>
      <c r="F606" s="2"/>
      <c r="G606" s="2"/>
      <c r="H606" s="2"/>
      <c r="I606" s="2"/>
    </row>
    <row r="607" ht="14.25" hidden="1" customHeight="1">
      <c r="A607" s="2"/>
      <c r="B607" s="2"/>
      <c r="C607" s="70"/>
      <c r="D607" s="2"/>
      <c r="E607" s="72"/>
      <c r="F607" s="2"/>
      <c r="G607" s="2"/>
      <c r="H607" s="2"/>
      <c r="I607" s="2"/>
    </row>
    <row r="608" ht="14.25" hidden="1" customHeight="1">
      <c r="A608" s="2"/>
      <c r="B608" s="2"/>
      <c r="C608" s="70"/>
      <c r="D608" s="2"/>
      <c r="E608" s="72"/>
      <c r="F608" s="2"/>
      <c r="G608" s="2"/>
      <c r="H608" s="2"/>
      <c r="I608" s="2"/>
    </row>
    <row r="609" ht="14.25" hidden="1" customHeight="1">
      <c r="A609" s="2"/>
      <c r="B609" s="2"/>
      <c r="C609" s="70"/>
      <c r="D609" s="2"/>
      <c r="E609" s="72"/>
      <c r="F609" s="2"/>
      <c r="G609" s="2"/>
      <c r="H609" s="2"/>
      <c r="I609" s="2"/>
    </row>
    <row r="610" ht="14.25" hidden="1" customHeight="1">
      <c r="A610" s="2"/>
      <c r="B610" s="2"/>
      <c r="C610" s="70"/>
      <c r="D610" s="2"/>
      <c r="E610" s="72"/>
      <c r="F610" s="2"/>
      <c r="G610" s="2"/>
      <c r="H610" s="2"/>
      <c r="I610" s="2"/>
    </row>
    <row r="611" ht="14.25" hidden="1" customHeight="1">
      <c r="A611" s="2"/>
      <c r="B611" s="2"/>
      <c r="C611" s="70"/>
      <c r="D611" s="2"/>
      <c r="E611" s="72"/>
      <c r="F611" s="2"/>
      <c r="G611" s="2"/>
      <c r="H611" s="2"/>
      <c r="I611" s="2"/>
    </row>
    <row r="612" ht="14.25" hidden="1" customHeight="1">
      <c r="A612" s="2"/>
      <c r="B612" s="2"/>
      <c r="C612" s="70"/>
      <c r="D612" s="2"/>
      <c r="E612" s="72"/>
      <c r="F612" s="2"/>
      <c r="G612" s="2"/>
      <c r="H612" s="2"/>
      <c r="I612" s="2"/>
    </row>
    <row r="613" ht="14.25" hidden="1" customHeight="1">
      <c r="A613" s="2"/>
      <c r="B613" s="2"/>
      <c r="C613" s="70"/>
      <c r="D613" s="2"/>
      <c r="E613" s="72"/>
      <c r="F613" s="2"/>
      <c r="G613" s="2"/>
      <c r="H613" s="2"/>
      <c r="I613" s="2"/>
    </row>
    <row r="614" ht="14.25" hidden="1" customHeight="1">
      <c r="A614" s="2"/>
      <c r="B614" s="2"/>
      <c r="C614" s="70"/>
      <c r="D614" s="2"/>
      <c r="E614" s="72"/>
      <c r="F614" s="2"/>
      <c r="G614" s="2"/>
      <c r="H614" s="2"/>
      <c r="I614" s="2"/>
    </row>
    <row r="615" ht="14.25" hidden="1" customHeight="1">
      <c r="A615" s="2"/>
      <c r="B615" s="2"/>
      <c r="C615" s="70"/>
      <c r="D615" s="2"/>
      <c r="E615" s="72"/>
      <c r="F615" s="2"/>
      <c r="G615" s="2"/>
      <c r="H615" s="2"/>
      <c r="I615" s="2"/>
    </row>
    <row r="616" ht="14.25" hidden="1" customHeight="1">
      <c r="A616" s="2"/>
      <c r="B616" s="2"/>
      <c r="C616" s="70"/>
      <c r="D616" s="2"/>
      <c r="E616" s="72"/>
      <c r="F616" s="2"/>
      <c r="G616" s="2"/>
      <c r="H616" s="2"/>
      <c r="I616" s="2"/>
    </row>
    <row r="617" ht="14.25" hidden="1" customHeight="1">
      <c r="A617" s="2"/>
      <c r="B617" s="2"/>
      <c r="C617" s="70"/>
      <c r="D617" s="2"/>
      <c r="E617" s="72"/>
      <c r="F617" s="2"/>
      <c r="G617" s="2"/>
      <c r="H617" s="2"/>
      <c r="I617" s="2"/>
    </row>
    <row r="618" ht="14.25" hidden="1" customHeight="1">
      <c r="A618" s="2"/>
      <c r="B618" s="2"/>
      <c r="C618" s="70"/>
      <c r="D618" s="2"/>
      <c r="E618" s="72"/>
      <c r="F618" s="2"/>
      <c r="G618" s="2"/>
      <c r="H618" s="2"/>
      <c r="I618" s="2"/>
    </row>
    <row r="619" ht="14.25" hidden="1" customHeight="1">
      <c r="A619" s="2"/>
      <c r="B619" s="2"/>
      <c r="C619" s="70"/>
      <c r="D619" s="2"/>
      <c r="E619" s="72"/>
      <c r="F619" s="2"/>
      <c r="G619" s="2"/>
      <c r="H619" s="2"/>
      <c r="I619" s="2"/>
    </row>
    <row r="620" ht="14.25" hidden="1" customHeight="1">
      <c r="A620" s="2"/>
      <c r="B620" s="2"/>
      <c r="C620" s="70"/>
      <c r="D620" s="2"/>
      <c r="E620" s="72"/>
      <c r="F620" s="2"/>
      <c r="G620" s="2"/>
      <c r="H620" s="2"/>
      <c r="I620" s="2"/>
    </row>
    <row r="621" ht="14.25" hidden="1" customHeight="1">
      <c r="A621" s="2"/>
      <c r="B621" s="2"/>
      <c r="C621" s="70"/>
      <c r="D621" s="2"/>
      <c r="E621" s="72"/>
      <c r="F621" s="2"/>
      <c r="G621" s="2"/>
      <c r="H621" s="2"/>
      <c r="I621" s="2"/>
    </row>
    <row r="622" ht="14.25" hidden="1" customHeight="1">
      <c r="A622" s="2"/>
      <c r="B622" s="2"/>
      <c r="C622" s="70"/>
      <c r="D622" s="2"/>
      <c r="E622" s="72"/>
      <c r="F622" s="2"/>
      <c r="G622" s="2"/>
      <c r="H622" s="2"/>
      <c r="I622" s="2"/>
    </row>
    <row r="623" ht="14.25" hidden="1" customHeight="1">
      <c r="A623" s="2"/>
      <c r="B623" s="2"/>
      <c r="C623" s="70"/>
      <c r="D623" s="2"/>
      <c r="E623" s="72"/>
      <c r="F623" s="2"/>
      <c r="G623" s="2"/>
      <c r="H623" s="2"/>
      <c r="I623" s="2"/>
    </row>
    <row r="624" ht="14.25" hidden="1" customHeight="1">
      <c r="A624" s="2"/>
      <c r="B624" s="2"/>
      <c r="C624" s="70"/>
      <c r="D624" s="2"/>
      <c r="E624" s="72"/>
      <c r="F624" s="2"/>
      <c r="G624" s="2"/>
      <c r="H624" s="2"/>
      <c r="I624" s="2"/>
    </row>
    <row r="625" ht="14.25" hidden="1" customHeight="1">
      <c r="A625" s="2"/>
      <c r="B625" s="2"/>
      <c r="C625" s="70"/>
      <c r="D625" s="2"/>
      <c r="E625" s="72"/>
      <c r="F625" s="2"/>
      <c r="G625" s="2"/>
      <c r="H625" s="2"/>
      <c r="I625" s="2"/>
    </row>
    <row r="626" ht="14.25" hidden="1" customHeight="1">
      <c r="A626" s="2"/>
      <c r="B626" s="2"/>
      <c r="C626" s="70"/>
      <c r="D626" s="2"/>
      <c r="E626" s="72"/>
      <c r="F626" s="2"/>
      <c r="G626" s="2"/>
      <c r="H626" s="2"/>
      <c r="I626" s="2"/>
    </row>
    <row r="627" ht="14.25" hidden="1" customHeight="1">
      <c r="A627" s="2"/>
      <c r="B627" s="2"/>
      <c r="C627" s="70"/>
      <c r="D627" s="2"/>
      <c r="E627" s="72"/>
      <c r="F627" s="2"/>
      <c r="G627" s="2"/>
      <c r="H627" s="2"/>
      <c r="I627" s="2"/>
    </row>
    <row r="628" ht="14.25" hidden="1" customHeight="1">
      <c r="A628" s="2"/>
      <c r="B628" s="2"/>
      <c r="C628" s="70"/>
      <c r="D628" s="2"/>
      <c r="E628" s="72"/>
      <c r="F628" s="2"/>
      <c r="G628" s="2"/>
      <c r="H628" s="2"/>
      <c r="I628" s="2"/>
    </row>
    <row r="629" ht="14.25" hidden="1" customHeight="1">
      <c r="A629" s="2"/>
      <c r="B629" s="2"/>
      <c r="C629" s="70"/>
      <c r="D629" s="2"/>
      <c r="E629" s="72"/>
      <c r="F629" s="2"/>
      <c r="G629" s="2"/>
      <c r="H629" s="2"/>
      <c r="I629" s="2"/>
    </row>
    <row r="630" ht="14.25" hidden="1" customHeight="1">
      <c r="A630" s="2"/>
      <c r="B630" s="2"/>
      <c r="C630" s="70"/>
      <c r="D630" s="2"/>
      <c r="E630" s="72"/>
      <c r="F630" s="2"/>
      <c r="G630" s="2"/>
      <c r="H630" s="2"/>
      <c r="I630" s="2"/>
    </row>
    <row r="631" ht="14.25" hidden="1" customHeight="1">
      <c r="A631" s="2"/>
      <c r="B631" s="2"/>
      <c r="C631" s="70"/>
      <c r="D631" s="2"/>
      <c r="E631" s="72"/>
      <c r="F631" s="2"/>
      <c r="G631" s="2"/>
      <c r="H631" s="2"/>
      <c r="I631" s="2"/>
    </row>
    <row r="632" ht="14.25" hidden="1" customHeight="1">
      <c r="A632" s="2"/>
      <c r="B632" s="2"/>
      <c r="C632" s="70"/>
      <c r="D632" s="2"/>
      <c r="E632" s="72"/>
      <c r="F632" s="2"/>
      <c r="G632" s="2"/>
      <c r="H632" s="2"/>
      <c r="I632" s="2"/>
    </row>
    <row r="633" ht="14.25" hidden="1" customHeight="1">
      <c r="A633" s="2"/>
      <c r="B633" s="2"/>
      <c r="C633" s="70"/>
      <c r="D633" s="2"/>
      <c r="E633" s="72"/>
      <c r="F633" s="2"/>
      <c r="G633" s="2"/>
      <c r="H633" s="2"/>
      <c r="I633" s="2"/>
    </row>
    <row r="634" ht="14.25" hidden="1" customHeight="1">
      <c r="A634" s="2"/>
      <c r="B634" s="2"/>
      <c r="C634" s="70"/>
      <c r="D634" s="2"/>
      <c r="E634" s="72"/>
      <c r="F634" s="2"/>
      <c r="G634" s="2"/>
      <c r="H634" s="2"/>
      <c r="I634" s="2"/>
    </row>
    <row r="635" ht="14.25" hidden="1" customHeight="1">
      <c r="A635" s="2"/>
      <c r="B635" s="2"/>
      <c r="C635" s="70"/>
      <c r="D635" s="2"/>
      <c r="E635" s="72"/>
      <c r="F635" s="2"/>
      <c r="G635" s="2"/>
      <c r="H635" s="2"/>
      <c r="I635" s="2"/>
    </row>
    <row r="636" ht="14.25" hidden="1" customHeight="1">
      <c r="A636" s="2"/>
      <c r="B636" s="2"/>
      <c r="C636" s="70"/>
      <c r="D636" s="2"/>
      <c r="E636" s="72"/>
      <c r="F636" s="2"/>
      <c r="G636" s="2"/>
      <c r="H636" s="2"/>
      <c r="I636" s="2"/>
    </row>
    <row r="637" ht="14.25" hidden="1" customHeight="1">
      <c r="A637" s="2"/>
      <c r="B637" s="2"/>
      <c r="C637" s="70"/>
      <c r="D637" s="2"/>
      <c r="E637" s="72"/>
      <c r="F637" s="2"/>
      <c r="G637" s="2"/>
      <c r="H637" s="2"/>
      <c r="I637" s="2"/>
    </row>
    <row r="638" ht="14.25" hidden="1" customHeight="1">
      <c r="A638" s="2"/>
      <c r="B638" s="2"/>
      <c r="C638" s="70"/>
      <c r="D638" s="2"/>
      <c r="E638" s="72"/>
      <c r="F638" s="2"/>
      <c r="G638" s="2"/>
      <c r="H638" s="2"/>
      <c r="I638" s="2"/>
    </row>
    <row r="639" ht="14.25" hidden="1" customHeight="1">
      <c r="A639" s="2"/>
      <c r="B639" s="2"/>
      <c r="C639" s="70"/>
      <c r="D639" s="2"/>
      <c r="E639" s="72"/>
      <c r="F639" s="2"/>
      <c r="G639" s="2"/>
      <c r="H639" s="2"/>
      <c r="I639" s="2"/>
    </row>
    <row r="640" ht="14.25" hidden="1" customHeight="1">
      <c r="A640" s="2"/>
      <c r="B640" s="2"/>
      <c r="C640" s="70"/>
      <c r="D640" s="2"/>
      <c r="E640" s="72"/>
      <c r="F640" s="2"/>
      <c r="G640" s="2"/>
      <c r="H640" s="2"/>
      <c r="I640" s="2"/>
    </row>
    <row r="641" ht="14.25" hidden="1" customHeight="1">
      <c r="A641" s="2"/>
      <c r="B641" s="2"/>
      <c r="C641" s="70"/>
      <c r="D641" s="2"/>
      <c r="E641" s="72"/>
      <c r="F641" s="2"/>
      <c r="G641" s="2"/>
      <c r="H641" s="2"/>
      <c r="I641" s="2"/>
    </row>
    <row r="642" ht="14.25" hidden="1" customHeight="1">
      <c r="A642" s="2"/>
      <c r="B642" s="2"/>
      <c r="C642" s="70"/>
      <c r="D642" s="2"/>
      <c r="E642" s="72"/>
      <c r="F642" s="2"/>
      <c r="G642" s="2"/>
      <c r="H642" s="2"/>
      <c r="I642" s="2"/>
    </row>
    <row r="643" ht="14.25" hidden="1" customHeight="1">
      <c r="A643" s="2"/>
      <c r="B643" s="2"/>
      <c r="C643" s="70"/>
      <c r="D643" s="2"/>
      <c r="E643" s="72"/>
      <c r="F643" s="2"/>
      <c r="G643" s="2"/>
      <c r="H643" s="2"/>
      <c r="I643" s="2"/>
    </row>
    <row r="644" ht="14.25" hidden="1" customHeight="1">
      <c r="A644" s="2"/>
      <c r="B644" s="2"/>
      <c r="C644" s="70"/>
      <c r="D644" s="2"/>
      <c r="E644" s="72"/>
      <c r="F644" s="2"/>
      <c r="G644" s="2"/>
      <c r="H644" s="2"/>
      <c r="I644" s="2"/>
    </row>
    <row r="645" ht="14.25" hidden="1" customHeight="1">
      <c r="A645" s="2"/>
      <c r="B645" s="2"/>
      <c r="C645" s="70"/>
      <c r="D645" s="2"/>
      <c r="E645" s="72"/>
      <c r="F645" s="2"/>
      <c r="G645" s="2"/>
      <c r="H645" s="2"/>
      <c r="I645" s="2"/>
    </row>
    <row r="646" ht="14.25" hidden="1" customHeight="1">
      <c r="A646" s="2"/>
      <c r="B646" s="2"/>
      <c r="C646" s="70"/>
      <c r="D646" s="2"/>
      <c r="E646" s="72"/>
      <c r="F646" s="2"/>
      <c r="G646" s="2"/>
      <c r="H646" s="2"/>
      <c r="I646" s="2"/>
    </row>
    <row r="647" ht="14.25" hidden="1" customHeight="1">
      <c r="A647" s="2"/>
      <c r="B647" s="2"/>
      <c r="C647" s="70"/>
      <c r="D647" s="2"/>
      <c r="E647" s="72"/>
      <c r="F647" s="2"/>
      <c r="G647" s="2"/>
      <c r="H647" s="2"/>
      <c r="I647" s="2"/>
    </row>
    <row r="648" ht="14.25" hidden="1" customHeight="1">
      <c r="A648" s="2"/>
      <c r="B648" s="2"/>
      <c r="C648" s="70"/>
      <c r="D648" s="2"/>
      <c r="E648" s="72"/>
      <c r="F648" s="2"/>
      <c r="G648" s="2"/>
      <c r="H648" s="2"/>
      <c r="I648" s="2"/>
    </row>
    <row r="649" ht="14.25" hidden="1" customHeight="1">
      <c r="A649" s="2"/>
      <c r="B649" s="2"/>
      <c r="C649" s="70"/>
      <c r="D649" s="2"/>
      <c r="E649" s="72"/>
      <c r="F649" s="2"/>
      <c r="G649" s="2"/>
      <c r="H649" s="2"/>
      <c r="I649" s="2"/>
    </row>
    <row r="650" ht="14.25" hidden="1" customHeight="1">
      <c r="A650" s="2"/>
      <c r="B650" s="2"/>
      <c r="C650" s="70"/>
      <c r="D650" s="2"/>
      <c r="E650" s="72"/>
      <c r="F650" s="2"/>
      <c r="G650" s="2"/>
      <c r="H650" s="2"/>
      <c r="I650" s="2"/>
    </row>
    <row r="651" ht="14.25" hidden="1" customHeight="1">
      <c r="A651" s="2"/>
      <c r="B651" s="2"/>
      <c r="C651" s="70"/>
      <c r="D651" s="2"/>
      <c r="E651" s="72"/>
      <c r="F651" s="2"/>
      <c r="G651" s="2"/>
      <c r="H651" s="2"/>
      <c r="I651" s="2"/>
    </row>
    <row r="652" ht="14.25" hidden="1" customHeight="1">
      <c r="A652" s="2"/>
      <c r="B652" s="2"/>
      <c r="C652" s="70"/>
      <c r="D652" s="2"/>
      <c r="E652" s="72"/>
      <c r="F652" s="2"/>
      <c r="G652" s="2"/>
      <c r="H652" s="2"/>
      <c r="I652" s="2"/>
    </row>
    <row r="653" ht="14.25" hidden="1" customHeight="1">
      <c r="A653" s="2"/>
      <c r="B653" s="2"/>
      <c r="C653" s="70"/>
      <c r="D653" s="2"/>
      <c r="E653" s="72"/>
      <c r="F653" s="2"/>
      <c r="G653" s="2"/>
      <c r="H653" s="2"/>
      <c r="I653" s="2"/>
    </row>
    <row r="654" ht="14.25" hidden="1" customHeight="1">
      <c r="A654" s="2"/>
      <c r="B654" s="2"/>
      <c r="C654" s="70"/>
      <c r="D654" s="2"/>
      <c r="E654" s="72"/>
      <c r="F654" s="2"/>
      <c r="G654" s="2"/>
      <c r="H654" s="2"/>
      <c r="I654" s="2"/>
    </row>
    <row r="655" ht="14.25" hidden="1" customHeight="1">
      <c r="A655" s="2"/>
      <c r="B655" s="2"/>
      <c r="C655" s="70"/>
      <c r="D655" s="2"/>
      <c r="E655" s="72"/>
      <c r="F655" s="2"/>
      <c r="G655" s="2"/>
      <c r="H655" s="2"/>
      <c r="I655" s="2"/>
    </row>
    <row r="656" ht="14.25" hidden="1" customHeight="1">
      <c r="A656" s="2"/>
      <c r="B656" s="2"/>
      <c r="C656" s="70"/>
      <c r="D656" s="2"/>
      <c r="E656" s="72"/>
      <c r="F656" s="2"/>
      <c r="G656" s="2"/>
      <c r="H656" s="2"/>
      <c r="I656" s="2"/>
    </row>
    <row r="657" ht="14.25" hidden="1" customHeight="1">
      <c r="A657" s="2"/>
      <c r="B657" s="2"/>
      <c r="C657" s="70"/>
      <c r="D657" s="2"/>
      <c r="E657" s="72"/>
      <c r="F657" s="2"/>
      <c r="G657" s="2"/>
      <c r="H657" s="2"/>
      <c r="I657" s="2"/>
    </row>
    <row r="658" ht="14.25" hidden="1" customHeight="1">
      <c r="A658" s="2"/>
      <c r="B658" s="2"/>
      <c r="C658" s="70"/>
      <c r="D658" s="2"/>
      <c r="E658" s="72"/>
      <c r="F658" s="2"/>
      <c r="G658" s="2"/>
      <c r="H658" s="2"/>
      <c r="I658" s="2"/>
    </row>
    <row r="659" ht="14.25" hidden="1" customHeight="1">
      <c r="A659" s="2"/>
      <c r="B659" s="2"/>
      <c r="C659" s="70"/>
      <c r="D659" s="2"/>
      <c r="E659" s="72"/>
      <c r="F659" s="2"/>
      <c r="G659" s="2"/>
      <c r="H659" s="2"/>
      <c r="I659" s="2"/>
    </row>
    <row r="660" ht="14.25" hidden="1" customHeight="1">
      <c r="A660" s="2"/>
      <c r="B660" s="2"/>
      <c r="C660" s="70"/>
      <c r="D660" s="2"/>
      <c r="E660" s="72"/>
      <c r="F660" s="2"/>
      <c r="G660" s="2"/>
      <c r="H660" s="2"/>
      <c r="I660" s="2"/>
    </row>
    <row r="661" ht="14.25" hidden="1" customHeight="1">
      <c r="A661" s="2"/>
      <c r="B661" s="2"/>
      <c r="C661" s="70"/>
      <c r="D661" s="2"/>
      <c r="E661" s="72"/>
      <c r="F661" s="2"/>
      <c r="G661" s="2"/>
      <c r="H661" s="2"/>
      <c r="I661" s="2"/>
    </row>
    <row r="662" ht="14.25" hidden="1" customHeight="1">
      <c r="A662" s="2"/>
      <c r="B662" s="2"/>
      <c r="C662" s="70"/>
      <c r="D662" s="2"/>
      <c r="E662" s="72"/>
      <c r="F662" s="2"/>
      <c r="G662" s="2"/>
      <c r="H662" s="2"/>
      <c r="I662" s="2"/>
    </row>
    <row r="663" ht="14.25" hidden="1" customHeight="1">
      <c r="A663" s="2"/>
      <c r="B663" s="2"/>
      <c r="C663" s="70"/>
      <c r="D663" s="2"/>
      <c r="E663" s="72"/>
      <c r="F663" s="2"/>
      <c r="G663" s="2"/>
      <c r="H663" s="2"/>
      <c r="I663" s="2"/>
    </row>
    <row r="664" ht="14.25" hidden="1" customHeight="1">
      <c r="A664" s="2"/>
      <c r="B664" s="2"/>
      <c r="C664" s="70"/>
      <c r="D664" s="2"/>
      <c r="E664" s="72"/>
      <c r="F664" s="2"/>
      <c r="G664" s="2"/>
      <c r="H664" s="2"/>
      <c r="I664" s="2"/>
    </row>
    <row r="665" ht="14.25" hidden="1" customHeight="1">
      <c r="A665" s="2"/>
      <c r="B665" s="2"/>
      <c r="C665" s="70"/>
      <c r="D665" s="2"/>
      <c r="E665" s="72"/>
      <c r="F665" s="2"/>
      <c r="G665" s="2"/>
      <c r="H665" s="2"/>
      <c r="I665" s="2"/>
    </row>
    <row r="666" ht="14.25" hidden="1" customHeight="1">
      <c r="A666" s="2"/>
      <c r="B666" s="2"/>
      <c r="C666" s="70"/>
      <c r="D666" s="2"/>
      <c r="E666" s="72"/>
      <c r="F666" s="2"/>
      <c r="G666" s="2"/>
      <c r="H666" s="2"/>
      <c r="I666" s="2"/>
    </row>
    <row r="667" ht="14.25" hidden="1" customHeight="1">
      <c r="A667" s="2"/>
      <c r="B667" s="2"/>
      <c r="C667" s="70"/>
      <c r="D667" s="2"/>
      <c r="E667" s="72"/>
      <c r="F667" s="2"/>
      <c r="G667" s="2"/>
      <c r="H667" s="2"/>
      <c r="I667" s="2"/>
    </row>
    <row r="668" ht="14.25" hidden="1" customHeight="1">
      <c r="A668" s="2"/>
      <c r="B668" s="2"/>
      <c r="C668" s="70"/>
      <c r="D668" s="2"/>
      <c r="E668" s="72"/>
      <c r="F668" s="2"/>
      <c r="G668" s="2"/>
      <c r="H668" s="2"/>
      <c r="I668" s="2"/>
    </row>
    <row r="669" ht="14.25" hidden="1" customHeight="1">
      <c r="A669" s="2"/>
      <c r="B669" s="2"/>
      <c r="C669" s="70"/>
      <c r="D669" s="2"/>
      <c r="E669" s="72"/>
      <c r="F669" s="2"/>
      <c r="G669" s="2"/>
      <c r="H669" s="2"/>
      <c r="I669" s="2"/>
    </row>
    <row r="670" ht="14.25" hidden="1" customHeight="1">
      <c r="A670" s="2"/>
      <c r="B670" s="2"/>
      <c r="C670" s="70"/>
      <c r="D670" s="2"/>
      <c r="E670" s="72"/>
      <c r="F670" s="2"/>
      <c r="G670" s="2"/>
      <c r="H670" s="2"/>
      <c r="I670" s="2"/>
    </row>
    <row r="671" ht="14.25" hidden="1" customHeight="1">
      <c r="A671" s="2"/>
      <c r="B671" s="2"/>
      <c r="C671" s="70"/>
      <c r="D671" s="2"/>
      <c r="E671" s="72"/>
      <c r="F671" s="2"/>
      <c r="G671" s="2"/>
      <c r="H671" s="2"/>
      <c r="I671" s="2"/>
    </row>
    <row r="672" ht="14.25" hidden="1" customHeight="1">
      <c r="A672" s="2"/>
      <c r="B672" s="2"/>
      <c r="C672" s="70"/>
      <c r="D672" s="2"/>
      <c r="E672" s="72"/>
      <c r="F672" s="2"/>
      <c r="G672" s="2"/>
      <c r="H672" s="2"/>
      <c r="I672" s="2"/>
    </row>
    <row r="673" ht="14.25" hidden="1" customHeight="1">
      <c r="A673" s="2"/>
      <c r="B673" s="2"/>
      <c r="C673" s="70"/>
      <c r="D673" s="2"/>
      <c r="E673" s="72"/>
      <c r="F673" s="2"/>
      <c r="G673" s="2"/>
      <c r="H673" s="2"/>
      <c r="I673" s="2"/>
    </row>
    <row r="674" ht="14.25" hidden="1" customHeight="1">
      <c r="A674" s="2"/>
      <c r="B674" s="2"/>
      <c r="C674" s="70"/>
      <c r="D674" s="2"/>
      <c r="E674" s="72"/>
      <c r="F674" s="2"/>
      <c r="G674" s="2"/>
      <c r="H674" s="2"/>
      <c r="I674" s="2"/>
    </row>
    <row r="675" ht="14.25" hidden="1" customHeight="1">
      <c r="A675" s="2"/>
      <c r="B675" s="2"/>
      <c r="C675" s="70"/>
      <c r="D675" s="2"/>
      <c r="E675" s="72"/>
      <c r="F675" s="2"/>
      <c r="G675" s="2"/>
      <c r="H675" s="2"/>
      <c r="I675" s="2"/>
    </row>
    <row r="676" ht="14.25" hidden="1" customHeight="1">
      <c r="A676" s="2"/>
      <c r="B676" s="2"/>
      <c r="C676" s="70"/>
      <c r="D676" s="2"/>
      <c r="E676" s="72"/>
      <c r="F676" s="2"/>
      <c r="G676" s="2"/>
      <c r="H676" s="2"/>
      <c r="I676" s="2"/>
    </row>
    <row r="677" ht="14.25" hidden="1" customHeight="1">
      <c r="A677" s="2"/>
      <c r="B677" s="2"/>
      <c r="C677" s="70"/>
      <c r="D677" s="2"/>
      <c r="E677" s="72"/>
      <c r="F677" s="2"/>
      <c r="G677" s="2"/>
      <c r="H677" s="2"/>
      <c r="I677" s="2"/>
    </row>
    <row r="678" ht="14.25" hidden="1" customHeight="1">
      <c r="A678" s="2"/>
      <c r="B678" s="2"/>
      <c r="C678" s="70"/>
      <c r="D678" s="2"/>
      <c r="E678" s="72"/>
      <c r="F678" s="2"/>
      <c r="G678" s="2"/>
      <c r="H678" s="2"/>
      <c r="I678" s="2"/>
    </row>
    <row r="679" ht="14.25" hidden="1" customHeight="1">
      <c r="A679" s="2"/>
      <c r="B679" s="2"/>
      <c r="C679" s="70"/>
      <c r="D679" s="2"/>
      <c r="E679" s="72"/>
      <c r="F679" s="2"/>
      <c r="G679" s="2"/>
      <c r="H679" s="2"/>
      <c r="I679" s="2"/>
    </row>
    <row r="680" ht="14.25" hidden="1" customHeight="1">
      <c r="A680" s="2"/>
      <c r="B680" s="2"/>
      <c r="C680" s="70"/>
      <c r="D680" s="2"/>
      <c r="E680" s="72"/>
      <c r="F680" s="2"/>
      <c r="G680" s="2"/>
      <c r="H680" s="2"/>
      <c r="I680" s="2"/>
    </row>
    <row r="681" ht="14.25" hidden="1" customHeight="1">
      <c r="A681" s="2"/>
      <c r="B681" s="2"/>
      <c r="C681" s="70"/>
      <c r="D681" s="2"/>
      <c r="E681" s="72"/>
      <c r="F681" s="2"/>
      <c r="G681" s="2"/>
      <c r="H681" s="2"/>
      <c r="I681" s="2"/>
    </row>
    <row r="682" ht="14.25" hidden="1" customHeight="1">
      <c r="A682" s="2"/>
      <c r="B682" s="2"/>
      <c r="C682" s="70"/>
      <c r="D682" s="2"/>
      <c r="E682" s="72"/>
      <c r="F682" s="2"/>
      <c r="G682" s="2"/>
      <c r="H682" s="2"/>
      <c r="I682" s="2"/>
    </row>
    <row r="683" ht="14.25" hidden="1" customHeight="1">
      <c r="A683" s="2"/>
      <c r="B683" s="2"/>
      <c r="C683" s="70"/>
      <c r="D683" s="2"/>
      <c r="E683" s="72"/>
      <c r="F683" s="2"/>
      <c r="G683" s="2"/>
      <c r="H683" s="2"/>
      <c r="I683" s="2"/>
    </row>
    <row r="684" ht="14.25" hidden="1" customHeight="1">
      <c r="A684" s="2"/>
      <c r="B684" s="2"/>
      <c r="C684" s="70"/>
      <c r="D684" s="2"/>
      <c r="E684" s="72"/>
      <c r="F684" s="2"/>
      <c r="G684" s="2"/>
      <c r="H684" s="2"/>
      <c r="I684" s="2"/>
    </row>
    <row r="685" ht="14.25" hidden="1" customHeight="1">
      <c r="A685" s="2"/>
      <c r="B685" s="2"/>
      <c r="C685" s="70"/>
      <c r="D685" s="2"/>
      <c r="E685" s="72"/>
      <c r="F685" s="2"/>
      <c r="G685" s="2"/>
      <c r="H685" s="2"/>
      <c r="I685" s="2"/>
    </row>
    <row r="686" ht="14.25" hidden="1" customHeight="1">
      <c r="A686" s="2"/>
      <c r="B686" s="2"/>
      <c r="C686" s="70"/>
      <c r="D686" s="2"/>
      <c r="E686" s="72"/>
      <c r="F686" s="2"/>
      <c r="G686" s="2"/>
      <c r="H686" s="2"/>
      <c r="I686" s="2"/>
    </row>
    <row r="687" ht="14.25" hidden="1" customHeight="1">
      <c r="A687" s="2"/>
      <c r="B687" s="2"/>
      <c r="C687" s="70"/>
      <c r="D687" s="2"/>
      <c r="E687" s="72"/>
      <c r="F687" s="2"/>
      <c r="G687" s="2"/>
      <c r="H687" s="2"/>
      <c r="I687" s="2"/>
    </row>
    <row r="688" ht="14.25" hidden="1" customHeight="1">
      <c r="A688" s="2"/>
      <c r="B688" s="2"/>
      <c r="C688" s="70"/>
      <c r="D688" s="2"/>
      <c r="E688" s="72"/>
      <c r="F688" s="2"/>
      <c r="G688" s="2"/>
      <c r="H688" s="2"/>
      <c r="I688" s="2"/>
    </row>
    <row r="689" ht="14.25" hidden="1" customHeight="1">
      <c r="A689" s="2"/>
      <c r="B689" s="2"/>
      <c r="C689" s="70"/>
      <c r="D689" s="2"/>
      <c r="E689" s="72"/>
      <c r="F689" s="2"/>
      <c r="G689" s="2"/>
      <c r="H689" s="2"/>
      <c r="I689" s="2"/>
    </row>
    <row r="690" ht="14.25" hidden="1" customHeight="1">
      <c r="A690" s="2"/>
      <c r="B690" s="2"/>
      <c r="C690" s="70"/>
      <c r="D690" s="2"/>
      <c r="E690" s="72"/>
      <c r="F690" s="2"/>
      <c r="G690" s="2"/>
      <c r="H690" s="2"/>
      <c r="I690" s="2"/>
    </row>
    <row r="691" ht="14.25" hidden="1" customHeight="1">
      <c r="A691" s="2"/>
      <c r="B691" s="2"/>
      <c r="C691" s="70"/>
      <c r="D691" s="2"/>
      <c r="E691" s="72"/>
      <c r="F691" s="2"/>
      <c r="G691" s="2"/>
      <c r="H691" s="2"/>
      <c r="I691" s="2"/>
    </row>
    <row r="692" ht="14.25" hidden="1" customHeight="1">
      <c r="A692" s="2"/>
      <c r="B692" s="2"/>
      <c r="C692" s="70"/>
      <c r="D692" s="2"/>
      <c r="E692" s="72"/>
      <c r="F692" s="2"/>
      <c r="G692" s="2"/>
      <c r="H692" s="2"/>
      <c r="I692" s="2"/>
    </row>
    <row r="693" ht="14.25" hidden="1" customHeight="1">
      <c r="A693" s="2"/>
      <c r="B693" s="2"/>
      <c r="C693" s="70"/>
      <c r="D693" s="2"/>
      <c r="E693" s="72"/>
      <c r="F693" s="2"/>
      <c r="G693" s="2"/>
      <c r="H693" s="2"/>
      <c r="I693" s="2"/>
    </row>
    <row r="694" ht="14.25" hidden="1" customHeight="1">
      <c r="A694" s="2"/>
      <c r="B694" s="2"/>
      <c r="C694" s="70"/>
      <c r="D694" s="2"/>
      <c r="E694" s="72"/>
      <c r="F694" s="2"/>
      <c r="G694" s="2"/>
      <c r="H694" s="2"/>
      <c r="I694" s="2"/>
    </row>
    <row r="695" ht="14.25" hidden="1" customHeight="1">
      <c r="A695" s="2"/>
      <c r="B695" s="2"/>
      <c r="C695" s="70"/>
      <c r="D695" s="2"/>
      <c r="E695" s="72"/>
      <c r="F695" s="2"/>
      <c r="G695" s="2"/>
      <c r="H695" s="2"/>
      <c r="I695" s="2"/>
    </row>
    <row r="696" ht="14.25" hidden="1" customHeight="1">
      <c r="A696" s="2"/>
      <c r="B696" s="2"/>
      <c r="C696" s="70"/>
      <c r="D696" s="2"/>
      <c r="E696" s="72"/>
      <c r="F696" s="2"/>
      <c r="G696" s="2"/>
      <c r="H696" s="2"/>
      <c r="I696" s="2"/>
    </row>
    <row r="697" ht="14.25" hidden="1" customHeight="1">
      <c r="A697" s="2"/>
      <c r="B697" s="2"/>
      <c r="C697" s="70"/>
      <c r="D697" s="2"/>
      <c r="E697" s="72"/>
      <c r="F697" s="2"/>
      <c r="G697" s="2"/>
      <c r="H697" s="2"/>
      <c r="I697" s="2"/>
    </row>
    <row r="698" ht="14.25" hidden="1" customHeight="1">
      <c r="A698" s="2"/>
      <c r="B698" s="2"/>
      <c r="C698" s="70"/>
      <c r="D698" s="2"/>
      <c r="E698" s="72"/>
      <c r="F698" s="2"/>
      <c r="G698" s="2"/>
      <c r="H698" s="2"/>
      <c r="I698" s="2"/>
    </row>
    <row r="699" ht="14.25" hidden="1" customHeight="1">
      <c r="A699" s="2"/>
      <c r="B699" s="2"/>
      <c r="C699" s="70"/>
      <c r="D699" s="2"/>
      <c r="E699" s="72"/>
      <c r="F699" s="2"/>
      <c r="G699" s="2"/>
      <c r="H699" s="2"/>
      <c r="I699" s="2"/>
    </row>
    <row r="700" ht="14.25" hidden="1" customHeight="1">
      <c r="A700" s="2"/>
      <c r="B700" s="2"/>
      <c r="C700" s="70"/>
      <c r="D700" s="2"/>
      <c r="E700" s="72"/>
      <c r="F700" s="2"/>
      <c r="G700" s="2"/>
      <c r="H700" s="2"/>
      <c r="I700" s="2"/>
    </row>
    <row r="701" ht="14.25" hidden="1" customHeight="1">
      <c r="A701" s="2"/>
      <c r="B701" s="2"/>
      <c r="C701" s="70"/>
      <c r="D701" s="2"/>
      <c r="E701" s="72"/>
      <c r="F701" s="2"/>
      <c r="G701" s="2"/>
      <c r="H701" s="2"/>
      <c r="I701" s="2"/>
    </row>
    <row r="702" ht="14.25" hidden="1" customHeight="1">
      <c r="A702" s="2"/>
      <c r="B702" s="2"/>
      <c r="C702" s="70"/>
      <c r="D702" s="2"/>
      <c r="E702" s="72"/>
      <c r="F702" s="2"/>
      <c r="G702" s="2"/>
      <c r="H702" s="2"/>
      <c r="I702" s="2"/>
    </row>
    <row r="703" ht="14.25" hidden="1" customHeight="1">
      <c r="A703" s="2"/>
      <c r="B703" s="2"/>
      <c r="C703" s="70"/>
      <c r="D703" s="2"/>
      <c r="E703" s="72"/>
      <c r="F703" s="2"/>
      <c r="G703" s="2"/>
      <c r="H703" s="2"/>
      <c r="I703" s="2"/>
    </row>
    <row r="704" ht="14.25" hidden="1" customHeight="1">
      <c r="A704" s="2"/>
      <c r="B704" s="2"/>
      <c r="C704" s="70"/>
      <c r="D704" s="2"/>
      <c r="E704" s="72"/>
      <c r="F704" s="2"/>
      <c r="G704" s="2"/>
      <c r="H704" s="2"/>
      <c r="I704" s="2"/>
    </row>
    <row r="705" ht="14.25" hidden="1" customHeight="1">
      <c r="A705" s="2"/>
      <c r="B705" s="2"/>
      <c r="C705" s="70"/>
      <c r="D705" s="2"/>
      <c r="E705" s="72"/>
      <c r="F705" s="2"/>
      <c r="G705" s="2"/>
      <c r="H705" s="2"/>
      <c r="I705" s="2"/>
    </row>
    <row r="706" ht="14.25" hidden="1" customHeight="1">
      <c r="A706" s="2"/>
      <c r="B706" s="2"/>
      <c r="C706" s="70"/>
      <c r="D706" s="2"/>
      <c r="E706" s="72"/>
      <c r="F706" s="2"/>
      <c r="G706" s="2"/>
      <c r="H706" s="2"/>
      <c r="I706" s="2"/>
    </row>
    <row r="707" ht="14.25" hidden="1" customHeight="1">
      <c r="A707" s="2"/>
      <c r="B707" s="2"/>
      <c r="C707" s="70"/>
      <c r="D707" s="2"/>
      <c r="E707" s="72"/>
      <c r="F707" s="2"/>
      <c r="G707" s="2"/>
      <c r="H707" s="2"/>
      <c r="I707" s="2"/>
    </row>
    <row r="708" ht="14.25" hidden="1" customHeight="1">
      <c r="A708" s="2"/>
      <c r="B708" s="2"/>
      <c r="C708" s="70"/>
      <c r="D708" s="2"/>
      <c r="E708" s="72"/>
      <c r="F708" s="2"/>
      <c r="G708" s="2"/>
      <c r="H708" s="2"/>
      <c r="I708" s="2"/>
    </row>
    <row r="709" ht="14.25" hidden="1" customHeight="1">
      <c r="A709" s="2"/>
      <c r="B709" s="2"/>
      <c r="C709" s="70"/>
      <c r="D709" s="2"/>
      <c r="E709" s="72"/>
      <c r="F709" s="2"/>
      <c r="G709" s="2"/>
      <c r="H709" s="2"/>
      <c r="I709" s="2"/>
    </row>
    <row r="710" ht="14.25" hidden="1" customHeight="1">
      <c r="A710" s="2"/>
      <c r="B710" s="2"/>
      <c r="C710" s="70"/>
      <c r="D710" s="2"/>
      <c r="E710" s="72"/>
      <c r="F710" s="2"/>
      <c r="G710" s="2"/>
      <c r="H710" s="2"/>
      <c r="I710" s="2"/>
    </row>
    <row r="711" ht="14.25" hidden="1" customHeight="1">
      <c r="A711" s="2"/>
      <c r="B711" s="2"/>
      <c r="C711" s="70"/>
      <c r="D711" s="2"/>
      <c r="E711" s="72"/>
      <c r="F711" s="2"/>
      <c r="G711" s="2"/>
      <c r="H711" s="2"/>
      <c r="I711" s="2"/>
    </row>
    <row r="712" ht="14.25" hidden="1" customHeight="1">
      <c r="A712" s="2"/>
      <c r="B712" s="2"/>
      <c r="C712" s="70"/>
      <c r="D712" s="2"/>
      <c r="E712" s="72"/>
      <c r="F712" s="2"/>
      <c r="G712" s="2"/>
      <c r="H712" s="2"/>
      <c r="I712" s="2"/>
    </row>
    <row r="713" ht="14.25" hidden="1" customHeight="1">
      <c r="A713" s="2"/>
      <c r="B713" s="2"/>
      <c r="C713" s="70"/>
      <c r="D713" s="2"/>
      <c r="E713" s="72"/>
      <c r="F713" s="2"/>
      <c r="G713" s="2"/>
      <c r="H713" s="2"/>
      <c r="I713" s="2"/>
    </row>
    <row r="714" ht="14.25" hidden="1" customHeight="1">
      <c r="A714" s="2"/>
      <c r="B714" s="2"/>
      <c r="C714" s="70"/>
      <c r="D714" s="2"/>
      <c r="E714" s="72"/>
      <c r="F714" s="2"/>
      <c r="G714" s="2"/>
      <c r="H714" s="2"/>
      <c r="I714" s="2"/>
    </row>
    <row r="715" ht="14.25" hidden="1" customHeight="1">
      <c r="A715" s="2"/>
      <c r="B715" s="2"/>
      <c r="C715" s="70"/>
      <c r="D715" s="2"/>
      <c r="E715" s="72"/>
      <c r="F715" s="2"/>
      <c r="G715" s="2"/>
      <c r="H715" s="2"/>
      <c r="I715" s="2"/>
    </row>
    <row r="716" ht="14.25" hidden="1" customHeight="1">
      <c r="A716" s="2"/>
      <c r="B716" s="2"/>
      <c r="C716" s="70"/>
      <c r="D716" s="2"/>
      <c r="E716" s="72"/>
      <c r="F716" s="2"/>
      <c r="G716" s="2"/>
      <c r="H716" s="2"/>
      <c r="I716" s="2"/>
    </row>
    <row r="717" ht="14.25" hidden="1" customHeight="1">
      <c r="A717" s="2"/>
      <c r="B717" s="2"/>
      <c r="C717" s="70"/>
      <c r="D717" s="2"/>
      <c r="E717" s="72"/>
      <c r="F717" s="2"/>
      <c r="G717" s="2"/>
      <c r="H717" s="2"/>
      <c r="I717" s="2"/>
    </row>
    <row r="718" ht="14.25" hidden="1" customHeight="1">
      <c r="A718" s="2"/>
      <c r="B718" s="2"/>
      <c r="C718" s="70"/>
      <c r="D718" s="2"/>
      <c r="E718" s="72"/>
      <c r="F718" s="2"/>
      <c r="G718" s="2"/>
      <c r="H718" s="2"/>
      <c r="I718" s="2"/>
    </row>
    <row r="719" ht="14.25" hidden="1" customHeight="1">
      <c r="A719" s="2"/>
      <c r="B719" s="2"/>
      <c r="C719" s="70"/>
      <c r="D719" s="2"/>
      <c r="E719" s="72"/>
      <c r="F719" s="2"/>
      <c r="G719" s="2"/>
      <c r="H719" s="2"/>
      <c r="I719" s="2"/>
    </row>
    <row r="720" ht="14.25" hidden="1" customHeight="1">
      <c r="A720" s="2"/>
      <c r="B720" s="2"/>
      <c r="C720" s="70"/>
      <c r="D720" s="2"/>
      <c r="E720" s="72"/>
      <c r="F720" s="2"/>
      <c r="G720" s="2"/>
      <c r="H720" s="2"/>
      <c r="I720" s="2"/>
    </row>
    <row r="721" ht="14.25" hidden="1" customHeight="1">
      <c r="A721" s="2"/>
      <c r="B721" s="2"/>
      <c r="C721" s="70"/>
      <c r="D721" s="2"/>
      <c r="E721" s="72"/>
      <c r="F721" s="2"/>
      <c r="G721" s="2"/>
      <c r="H721" s="2"/>
      <c r="I721" s="2"/>
    </row>
    <row r="722" ht="14.25" hidden="1" customHeight="1">
      <c r="A722" s="2"/>
      <c r="B722" s="2"/>
      <c r="C722" s="70"/>
      <c r="D722" s="2"/>
      <c r="E722" s="72"/>
      <c r="F722" s="2"/>
      <c r="G722" s="2"/>
      <c r="H722" s="2"/>
      <c r="I722" s="2"/>
    </row>
    <row r="723" ht="14.25" hidden="1" customHeight="1">
      <c r="A723" s="2"/>
      <c r="B723" s="2"/>
      <c r="C723" s="70"/>
      <c r="D723" s="2"/>
      <c r="E723" s="72"/>
      <c r="F723" s="2"/>
      <c r="G723" s="2"/>
      <c r="H723" s="2"/>
      <c r="I723" s="2"/>
    </row>
    <row r="724" ht="14.25" hidden="1" customHeight="1">
      <c r="A724" s="2"/>
      <c r="B724" s="2"/>
      <c r="C724" s="70"/>
      <c r="D724" s="2"/>
      <c r="E724" s="72"/>
      <c r="F724" s="2"/>
      <c r="G724" s="2"/>
      <c r="H724" s="2"/>
      <c r="I724" s="2"/>
    </row>
    <row r="725" ht="14.25" hidden="1" customHeight="1">
      <c r="A725" s="2"/>
      <c r="B725" s="2"/>
      <c r="C725" s="70"/>
      <c r="D725" s="2"/>
      <c r="E725" s="72"/>
      <c r="F725" s="2"/>
      <c r="G725" s="2"/>
      <c r="H725" s="2"/>
      <c r="I725" s="2"/>
    </row>
    <row r="726" ht="14.25" hidden="1" customHeight="1">
      <c r="A726" s="2"/>
      <c r="B726" s="2"/>
      <c r="C726" s="70"/>
      <c r="D726" s="2"/>
      <c r="E726" s="72"/>
      <c r="F726" s="2"/>
      <c r="G726" s="2"/>
      <c r="H726" s="2"/>
      <c r="I726" s="2"/>
    </row>
    <row r="727" ht="14.25" hidden="1" customHeight="1">
      <c r="A727" s="2"/>
      <c r="B727" s="2"/>
      <c r="C727" s="70"/>
      <c r="D727" s="2"/>
      <c r="E727" s="72"/>
      <c r="F727" s="2"/>
      <c r="G727" s="2"/>
      <c r="H727" s="2"/>
      <c r="I727" s="2"/>
    </row>
    <row r="728" ht="14.25" hidden="1" customHeight="1">
      <c r="A728" s="2"/>
      <c r="B728" s="2"/>
      <c r="C728" s="70"/>
      <c r="D728" s="2"/>
      <c r="E728" s="72"/>
      <c r="F728" s="2"/>
      <c r="G728" s="2"/>
      <c r="H728" s="2"/>
      <c r="I728" s="2"/>
    </row>
    <row r="729" ht="14.25" hidden="1" customHeight="1">
      <c r="A729" s="2"/>
      <c r="B729" s="2"/>
      <c r="C729" s="70"/>
      <c r="D729" s="2"/>
      <c r="E729" s="72"/>
      <c r="F729" s="2"/>
      <c r="G729" s="2"/>
      <c r="H729" s="2"/>
      <c r="I729" s="2"/>
    </row>
    <row r="730" ht="14.25" hidden="1" customHeight="1">
      <c r="A730" s="2"/>
      <c r="B730" s="2"/>
      <c r="C730" s="70"/>
      <c r="D730" s="2"/>
      <c r="E730" s="72"/>
      <c r="F730" s="2"/>
      <c r="G730" s="2"/>
      <c r="H730" s="2"/>
      <c r="I730" s="2"/>
    </row>
    <row r="731" ht="14.25" hidden="1" customHeight="1">
      <c r="A731" s="2"/>
      <c r="B731" s="2"/>
      <c r="C731" s="70"/>
      <c r="D731" s="2"/>
      <c r="E731" s="72"/>
      <c r="F731" s="2"/>
      <c r="G731" s="2"/>
      <c r="H731" s="2"/>
      <c r="I731" s="2"/>
    </row>
    <row r="732" ht="14.25" hidden="1" customHeight="1">
      <c r="A732" s="2"/>
      <c r="B732" s="2"/>
      <c r="C732" s="70"/>
      <c r="D732" s="2"/>
      <c r="E732" s="72"/>
      <c r="F732" s="2"/>
      <c r="G732" s="2"/>
      <c r="H732" s="2"/>
      <c r="I732" s="2"/>
    </row>
    <row r="733" ht="14.25" hidden="1" customHeight="1">
      <c r="A733" s="2"/>
      <c r="B733" s="2"/>
      <c r="C733" s="70"/>
      <c r="D733" s="2"/>
      <c r="E733" s="72"/>
      <c r="F733" s="2"/>
      <c r="G733" s="2"/>
      <c r="H733" s="2"/>
      <c r="I733" s="2"/>
    </row>
    <row r="734" ht="14.25" hidden="1" customHeight="1">
      <c r="A734" s="2"/>
      <c r="B734" s="2"/>
      <c r="C734" s="70"/>
      <c r="D734" s="2"/>
      <c r="E734" s="72"/>
      <c r="F734" s="2"/>
      <c r="G734" s="2"/>
      <c r="H734" s="2"/>
      <c r="I734" s="2"/>
    </row>
    <row r="735" ht="14.25" hidden="1" customHeight="1">
      <c r="A735" s="2"/>
      <c r="B735" s="2"/>
      <c r="C735" s="70"/>
      <c r="D735" s="2"/>
      <c r="E735" s="72"/>
      <c r="F735" s="2"/>
      <c r="G735" s="2"/>
      <c r="H735" s="2"/>
      <c r="I735" s="2"/>
    </row>
    <row r="736" ht="14.25" hidden="1" customHeight="1">
      <c r="A736" s="2"/>
      <c r="B736" s="2"/>
      <c r="C736" s="70"/>
      <c r="D736" s="2"/>
      <c r="E736" s="72"/>
      <c r="F736" s="2"/>
      <c r="G736" s="2"/>
      <c r="H736" s="2"/>
      <c r="I736" s="2"/>
    </row>
    <row r="737" ht="14.25" hidden="1" customHeight="1">
      <c r="A737" s="2"/>
      <c r="B737" s="2"/>
      <c r="C737" s="70"/>
      <c r="D737" s="2"/>
      <c r="E737" s="72"/>
      <c r="F737" s="2"/>
      <c r="G737" s="2"/>
      <c r="H737" s="2"/>
      <c r="I737" s="2"/>
    </row>
    <row r="738" ht="14.25" hidden="1" customHeight="1">
      <c r="A738" s="2"/>
      <c r="B738" s="2"/>
      <c r="C738" s="70"/>
      <c r="D738" s="2"/>
      <c r="E738" s="72"/>
      <c r="F738" s="2"/>
      <c r="G738" s="2"/>
      <c r="H738" s="2"/>
      <c r="I738" s="2"/>
    </row>
    <row r="739" ht="14.25" hidden="1" customHeight="1">
      <c r="A739" s="2"/>
      <c r="B739" s="2"/>
      <c r="C739" s="70"/>
      <c r="D739" s="2"/>
      <c r="E739" s="72"/>
      <c r="F739" s="2"/>
      <c r="G739" s="2"/>
      <c r="H739" s="2"/>
      <c r="I739" s="2"/>
    </row>
    <row r="740" ht="14.25" hidden="1" customHeight="1">
      <c r="A740" s="2"/>
      <c r="B740" s="2"/>
      <c r="C740" s="70"/>
      <c r="D740" s="2"/>
      <c r="E740" s="72"/>
      <c r="F740" s="2"/>
      <c r="G740" s="2"/>
      <c r="H740" s="2"/>
      <c r="I740" s="2"/>
    </row>
    <row r="741" ht="14.25" hidden="1" customHeight="1">
      <c r="A741" s="2"/>
      <c r="B741" s="2"/>
      <c r="C741" s="70"/>
      <c r="D741" s="2"/>
      <c r="E741" s="72"/>
      <c r="F741" s="2"/>
      <c r="G741" s="2"/>
      <c r="H741" s="2"/>
      <c r="I741" s="2"/>
    </row>
    <row r="742" ht="14.25" hidden="1" customHeight="1">
      <c r="A742" s="2"/>
      <c r="B742" s="2"/>
      <c r="C742" s="70"/>
      <c r="D742" s="2"/>
      <c r="E742" s="72"/>
      <c r="F742" s="2"/>
      <c r="G742" s="2"/>
      <c r="H742" s="2"/>
      <c r="I742" s="2"/>
    </row>
    <row r="743" ht="14.25" hidden="1" customHeight="1">
      <c r="A743" s="2"/>
      <c r="B743" s="2"/>
      <c r="C743" s="70"/>
      <c r="D743" s="2"/>
      <c r="E743" s="72"/>
      <c r="F743" s="2"/>
      <c r="G743" s="2"/>
      <c r="H743" s="2"/>
      <c r="I743" s="2"/>
    </row>
    <row r="744" ht="14.25" hidden="1" customHeight="1">
      <c r="A744" s="2"/>
      <c r="B744" s="2"/>
      <c r="C744" s="70"/>
      <c r="D744" s="2"/>
      <c r="E744" s="72"/>
      <c r="F744" s="2"/>
      <c r="G744" s="2"/>
      <c r="H744" s="2"/>
      <c r="I744" s="2"/>
    </row>
    <row r="745" ht="14.25" hidden="1" customHeight="1">
      <c r="A745" s="2"/>
      <c r="B745" s="2"/>
      <c r="C745" s="70"/>
      <c r="D745" s="2"/>
      <c r="E745" s="72"/>
      <c r="F745" s="2"/>
      <c r="G745" s="2"/>
      <c r="H745" s="2"/>
      <c r="I745" s="2"/>
    </row>
    <row r="746" ht="14.25" hidden="1" customHeight="1">
      <c r="A746" s="2"/>
      <c r="B746" s="2"/>
      <c r="C746" s="70"/>
      <c r="D746" s="2"/>
      <c r="E746" s="72"/>
      <c r="F746" s="2"/>
      <c r="G746" s="2"/>
      <c r="H746" s="2"/>
      <c r="I746" s="2"/>
    </row>
    <row r="747" ht="14.25" hidden="1" customHeight="1">
      <c r="A747" s="2"/>
      <c r="B747" s="2"/>
      <c r="C747" s="70"/>
      <c r="D747" s="2"/>
      <c r="E747" s="72"/>
      <c r="F747" s="2"/>
      <c r="G747" s="2"/>
      <c r="H747" s="2"/>
      <c r="I747" s="2"/>
    </row>
    <row r="748" ht="14.25" hidden="1" customHeight="1">
      <c r="A748" s="2"/>
      <c r="B748" s="2"/>
      <c r="C748" s="70"/>
      <c r="D748" s="2"/>
      <c r="E748" s="72"/>
      <c r="F748" s="2"/>
      <c r="G748" s="2"/>
      <c r="H748" s="2"/>
      <c r="I748" s="2"/>
    </row>
    <row r="749" ht="14.25" hidden="1" customHeight="1">
      <c r="A749" s="2"/>
      <c r="B749" s="2"/>
      <c r="C749" s="70"/>
      <c r="D749" s="2"/>
      <c r="E749" s="72"/>
      <c r="F749" s="2"/>
      <c r="G749" s="2"/>
      <c r="H749" s="2"/>
      <c r="I749" s="2"/>
    </row>
    <row r="750" ht="14.25" hidden="1" customHeight="1">
      <c r="A750" s="2"/>
      <c r="B750" s="2"/>
      <c r="C750" s="70"/>
      <c r="D750" s="2"/>
      <c r="E750" s="72"/>
      <c r="F750" s="2"/>
      <c r="G750" s="2"/>
      <c r="H750" s="2"/>
      <c r="I750" s="2"/>
    </row>
    <row r="751" ht="14.25" hidden="1" customHeight="1">
      <c r="A751" s="2"/>
      <c r="B751" s="2"/>
      <c r="C751" s="70"/>
      <c r="D751" s="2"/>
      <c r="E751" s="72"/>
      <c r="F751" s="2"/>
      <c r="G751" s="2"/>
      <c r="H751" s="2"/>
      <c r="I751" s="2"/>
    </row>
    <row r="752" ht="14.25" hidden="1" customHeight="1">
      <c r="A752" s="2"/>
      <c r="B752" s="2"/>
      <c r="C752" s="70"/>
      <c r="D752" s="2"/>
      <c r="E752" s="72"/>
      <c r="F752" s="2"/>
      <c r="G752" s="2"/>
      <c r="H752" s="2"/>
      <c r="I752" s="2"/>
    </row>
    <row r="753" ht="14.25" hidden="1" customHeight="1">
      <c r="A753" s="2"/>
      <c r="B753" s="2"/>
      <c r="C753" s="70"/>
      <c r="D753" s="2"/>
      <c r="E753" s="72"/>
      <c r="F753" s="2"/>
      <c r="G753" s="2"/>
      <c r="H753" s="2"/>
      <c r="I753" s="2"/>
    </row>
    <row r="754" ht="14.25" hidden="1" customHeight="1">
      <c r="A754" s="2"/>
      <c r="B754" s="2"/>
      <c r="C754" s="70"/>
      <c r="D754" s="2"/>
      <c r="E754" s="72"/>
      <c r="F754" s="2"/>
      <c r="G754" s="2"/>
      <c r="H754" s="2"/>
      <c r="I754" s="2"/>
    </row>
    <row r="755" ht="14.25" hidden="1" customHeight="1">
      <c r="A755" s="2"/>
      <c r="B755" s="2"/>
      <c r="C755" s="70"/>
      <c r="D755" s="2"/>
      <c r="E755" s="72"/>
      <c r="F755" s="2"/>
      <c r="G755" s="2"/>
      <c r="H755" s="2"/>
      <c r="I755" s="2"/>
    </row>
    <row r="756" ht="14.25" hidden="1" customHeight="1">
      <c r="A756" s="2"/>
      <c r="B756" s="2"/>
      <c r="C756" s="70"/>
      <c r="D756" s="2"/>
      <c r="E756" s="72"/>
      <c r="F756" s="2"/>
      <c r="G756" s="2"/>
      <c r="H756" s="2"/>
      <c r="I756" s="2"/>
    </row>
    <row r="757" ht="14.25" hidden="1" customHeight="1">
      <c r="A757" s="2"/>
      <c r="B757" s="2"/>
      <c r="C757" s="70"/>
      <c r="D757" s="2"/>
      <c r="E757" s="72"/>
      <c r="F757" s="2"/>
      <c r="G757" s="2"/>
      <c r="H757" s="2"/>
      <c r="I757" s="2"/>
    </row>
    <row r="758" ht="14.25" hidden="1" customHeight="1">
      <c r="A758" s="2"/>
      <c r="B758" s="2"/>
      <c r="C758" s="70"/>
      <c r="D758" s="2"/>
      <c r="E758" s="72"/>
      <c r="F758" s="2"/>
      <c r="G758" s="2"/>
      <c r="H758" s="2"/>
      <c r="I758" s="2"/>
    </row>
    <row r="759" ht="14.25" hidden="1" customHeight="1">
      <c r="A759" s="2"/>
      <c r="B759" s="2"/>
      <c r="C759" s="70"/>
      <c r="D759" s="2"/>
      <c r="E759" s="72"/>
      <c r="F759" s="2"/>
      <c r="G759" s="2"/>
      <c r="H759" s="2"/>
      <c r="I759" s="2"/>
    </row>
    <row r="760" ht="14.25" hidden="1" customHeight="1">
      <c r="A760" s="2"/>
      <c r="B760" s="2"/>
      <c r="C760" s="70"/>
      <c r="D760" s="2"/>
      <c r="E760" s="72"/>
      <c r="F760" s="2"/>
      <c r="G760" s="2"/>
      <c r="H760" s="2"/>
      <c r="I760" s="2"/>
    </row>
    <row r="761" ht="14.25" hidden="1" customHeight="1">
      <c r="A761" s="2"/>
      <c r="B761" s="2"/>
      <c r="C761" s="70"/>
      <c r="D761" s="2"/>
      <c r="E761" s="72"/>
      <c r="F761" s="2"/>
      <c r="G761" s="2"/>
      <c r="H761" s="2"/>
      <c r="I761" s="2"/>
    </row>
    <row r="762" ht="14.25" hidden="1" customHeight="1">
      <c r="A762" s="2"/>
      <c r="B762" s="2"/>
      <c r="C762" s="70"/>
      <c r="D762" s="2"/>
      <c r="E762" s="72"/>
      <c r="F762" s="2"/>
      <c r="G762" s="2"/>
      <c r="H762" s="2"/>
      <c r="I762" s="2"/>
    </row>
    <row r="763" ht="14.25" hidden="1" customHeight="1">
      <c r="A763" s="2"/>
      <c r="B763" s="2"/>
      <c r="C763" s="70"/>
      <c r="D763" s="2"/>
      <c r="E763" s="72"/>
      <c r="F763" s="2"/>
      <c r="G763" s="2"/>
      <c r="H763" s="2"/>
      <c r="I763" s="2"/>
    </row>
    <row r="764" ht="14.25" hidden="1" customHeight="1">
      <c r="A764" s="2"/>
      <c r="B764" s="2"/>
      <c r="C764" s="70"/>
      <c r="D764" s="2"/>
      <c r="E764" s="72"/>
      <c r="F764" s="2"/>
      <c r="G764" s="2"/>
      <c r="H764" s="2"/>
      <c r="I764" s="2"/>
    </row>
    <row r="765" ht="14.25" hidden="1" customHeight="1">
      <c r="A765" s="2"/>
      <c r="B765" s="2"/>
      <c r="C765" s="70"/>
      <c r="D765" s="2"/>
      <c r="E765" s="72"/>
      <c r="F765" s="2"/>
      <c r="G765" s="2"/>
      <c r="H765" s="2"/>
      <c r="I765" s="2"/>
    </row>
    <row r="766" ht="14.25" hidden="1" customHeight="1">
      <c r="A766" s="2"/>
      <c r="B766" s="2"/>
      <c r="C766" s="70"/>
      <c r="D766" s="2"/>
      <c r="E766" s="72"/>
      <c r="F766" s="2"/>
      <c r="G766" s="2"/>
      <c r="H766" s="2"/>
      <c r="I766" s="2"/>
    </row>
    <row r="767" ht="14.25" hidden="1" customHeight="1">
      <c r="A767" s="2"/>
      <c r="B767" s="2"/>
      <c r="C767" s="70"/>
      <c r="D767" s="2"/>
      <c r="E767" s="72"/>
      <c r="F767" s="2"/>
      <c r="G767" s="2"/>
      <c r="H767" s="2"/>
      <c r="I767" s="2"/>
    </row>
    <row r="768" ht="14.25" hidden="1" customHeight="1">
      <c r="A768" s="2"/>
      <c r="B768" s="2"/>
      <c r="C768" s="70"/>
      <c r="D768" s="2"/>
      <c r="E768" s="72"/>
      <c r="F768" s="2"/>
      <c r="G768" s="2"/>
      <c r="H768" s="2"/>
      <c r="I768" s="2"/>
    </row>
    <row r="769" ht="14.25" hidden="1" customHeight="1">
      <c r="A769" s="2"/>
      <c r="B769" s="2"/>
      <c r="C769" s="70"/>
      <c r="D769" s="2"/>
      <c r="E769" s="72"/>
      <c r="F769" s="2"/>
      <c r="G769" s="2"/>
      <c r="H769" s="2"/>
      <c r="I769" s="2"/>
    </row>
    <row r="770" ht="14.25" hidden="1" customHeight="1">
      <c r="A770" s="2"/>
      <c r="B770" s="2"/>
      <c r="C770" s="70"/>
      <c r="D770" s="2"/>
      <c r="E770" s="72"/>
      <c r="F770" s="2"/>
      <c r="G770" s="2"/>
      <c r="H770" s="2"/>
      <c r="I770" s="2"/>
    </row>
    <row r="771" ht="14.25" hidden="1" customHeight="1">
      <c r="A771" s="2"/>
      <c r="B771" s="2"/>
      <c r="C771" s="70"/>
      <c r="D771" s="2"/>
      <c r="E771" s="72"/>
      <c r="F771" s="2"/>
      <c r="G771" s="2"/>
      <c r="H771" s="2"/>
      <c r="I771" s="2"/>
    </row>
    <row r="772" ht="14.25" hidden="1" customHeight="1">
      <c r="A772" s="2"/>
      <c r="B772" s="2"/>
      <c r="C772" s="70"/>
      <c r="D772" s="2"/>
      <c r="E772" s="72"/>
      <c r="F772" s="2"/>
      <c r="G772" s="2"/>
      <c r="H772" s="2"/>
      <c r="I772" s="2"/>
    </row>
    <row r="773" ht="14.25" hidden="1" customHeight="1">
      <c r="A773" s="2"/>
      <c r="B773" s="2"/>
      <c r="C773" s="70"/>
      <c r="D773" s="2"/>
      <c r="E773" s="72"/>
      <c r="F773" s="2"/>
      <c r="G773" s="2"/>
      <c r="H773" s="2"/>
      <c r="I773" s="2"/>
    </row>
    <row r="774" ht="14.25" hidden="1" customHeight="1">
      <c r="A774" s="2"/>
      <c r="B774" s="2"/>
      <c r="C774" s="70"/>
      <c r="D774" s="2"/>
      <c r="E774" s="72"/>
      <c r="F774" s="2"/>
      <c r="G774" s="2"/>
      <c r="H774" s="2"/>
      <c r="I774" s="2"/>
    </row>
    <row r="775" ht="14.25" hidden="1" customHeight="1">
      <c r="A775" s="2"/>
      <c r="B775" s="2"/>
      <c r="C775" s="70"/>
      <c r="D775" s="2"/>
      <c r="E775" s="72"/>
      <c r="F775" s="2"/>
      <c r="G775" s="2"/>
      <c r="H775" s="2"/>
      <c r="I775" s="2"/>
    </row>
    <row r="776" ht="14.25" hidden="1" customHeight="1">
      <c r="A776" s="2"/>
      <c r="B776" s="2"/>
      <c r="C776" s="70"/>
      <c r="D776" s="2"/>
      <c r="E776" s="72"/>
      <c r="F776" s="2"/>
      <c r="G776" s="2"/>
      <c r="H776" s="2"/>
      <c r="I776" s="2"/>
    </row>
    <row r="777" ht="14.25" hidden="1" customHeight="1">
      <c r="A777" s="2"/>
      <c r="B777" s="2"/>
      <c r="C777" s="70"/>
      <c r="D777" s="2"/>
      <c r="E777" s="72"/>
      <c r="F777" s="2"/>
      <c r="G777" s="2"/>
      <c r="H777" s="2"/>
      <c r="I777" s="2"/>
    </row>
    <row r="778" ht="14.25" hidden="1" customHeight="1">
      <c r="A778" s="2"/>
      <c r="B778" s="2"/>
      <c r="C778" s="70"/>
      <c r="D778" s="2"/>
      <c r="E778" s="72"/>
      <c r="F778" s="2"/>
      <c r="G778" s="2"/>
      <c r="H778" s="2"/>
      <c r="I778" s="2"/>
    </row>
    <row r="779" ht="14.25" hidden="1" customHeight="1">
      <c r="A779" s="2"/>
      <c r="B779" s="2"/>
      <c r="C779" s="70"/>
      <c r="D779" s="2"/>
      <c r="E779" s="72"/>
      <c r="F779" s="2"/>
      <c r="G779" s="2"/>
      <c r="H779" s="2"/>
      <c r="I779" s="2"/>
    </row>
    <row r="780" ht="14.25" hidden="1" customHeight="1">
      <c r="A780" s="2"/>
      <c r="B780" s="2"/>
      <c r="C780" s="70"/>
      <c r="D780" s="2"/>
      <c r="E780" s="72"/>
      <c r="F780" s="2"/>
      <c r="G780" s="2"/>
      <c r="H780" s="2"/>
      <c r="I780" s="2"/>
    </row>
    <row r="781" ht="14.25" hidden="1" customHeight="1">
      <c r="A781" s="2"/>
      <c r="B781" s="2"/>
      <c r="C781" s="70"/>
      <c r="D781" s="2"/>
      <c r="E781" s="72"/>
      <c r="F781" s="2"/>
      <c r="G781" s="2"/>
      <c r="H781" s="2"/>
      <c r="I781" s="2"/>
    </row>
    <row r="782" ht="14.25" hidden="1" customHeight="1">
      <c r="A782" s="2"/>
      <c r="B782" s="2"/>
      <c r="C782" s="70"/>
      <c r="D782" s="2"/>
      <c r="E782" s="72"/>
      <c r="F782" s="2"/>
      <c r="G782" s="2"/>
      <c r="H782" s="2"/>
      <c r="I782" s="2"/>
    </row>
    <row r="783" ht="14.25" hidden="1" customHeight="1">
      <c r="A783" s="2"/>
      <c r="B783" s="2"/>
      <c r="C783" s="70"/>
      <c r="D783" s="2"/>
      <c r="E783" s="72"/>
      <c r="F783" s="2"/>
      <c r="G783" s="2"/>
      <c r="H783" s="2"/>
      <c r="I783" s="2"/>
    </row>
    <row r="784" ht="14.25" hidden="1" customHeight="1">
      <c r="A784" s="2"/>
      <c r="B784" s="2"/>
      <c r="C784" s="70"/>
      <c r="D784" s="2"/>
      <c r="E784" s="72"/>
      <c r="F784" s="2"/>
      <c r="G784" s="2"/>
      <c r="H784" s="2"/>
      <c r="I784" s="2"/>
    </row>
    <row r="785" ht="14.25" hidden="1" customHeight="1">
      <c r="A785" s="2"/>
      <c r="B785" s="2"/>
      <c r="C785" s="70"/>
      <c r="D785" s="2"/>
      <c r="E785" s="72"/>
      <c r="F785" s="2"/>
      <c r="G785" s="2"/>
      <c r="H785" s="2"/>
      <c r="I785" s="2"/>
    </row>
    <row r="786" ht="14.25" hidden="1" customHeight="1">
      <c r="A786" s="2"/>
      <c r="B786" s="2"/>
      <c r="C786" s="70"/>
      <c r="D786" s="2"/>
      <c r="E786" s="72"/>
      <c r="F786" s="2"/>
      <c r="G786" s="2"/>
      <c r="H786" s="2"/>
      <c r="I786" s="2"/>
    </row>
    <row r="787" ht="14.25" hidden="1" customHeight="1">
      <c r="A787" s="2"/>
      <c r="B787" s="2"/>
      <c r="C787" s="70"/>
      <c r="D787" s="2"/>
      <c r="E787" s="72"/>
      <c r="F787" s="2"/>
      <c r="G787" s="2"/>
      <c r="H787" s="2"/>
      <c r="I787" s="2"/>
    </row>
    <row r="788" ht="14.25" hidden="1" customHeight="1">
      <c r="A788" s="2"/>
      <c r="B788" s="2"/>
      <c r="C788" s="70"/>
      <c r="D788" s="2"/>
      <c r="E788" s="72"/>
      <c r="F788" s="2"/>
      <c r="G788" s="2"/>
      <c r="H788" s="2"/>
      <c r="I788" s="2"/>
    </row>
    <row r="789" ht="14.25" hidden="1" customHeight="1">
      <c r="A789" s="2"/>
      <c r="B789" s="2"/>
      <c r="C789" s="70"/>
      <c r="D789" s="2"/>
      <c r="E789" s="72"/>
      <c r="F789" s="2"/>
      <c r="G789" s="2"/>
      <c r="H789" s="2"/>
      <c r="I789" s="2"/>
    </row>
    <row r="790" ht="14.25" hidden="1" customHeight="1">
      <c r="A790" s="2"/>
      <c r="B790" s="2"/>
      <c r="C790" s="70"/>
      <c r="D790" s="2"/>
      <c r="E790" s="72"/>
      <c r="F790" s="2"/>
      <c r="G790" s="2"/>
      <c r="H790" s="2"/>
      <c r="I790" s="2"/>
    </row>
    <row r="791" ht="14.25" hidden="1" customHeight="1">
      <c r="A791" s="2"/>
      <c r="B791" s="2"/>
      <c r="C791" s="70"/>
      <c r="D791" s="2"/>
      <c r="E791" s="72"/>
      <c r="F791" s="2"/>
      <c r="G791" s="2"/>
      <c r="H791" s="2"/>
      <c r="I791" s="2"/>
    </row>
    <row r="792" ht="14.25" hidden="1" customHeight="1">
      <c r="A792" s="2"/>
      <c r="B792" s="2"/>
      <c r="C792" s="70"/>
      <c r="D792" s="2"/>
      <c r="E792" s="72"/>
      <c r="F792" s="2"/>
      <c r="G792" s="2"/>
      <c r="H792" s="2"/>
      <c r="I792" s="2"/>
    </row>
    <row r="793" ht="14.25" hidden="1" customHeight="1">
      <c r="A793" s="2"/>
      <c r="B793" s="2"/>
      <c r="C793" s="70"/>
      <c r="D793" s="2"/>
      <c r="E793" s="72"/>
      <c r="F793" s="2"/>
      <c r="G793" s="2"/>
      <c r="H793" s="2"/>
      <c r="I793" s="2"/>
    </row>
    <row r="794" ht="14.25" hidden="1" customHeight="1">
      <c r="A794" s="2"/>
      <c r="B794" s="2"/>
      <c r="C794" s="70"/>
      <c r="D794" s="2"/>
      <c r="E794" s="72"/>
      <c r="F794" s="2"/>
      <c r="G794" s="2"/>
      <c r="H794" s="2"/>
      <c r="I794" s="2"/>
    </row>
    <row r="795" ht="14.25" hidden="1" customHeight="1">
      <c r="A795" s="2"/>
      <c r="B795" s="2"/>
      <c r="C795" s="70"/>
      <c r="D795" s="2"/>
      <c r="E795" s="72"/>
      <c r="F795" s="2"/>
      <c r="G795" s="2"/>
      <c r="H795" s="2"/>
      <c r="I795" s="2"/>
    </row>
    <row r="796" ht="14.25" hidden="1" customHeight="1">
      <c r="A796" s="2"/>
      <c r="B796" s="2"/>
      <c r="C796" s="70"/>
      <c r="D796" s="2"/>
      <c r="E796" s="72"/>
      <c r="F796" s="2"/>
      <c r="G796" s="2"/>
      <c r="H796" s="2"/>
      <c r="I796" s="2"/>
    </row>
    <row r="797" ht="14.25" hidden="1" customHeight="1">
      <c r="A797" s="2"/>
      <c r="B797" s="2"/>
      <c r="C797" s="70"/>
      <c r="D797" s="2"/>
      <c r="E797" s="72"/>
      <c r="F797" s="2"/>
      <c r="G797" s="2"/>
      <c r="H797" s="2"/>
      <c r="I797" s="2"/>
    </row>
    <row r="798" ht="14.25" hidden="1" customHeight="1">
      <c r="A798" s="2"/>
      <c r="B798" s="2"/>
      <c r="C798" s="70"/>
      <c r="D798" s="2"/>
      <c r="E798" s="72"/>
      <c r="F798" s="2"/>
      <c r="G798" s="2"/>
      <c r="H798" s="2"/>
      <c r="I798" s="2"/>
    </row>
    <row r="799" ht="14.25" hidden="1" customHeight="1">
      <c r="A799" s="2"/>
      <c r="B799" s="2"/>
      <c r="C799" s="70"/>
      <c r="D799" s="2"/>
      <c r="E799" s="72"/>
      <c r="F799" s="2"/>
      <c r="G799" s="2"/>
      <c r="H799" s="2"/>
      <c r="I799" s="2"/>
    </row>
    <row r="800" ht="14.25" hidden="1" customHeight="1">
      <c r="A800" s="2"/>
      <c r="B800" s="2"/>
      <c r="C800" s="70"/>
      <c r="D800" s="2"/>
      <c r="E800" s="72"/>
      <c r="F800" s="2"/>
      <c r="G800" s="2"/>
      <c r="H800" s="2"/>
      <c r="I800" s="2"/>
    </row>
    <row r="801" ht="14.25" hidden="1" customHeight="1">
      <c r="A801" s="2"/>
      <c r="B801" s="2"/>
      <c r="C801" s="70"/>
      <c r="D801" s="2"/>
      <c r="E801" s="72"/>
      <c r="F801" s="2"/>
      <c r="G801" s="2"/>
      <c r="H801" s="2"/>
      <c r="I801" s="2"/>
    </row>
    <row r="802" ht="14.25" hidden="1" customHeight="1">
      <c r="A802" s="2"/>
      <c r="B802" s="2"/>
      <c r="C802" s="70"/>
      <c r="D802" s="2"/>
      <c r="E802" s="72"/>
      <c r="F802" s="2"/>
      <c r="G802" s="2"/>
      <c r="H802" s="2"/>
      <c r="I802" s="2"/>
    </row>
    <row r="803" ht="14.25" hidden="1" customHeight="1">
      <c r="A803" s="2"/>
      <c r="B803" s="2"/>
      <c r="C803" s="70"/>
      <c r="D803" s="2"/>
      <c r="E803" s="72"/>
      <c r="F803" s="2"/>
      <c r="G803" s="2"/>
      <c r="H803" s="2"/>
      <c r="I803" s="2"/>
    </row>
    <row r="804" ht="14.25" hidden="1" customHeight="1">
      <c r="A804" s="2"/>
      <c r="B804" s="2"/>
      <c r="C804" s="70"/>
      <c r="D804" s="2"/>
      <c r="E804" s="72"/>
      <c r="F804" s="2"/>
      <c r="G804" s="2"/>
      <c r="H804" s="2"/>
      <c r="I804" s="2"/>
    </row>
    <row r="805" ht="14.25" hidden="1" customHeight="1">
      <c r="A805" s="2"/>
      <c r="B805" s="2"/>
      <c r="C805" s="70"/>
      <c r="D805" s="2"/>
      <c r="E805" s="72"/>
      <c r="F805" s="2"/>
      <c r="G805" s="2"/>
      <c r="H805" s="2"/>
      <c r="I805" s="2"/>
    </row>
    <row r="806" ht="14.25" hidden="1" customHeight="1">
      <c r="A806" s="2"/>
      <c r="B806" s="2"/>
      <c r="C806" s="70"/>
      <c r="D806" s="2"/>
      <c r="E806" s="72"/>
      <c r="F806" s="2"/>
      <c r="G806" s="2"/>
      <c r="H806" s="2"/>
      <c r="I806" s="2"/>
    </row>
    <row r="807" ht="14.25" hidden="1" customHeight="1">
      <c r="A807" s="2"/>
      <c r="B807" s="2"/>
      <c r="C807" s="70"/>
      <c r="D807" s="2"/>
      <c r="E807" s="72"/>
      <c r="F807" s="2"/>
      <c r="G807" s="2"/>
      <c r="H807" s="2"/>
      <c r="I807" s="2"/>
    </row>
    <row r="808" ht="14.25" hidden="1" customHeight="1">
      <c r="A808" s="2"/>
      <c r="B808" s="2"/>
      <c r="C808" s="70"/>
      <c r="D808" s="2"/>
      <c r="E808" s="72"/>
      <c r="F808" s="2"/>
      <c r="G808" s="2"/>
      <c r="H808" s="2"/>
      <c r="I808" s="2"/>
    </row>
    <row r="809" ht="14.25" hidden="1" customHeight="1">
      <c r="A809" s="2"/>
      <c r="B809" s="2"/>
      <c r="C809" s="70"/>
      <c r="D809" s="2"/>
      <c r="E809" s="72"/>
      <c r="F809" s="2"/>
      <c r="G809" s="2"/>
      <c r="H809" s="2"/>
      <c r="I809" s="2"/>
    </row>
    <row r="810" ht="14.25" hidden="1" customHeight="1">
      <c r="A810" s="2"/>
      <c r="B810" s="2"/>
      <c r="C810" s="70"/>
      <c r="D810" s="2"/>
      <c r="E810" s="72"/>
      <c r="F810" s="2"/>
      <c r="G810" s="2"/>
      <c r="H810" s="2"/>
      <c r="I810" s="2"/>
    </row>
    <row r="811" ht="14.25" hidden="1" customHeight="1">
      <c r="A811" s="2"/>
      <c r="B811" s="2"/>
      <c r="C811" s="70"/>
      <c r="D811" s="2"/>
      <c r="E811" s="72"/>
      <c r="F811" s="2"/>
      <c r="G811" s="2"/>
      <c r="H811" s="2"/>
      <c r="I811" s="2"/>
    </row>
    <row r="812" ht="14.25" hidden="1" customHeight="1">
      <c r="A812" s="2"/>
      <c r="B812" s="2"/>
      <c r="C812" s="70"/>
      <c r="D812" s="2"/>
      <c r="E812" s="72"/>
      <c r="F812" s="2"/>
      <c r="G812" s="2"/>
      <c r="H812" s="2"/>
      <c r="I812" s="2"/>
    </row>
    <row r="813" ht="14.25" hidden="1" customHeight="1">
      <c r="A813" s="2"/>
      <c r="B813" s="2"/>
      <c r="C813" s="70"/>
      <c r="D813" s="2"/>
      <c r="E813" s="72"/>
      <c r="F813" s="2"/>
      <c r="G813" s="2"/>
      <c r="H813" s="2"/>
      <c r="I813" s="2"/>
    </row>
    <row r="814" ht="14.25" hidden="1" customHeight="1">
      <c r="A814" s="2"/>
      <c r="B814" s="2"/>
      <c r="C814" s="70"/>
      <c r="D814" s="2"/>
      <c r="E814" s="72"/>
      <c r="F814" s="2"/>
      <c r="G814" s="2"/>
      <c r="H814" s="2"/>
      <c r="I814" s="2"/>
    </row>
    <row r="815" ht="14.25" hidden="1" customHeight="1">
      <c r="A815" s="2"/>
      <c r="B815" s="2"/>
      <c r="C815" s="70"/>
      <c r="D815" s="2"/>
      <c r="E815" s="72"/>
      <c r="F815" s="2"/>
      <c r="G815" s="2"/>
      <c r="H815" s="2"/>
      <c r="I815" s="2"/>
    </row>
    <row r="816" ht="14.25" hidden="1" customHeight="1">
      <c r="A816" s="2"/>
      <c r="B816" s="2"/>
      <c r="C816" s="70"/>
      <c r="D816" s="2"/>
      <c r="E816" s="72"/>
      <c r="F816" s="2"/>
      <c r="G816" s="2"/>
      <c r="H816" s="2"/>
      <c r="I816" s="2"/>
    </row>
    <row r="817" ht="14.25" hidden="1" customHeight="1">
      <c r="A817" s="2"/>
      <c r="B817" s="2"/>
      <c r="C817" s="70"/>
      <c r="D817" s="2"/>
      <c r="E817" s="72"/>
      <c r="F817" s="2"/>
      <c r="G817" s="2"/>
      <c r="H817" s="2"/>
      <c r="I817" s="2"/>
    </row>
    <row r="818" ht="14.25" hidden="1" customHeight="1">
      <c r="A818" s="2"/>
      <c r="B818" s="2"/>
      <c r="C818" s="70"/>
      <c r="D818" s="2"/>
      <c r="E818" s="72"/>
      <c r="F818" s="2"/>
      <c r="G818" s="2"/>
      <c r="H818" s="2"/>
      <c r="I818" s="2"/>
    </row>
    <row r="819" ht="14.25" hidden="1" customHeight="1">
      <c r="A819" s="2"/>
      <c r="B819" s="2"/>
      <c r="C819" s="70"/>
      <c r="D819" s="2"/>
      <c r="E819" s="72"/>
      <c r="F819" s="2"/>
      <c r="G819" s="2"/>
      <c r="H819" s="2"/>
      <c r="I819" s="2"/>
    </row>
    <row r="820" ht="14.25" hidden="1" customHeight="1">
      <c r="A820" s="2"/>
      <c r="B820" s="2"/>
      <c r="C820" s="70"/>
      <c r="D820" s="2"/>
      <c r="E820" s="72"/>
      <c r="F820" s="2"/>
      <c r="G820" s="2"/>
      <c r="H820" s="2"/>
      <c r="I820" s="2"/>
    </row>
    <row r="821" ht="14.25" hidden="1" customHeight="1">
      <c r="A821" s="2"/>
      <c r="B821" s="2"/>
      <c r="C821" s="70"/>
      <c r="D821" s="2"/>
      <c r="E821" s="72"/>
      <c r="F821" s="2"/>
      <c r="G821" s="2"/>
      <c r="H821" s="2"/>
      <c r="I821" s="2"/>
    </row>
    <row r="822" ht="14.25" hidden="1" customHeight="1">
      <c r="A822" s="2"/>
      <c r="B822" s="2"/>
      <c r="C822" s="70"/>
      <c r="D822" s="2"/>
      <c r="E822" s="72"/>
      <c r="F822" s="2"/>
      <c r="G822" s="2"/>
      <c r="H822" s="2"/>
      <c r="I822" s="2"/>
    </row>
    <row r="823" ht="14.25" hidden="1" customHeight="1">
      <c r="A823" s="2"/>
      <c r="B823" s="2"/>
      <c r="C823" s="70"/>
      <c r="D823" s="2"/>
      <c r="E823" s="72"/>
      <c r="F823" s="2"/>
      <c r="G823" s="2"/>
      <c r="H823" s="2"/>
      <c r="I823" s="2"/>
    </row>
    <row r="824" ht="14.25" hidden="1" customHeight="1">
      <c r="A824" s="2"/>
      <c r="B824" s="2"/>
      <c r="C824" s="70"/>
      <c r="D824" s="2"/>
      <c r="E824" s="72"/>
      <c r="F824" s="2"/>
      <c r="G824" s="2"/>
      <c r="H824" s="2"/>
      <c r="I824" s="2"/>
    </row>
    <row r="825" ht="14.25" hidden="1" customHeight="1">
      <c r="A825" s="2"/>
      <c r="B825" s="2"/>
      <c r="C825" s="70"/>
      <c r="D825" s="2"/>
      <c r="E825" s="72"/>
      <c r="F825" s="2"/>
      <c r="G825" s="2"/>
      <c r="H825" s="2"/>
      <c r="I825" s="2"/>
    </row>
    <row r="826" ht="14.25" hidden="1" customHeight="1">
      <c r="A826" s="2"/>
      <c r="B826" s="2"/>
      <c r="C826" s="70"/>
      <c r="D826" s="2"/>
      <c r="E826" s="72"/>
      <c r="F826" s="2"/>
      <c r="G826" s="2"/>
      <c r="H826" s="2"/>
      <c r="I826" s="2"/>
    </row>
    <row r="827" ht="14.25" hidden="1" customHeight="1">
      <c r="A827" s="2"/>
      <c r="B827" s="2"/>
      <c r="C827" s="70"/>
      <c r="D827" s="2"/>
      <c r="E827" s="72"/>
      <c r="F827" s="2"/>
      <c r="G827" s="2"/>
      <c r="H827" s="2"/>
      <c r="I827" s="2"/>
    </row>
    <row r="828" ht="14.25" hidden="1" customHeight="1">
      <c r="A828" s="2"/>
      <c r="B828" s="2"/>
      <c r="C828" s="70"/>
      <c r="D828" s="2"/>
      <c r="E828" s="72"/>
      <c r="F828" s="2"/>
      <c r="G828" s="2"/>
      <c r="H828" s="2"/>
      <c r="I828" s="2"/>
    </row>
    <row r="829" ht="14.25" hidden="1" customHeight="1">
      <c r="A829" s="2"/>
      <c r="B829" s="2"/>
      <c r="C829" s="70"/>
      <c r="D829" s="2"/>
      <c r="E829" s="72"/>
      <c r="F829" s="2"/>
      <c r="G829" s="2"/>
      <c r="H829" s="2"/>
      <c r="I829" s="2"/>
    </row>
    <row r="830" ht="14.25" hidden="1" customHeight="1">
      <c r="A830" s="2"/>
      <c r="B830" s="2"/>
      <c r="C830" s="70"/>
      <c r="D830" s="2"/>
      <c r="E830" s="72"/>
      <c r="F830" s="2"/>
      <c r="G830" s="2"/>
      <c r="H830" s="2"/>
      <c r="I830" s="2"/>
    </row>
    <row r="831" ht="14.25" hidden="1" customHeight="1">
      <c r="A831" s="2"/>
      <c r="B831" s="2"/>
      <c r="C831" s="70"/>
      <c r="D831" s="2"/>
      <c r="E831" s="72"/>
      <c r="F831" s="2"/>
      <c r="G831" s="2"/>
      <c r="H831" s="2"/>
      <c r="I831" s="2"/>
    </row>
    <row r="832" ht="14.25" hidden="1" customHeight="1">
      <c r="A832" s="2"/>
      <c r="B832" s="2"/>
      <c r="C832" s="70"/>
      <c r="D832" s="2"/>
      <c r="E832" s="72"/>
      <c r="F832" s="2"/>
      <c r="G832" s="2"/>
      <c r="H832" s="2"/>
      <c r="I832" s="2"/>
    </row>
    <row r="833" ht="14.25" hidden="1" customHeight="1">
      <c r="A833" s="2"/>
      <c r="B833" s="2"/>
      <c r="C833" s="70"/>
      <c r="D833" s="2"/>
      <c r="E833" s="72"/>
      <c r="F833" s="2"/>
      <c r="G833" s="2"/>
      <c r="H833" s="2"/>
      <c r="I833" s="2"/>
    </row>
    <row r="834" ht="14.25" hidden="1" customHeight="1">
      <c r="A834" s="2"/>
      <c r="B834" s="2"/>
      <c r="C834" s="70"/>
      <c r="D834" s="2"/>
      <c r="E834" s="72"/>
      <c r="F834" s="2"/>
      <c r="G834" s="2"/>
      <c r="H834" s="2"/>
      <c r="I834" s="2"/>
    </row>
    <row r="835" ht="14.25" hidden="1" customHeight="1">
      <c r="A835" s="2"/>
      <c r="B835" s="2"/>
      <c r="C835" s="70"/>
      <c r="D835" s="2"/>
      <c r="E835" s="72"/>
      <c r="F835" s="2"/>
      <c r="G835" s="2"/>
      <c r="H835" s="2"/>
      <c r="I835" s="2"/>
    </row>
    <row r="836" ht="14.25" hidden="1" customHeight="1">
      <c r="A836" s="2"/>
      <c r="B836" s="2"/>
      <c r="C836" s="70"/>
      <c r="D836" s="2"/>
      <c r="E836" s="72"/>
      <c r="F836" s="2"/>
      <c r="G836" s="2"/>
      <c r="H836" s="2"/>
      <c r="I836" s="2"/>
    </row>
    <row r="837" ht="14.25" hidden="1" customHeight="1">
      <c r="A837" s="2"/>
      <c r="B837" s="2"/>
      <c r="C837" s="70"/>
      <c r="D837" s="2"/>
      <c r="E837" s="72"/>
      <c r="F837" s="2"/>
      <c r="G837" s="2"/>
      <c r="H837" s="2"/>
      <c r="I837" s="2"/>
    </row>
    <row r="838" ht="14.25" hidden="1" customHeight="1">
      <c r="A838" s="2"/>
      <c r="B838" s="2"/>
      <c r="C838" s="70"/>
      <c r="D838" s="2"/>
      <c r="E838" s="72"/>
      <c r="F838" s="2"/>
      <c r="G838" s="2"/>
      <c r="H838" s="2"/>
      <c r="I838" s="2"/>
    </row>
    <row r="839" ht="14.25" hidden="1" customHeight="1">
      <c r="A839" s="2"/>
      <c r="B839" s="2"/>
      <c r="C839" s="70"/>
      <c r="D839" s="2"/>
      <c r="E839" s="72"/>
      <c r="F839" s="2"/>
      <c r="G839" s="2"/>
      <c r="H839" s="2"/>
      <c r="I839" s="2"/>
    </row>
    <row r="840" ht="14.25" hidden="1" customHeight="1">
      <c r="A840" s="2"/>
      <c r="B840" s="2"/>
      <c r="C840" s="70"/>
      <c r="D840" s="2"/>
      <c r="E840" s="72"/>
      <c r="F840" s="2"/>
      <c r="G840" s="2"/>
      <c r="H840" s="2"/>
      <c r="I840" s="2"/>
    </row>
    <row r="841" ht="14.25" hidden="1" customHeight="1">
      <c r="A841" s="2"/>
      <c r="B841" s="2"/>
      <c r="C841" s="70"/>
      <c r="D841" s="2"/>
      <c r="E841" s="72"/>
      <c r="F841" s="2"/>
      <c r="G841" s="2"/>
      <c r="H841" s="2"/>
      <c r="I841" s="2"/>
    </row>
    <row r="842" ht="14.25" hidden="1" customHeight="1">
      <c r="A842" s="2"/>
      <c r="B842" s="2"/>
      <c r="C842" s="70"/>
      <c r="D842" s="2"/>
      <c r="E842" s="72"/>
      <c r="F842" s="2"/>
      <c r="G842" s="2"/>
      <c r="H842" s="2"/>
      <c r="I842" s="2"/>
    </row>
    <row r="843" ht="14.25" hidden="1" customHeight="1">
      <c r="A843" s="2"/>
      <c r="B843" s="2"/>
      <c r="C843" s="70"/>
      <c r="D843" s="2"/>
      <c r="E843" s="72"/>
      <c r="F843" s="2"/>
      <c r="G843" s="2"/>
      <c r="H843" s="2"/>
      <c r="I843" s="2"/>
    </row>
    <row r="844" ht="14.25" hidden="1" customHeight="1">
      <c r="A844" s="2"/>
      <c r="B844" s="2"/>
      <c r="C844" s="70"/>
      <c r="D844" s="2"/>
      <c r="E844" s="72"/>
      <c r="F844" s="2"/>
      <c r="G844" s="2"/>
      <c r="H844" s="2"/>
      <c r="I844" s="2"/>
    </row>
    <row r="845" ht="14.25" hidden="1" customHeight="1">
      <c r="A845" s="2"/>
      <c r="B845" s="2"/>
      <c r="C845" s="70"/>
      <c r="D845" s="2"/>
      <c r="E845" s="72"/>
      <c r="F845" s="2"/>
      <c r="G845" s="2"/>
      <c r="H845" s="2"/>
      <c r="I845" s="2"/>
    </row>
    <row r="846" ht="14.25" hidden="1" customHeight="1">
      <c r="A846" s="2"/>
      <c r="B846" s="2"/>
      <c r="C846" s="70"/>
      <c r="D846" s="2"/>
      <c r="E846" s="72"/>
      <c r="F846" s="2"/>
      <c r="G846" s="2"/>
      <c r="H846" s="2"/>
      <c r="I846" s="2"/>
    </row>
    <row r="847" ht="14.25" hidden="1" customHeight="1">
      <c r="A847" s="2"/>
      <c r="B847" s="2"/>
      <c r="C847" s="70"/>
      <c r="D847" s="2"/>
      <c r="E847" s="72"/>
      <c r="F847" s="2"/>
      <c r="G847" s="2"/>
      <c r="H847" s="2"/>
      <c r="I847" s="2"/>
    </row>
    <row r="848" ht="14.25" hidden="1" customHeight="1">
      <c r="A848" s="2"/>
      <c r="B848" s="2"/>
      <c r="C848" s="70"/>
      <c r="D848" s="2"/>
      <c r="E848" s="72"/>
      <c r="F848" s="2"/>
      <c r="G848" s="2"/>
      <c r="H848" s="2"/>
      <c r="I848" s="2"/>
    </row>
    <row r="849" ht="14.25" hidden="1" customHeight="1">
      <c r="A849" s="2"/>
      <c r="B849" s="2"/>
      <c r="C849" s="70"/>
      <c r="D849" s="2"/>
      <c r="E849" s="72"/>
      <c r="F849" s="2"/>
      <c r="G849" s="2"/>
      <c r="H849" s="2"/>
      <c r="I849" s="2"/>
    </row>
    <row r="850" ht="14.25" hidden="1" customHeight="1">
      <c r="A850" s="2"/>
      <c r="B850" s="2"/>
      <c r="C850" s="70"/>
      <c r="D850" s="2"/>
      <c r="E850" s="72"/>
      <c r="F850" s="2"/>
      <c r="G850" s="2"/>
      <c r="H850" s="2"/>
      <c r="I850" s="2"/>
    </row>
    <row r="851" ht="14.25" hidden="1" customHeight="1">
      <c r="A851" s="2"/>
      <c r="B851" s="2"/>
      <c r="C851" s="70"/>
      <c r="D851" s="2"/>
      <c r="E851" s="72"/>
      <c r="F851" s="2"/>
      <c r="G851" s="2"/>
      <c r="H851" s="2"/>
      <c r="I851" s="2"/>
    </row>
    <row r="852" ht="14.25" hidden="1" customHeight="1">
      <c r="A852" s="2"/>
      <c r="B852" s="2"/>
      <c r="C852" s="70"/>
      <c r="D852" s="2"/>
      <c r="E852" s="72"/>
      <c r="F852" s="2"/>
      <c r="G852" s="2"/>
      <c r="H852" s="2"/>
      <c r="I852" s="2"/>
    </row>
    <row r="853" ht="14.25" hidden="1" customHeight="1">
      <c r="A853" s="2"/>
      <c r="B853" s="2"/>
      <c r="C853" s="70"/>
      <c r="D853" s="2"/>
      <c r="E853" s="72"/>
      <c r="F853" s="2"/>
      <c r="G853" s="2"/>
      <c r="H853" s="2"/>
      <c r="I853" s="2"/>
    </row>
    <row r="854" ht="14.25" hidden="1" customHeight="1">
      <c r="A854" s="2"/>
      <c r="B854" s="2"/>
      <c r="C854" s="70"/>
      <c r="D854" s="2"/>
      <c r="E854" s="72"/>
      <c r="F854" s="2"/>
      <c r="G854" s="2"/>
      <c r="H854" s="2"/>
      <c r="I854" s="2"/>
    </row>
    <row r="855" ht="14.25" hidden="1" customHeight="1">
      <c r="A855" s="2"/>
      <c r="B855" s="2"/>
      <c r="C855" s="70"/>
      <c r="D855" s="2"/>
      <c r="E855" s="72"/>
      <c r="F855" s="2"/>
      <c r="G855" s="2"/>
      <c r="H855" s="2"/>
      <c r="I855" s="2"/>
    </row>
    <row r="856" ht="14.25" hidden="1" customHeight="1">
      <c r="A856" s="2"/>
      <c r="B856" s="2"/>
      <c r="C856" s="70"/>
      <c r="D856" s="2"/>
      <c r="E856" s="72"/>
      <c r="F856" s="2"/>
      <c r="G856" s="2"/>
      <c r="H856" s="2"/>
      <c r="I856" s="2"/>
    </row>
    <row r="857" ht="14.25" hidden="1" customHeight="1">
      <c r="A857" s="2"/>
      <c r="B857" s="2"/>
      <c r="C857" s="70"/>
      <c r="D857" s="2"/>
      <c r="E857" s="72"/>
      <c r="F857" s="2"/>
      <c r="G857" s="2"/>
      <c r="H857" s="2"/>
      <c r="I857" s="2"/>
    </row>
    <row r="858" ht="14.25" hidden="1" customHeight="1">
      <c r="A858" s="2"/>
      <c r="B858" s="2"/>
      <c r="C858" s="70"/>
      <c r="D858" s="2"/>
      <c r="E858" s="72"/>
      <c r="F858" s="2"/>
      <c r="G858" s="2"/>
      <c r="H858" s="2"/>
      <c r="I858" s="2"/>
    </row>
    <row r="859" ht="14.25" hidden="1" customHeight="1">
      <c r="A859" s="2"/>
      <c r="B859" s="2"/>
      <c r="C859" s="70"/>
      <c r="D859" s="2"/>
      <c r="E859" s="72"/>
      <c r="F859" s="2"/>
      <c r="G859" s="2"/>
      <c r="H859" s="2"/>
      <c r="I859" s="2"/>
    </row>
    <row r="860" ht="14.25" hidden="1" customHeight="1">
      <c r="A860" s="2"/>
      <c r="B860" s="2"/>
      <c r="C860" s="70"/>
      <c r="D860" s="2"/>
      <c r="E860" s="72"/>
      <c r="F860" s="2"/>
      <c r="G860" s="2"/>
      <c r="H860" s="2"/>
      <c r="I860" s="2"/>
    </row>
    <row r="861" ht="14.25" hidden="1" customHeight="1">
      <c r="A861" s="2"/>
      <c r="B861" s="2"/>
      <c r="C861" s="70"/>
      <c r="D861" s="2"/>
      <c r="E861" s="72"/>
      <c r="F861" s="2"/>
      <c r="G861" s="2"/>
      <c r="H861" s="2"/>
      <c r="I861" s="2"/>
    </row>
    <row r="862" ht="14.25" hidden="1" customHeight="1">
      <c r="A862" s="2"/>
      <c r="B862" s="2"/>
      <c r="C862" s="70"/>
      <c r="D862" s="2"/>
      <c r="E862" s="72"/>
      <c r="F862" s="2"/>
      <c r="G862" s="2"/>
      <c r="H862" s="2"/>
      <c r="I862" s="2"/>
    </row>
    <row r="863" ht="14.25" hidden="1" customHeight="1">
      <c r="A863" s="2"/>
      <c r="B863" s="2"/>
      <c r="C863" s="70"/>
      <c r="D863" s="2"/>
      <c r="E863" s="72"/>
      <c r="F863" s="2"/>
      <c r="G863" s="2"/>
      <c r="H863" s="2"/>
      <c r="I863" s="2"/>
    </row>
    <row r="864" ht="14.25" hidden="1" customHeight="1">
      <c r="A864" s="2"/>
      <c r="B864" s="2"/>
      <c r="C864" s="70"/>
      <c r="D864" s="2"/>
      <c r="E864" s="72"/>
      <c r="F864" s="2"/>
      <c r="G864" s="2"/>
      <c r="H864" s="2"/>
      <c r="I864" s="2"/>
    </row>
    <row r="865" ht="14.25" hidden="1" customHeight="1">
      <c r="A865" s="2"/>
      <c r="B865" s="2"/>
      <c r="C865" s="70"/>
      <c r="D865" s="2"/>
      <c r="E865" s="72"/>
      <c r="F865" s="2"/>
      <c r="G865" s="2"/>
      <c r="H865" s="2"/>
      <c r="I865" s="2"/>
    </row>
    <row r="866" ht="14.25" hidden="1" customHeight="1">
      <c r="A866" s="2"/>
      <c r="B866" s="2"/>
      <c r="C866" s="70"/>
      <c r="D866" s="2"/>
      <c r="E866" s="72"/>
      <c r="F866" s="2"/>
      <c r="G866" s="2"/>
      <c r="H866" s="2"/>
      <c r="I866" s="2"/>
    </row>
    <row r="867" ht="14.25" hidden="1" customHeight="1">
      <c r="A867" s="2"/>
      <c r="B867" s="2"/>
      <c r="C867" s="70"/>
      <c r="D867" s="2"/>
      <c r="E867" s="72"/>
      <c r="F867" s="2"/>
      <c r="G867" s="2"/>
      <c r="H867" s="2"/>
      <c r="I867" s="2"/>
    </row>
    <row r="868" ht="14.25" hidden="1" customHeight="1">
      <c r="A868" s="2"/>
      <c r="B868" s="2"/>
      <c r="C868" s="70"/>
      <c r="D868" s="2"/>
      <c r="E868" s="72"/>
      <c r="F868" s="2"/>
      <c r="G868" s="2"/>
      <c r="H868" s="2"/>
      <c r="I868" s="2"/>
    </row>
    <row r="869" ht="14.25" hidden="1" customHeight="1">
      <c r="A869" s="2"/>
      <c r="B869" s="2"/>
      <c r="C869" s="70"/>
      <c r="D869" s="2"/>
      <c r="E869" s="72"/>
      <c r="F869" s="2"/>
      <c r="G869" s="2"/>
      <c r="H869" s="2"/>
      <c r="I869" s="2"/>
    </row>
    <row r="870" ht="14.25" hidden="1" customHeight="1">
      <c r="A870" s="2"/>
      <c r="B870" s="2"/>
      <c r="C870" s="70"/>
      <c r="D870" s="2"/>
      <c r="E870" s="72"/>
      <c r="F870" s="2"/>
      <c r="G870" s="2"/>
      <c r="H870" s="2"/>
      <c r="I870" s="2"/>
    </row>
    <row r="871" ht="14.25" hidden="1" customHeight="1">
      <c r="A871" s="2"/>
      <c r="B871" s="2"/>
      <c r="C871" s="70"/>
      <c r="D871" s="2"/>
      <c r="E871" s="72"/>
      <c r="F871" s="2"/>
      <c r="G871" s="2"/>
      <c r="H871" s="2"/>
      <c r="I871" s="2"/>
    </row>
    <row r="872" ht="14.25" hidden="1" customHeight="1">
      <c r="A872" s="2"/>
      <c r="B872" s="2"/>
      <c r="C872" s="70"/>
      <c r="D872" s="2"/>
      <c r="E872" s="72"/>
      <c r="F872" s="2"/>
      <c r="G872" s="2"/>
      <c r="H872" s="2"/>
      <c r="I872" s="2"/>
    </row>
    <row r="873" ht="14.25" hidden="1" customHeight="1">
      <c r="A873" s="2"/>
      <c r="B873" s="2"/>
      <c r="C873" s="70"/>
      <c r="D873" s="2"/>
      <c r="E873" s="72"/>
      <c r="F873" s="2"/>
      <c r="G873" s="2"/>
      <c r="H873" s="2"/>
      <c r="I873" s="2"/>
    </row>
    <row r="874" ht="14.25" hidden="1" customHeight="1">
      <c r="A874" s="2"/>
      <c r="B874" s="2"/>
      <c r="C874" s="70"/>
      <c r="D874" s="2"/>
      <c r="E874" s="72"/>
      <c r="F874" s="2"/>
      <c r="G874" s="2"/>
      <c r="H874" s="2"/>
      <c r="I874" s="2"/>
    </row>
    <row r="875" ht="14.25" hidden="1" customHeight="1">
      <c r="A875" s="2"/>
      <c r="B875" s="2"/>
      <c r="C875" s="70"/>
      <c r="D875" s="2"/>
      <c r="E875" s="72"/>
      <c r="F875" s="2"/>
      <c r="G875" s="2"/>
      <c r="H875" s="2"/>
      <c r="I875" s="2"/>
    </row>
    <row r="876" ht="14.25" hidden="1" customHeight="1">
      <c r="A876" s="2"/>
      <c r="B876" s="2"/>
      <c r="C876" s="70"/>
      <c r="D876" s="2"/>
      <c r="E876" s="72"/>
      <c r="F876" s="2"/>
      <c r="G876" s="2"/>
      <c r="H876" s="2"/>
      <c r="I876" s="2"/>
    </row>
    <row r="877" ht="14.25" hidden="1" customHeight="1">
      <c r="A877" s="2"/>
      <c r="B877" s="2"/>
      <c r="C877" s="70"/>
      <c r="D877" s="2"/>
      <c r="E877" s="72"/>
      <c r="F877" s="2"/>
      <c r="G877" s="2"/>
      <c r="H877" s="2"/>
      <c r="I877" s="2"/>
    </row>
    <row r="878" ht="14.25" hidden="1" customHeight="1">
      <c r="A878" s="2"/>
      <c r="B878" s="2"/>
      <c r="C878" s="70"/>
      <c r="D878" s="2"/>
      <c r="E878" s="72"/>
      <c r="F878" s="2"/>
      <c r="G878" s="2"/>
      <c r="H878" s="2"/>
      <c r="I878" s="2"/>
    </row>
    <row r="879" ht="14.25" hidden="1" customHeight="1">
      <c r="A879" s="2"/>
      <c r="B879" s="2"/>
      <c r="C879" s="70"/>
      <c r="D879" s="2"/>
      <c r="E879" s="72"/>
      <c r="F879" s="2"/>
      <c r="G879" s="2"/>
      <c r="H879" s="2"/>
      <c r="I879" s="2"/>
    </row>
    <row r="880" ht="14.25" hidden="1" customHeight="1">
      <c r="A880" s="2"/>
      <c r="B880" s="2"/>
      <c r="C880" s="70"/>
      <c r="D880" s="2"/>
      <c r="E880" s="72"/>
      <c r="F880" s="2"/>
      <c r="G880" s="2"/>
      <c r="H880" s="2"/>
      <c r="I880" s="2"/>
    </row>
    <row r="881" ht="14.25" hidden="1" customHeight="1">
      <c r="A881" s="2"/>
      <c r="B881" s="2"/>
      <c r="C881" s="70"/>
      <c r="D881" s="2"/>
      <c r="E881" s="72"/>
      <c r="F881" s="2"/>
      <c r="G881" s="2"/>
      <c r="H881" s="2"/>
      <c r="I881" s="2"/>
    </row>
    <row r="882" ht="14.25" hidden="1" customHeight="1">
      <c r="A882" s="2"/>
      <c r="B882" s="2"/>
      <c r="C882" s="70"/>
      <c r="D882" s="2"/>
      <c r="E882" s="72"/>
      <c r="F882" s="2"/>
      <c r="G882" s="2"/>
      <c r="H882" s="2"/>
      <c r="I882" s="2"/>
    </row>
    <row r="883" ht="14.25" hidden="1" customHeight="1">
      <c r="A883" s="2"/>
      <c r="B883" s="2"/>
      <c r="C883" s="70"/>
      <c r="D883" s="2"/>
      <c r="E883" s="72"/>
      <c r="F883" s="2"/>
      <c r="G883" s="2"/>
      <c r="H883" s="2"/>
      <c r="I883" s="2"/>
    </row>
    <row r="884" ht="14.25" hidden="1" customHeight="1">
      <c r="A884" s="2"/>
      <c r="B884" s="2"/>
      <c r="C884" s="70"/>
      <c r="D884" s="2"/>
      <c r="E884" s="72"/>
      <c r="F884" s="2"/>
      <c r="G884" s="2"/>
      <c r="H884" s="2"/>
      <c r="I884" s="2"/>
    </row>
    <row r="885" ht="14.25" hidden="1" customHeight="1">
      <c r="A885" s="2"/>
      <c r="B885" s="2"/>
      <c r="C885" s="70"/>
      <c r="D885" s="2"/>
      <c r="E885" s="72"/>
      <c r="F885" s="2"/>
      <c r="G885" s="2"/>
      <c r="H885" s="2"/>
      <c r="I885" s="2"/>
    </row>
    <row r="886" ht="14.25" hidden="1" customHeight="1">
      <c r="A886" s="2"/>
      <c r="B886" s="2"/>
      <c r="C886" s="70"/>
      <c r="D886" s="2"/>
      <c r="E886" s="72"/>
      <c r="F886" s="2"/>
      <c r="G886" s="2"/>
      <c r="H886" s="2"/>
      <c r="I886" s="2"/>
    </row>
    <row r="887" ht="14.25" hidden="1" customHeight="1">
      <c r="A887" s="2"/>
      <c r="B887" s="2"/>
      <c r="C887" s="70"/>
      <c r="D887" s="2"/>
      <c r="E887" s="72"/>
      <c r="F887" s="2"/>
      <c r="G887" s="2"/>
      <c r="H887" s="2"/>
      <c r="I887" s="2"/>
    </row>
    <row r="888" ht="14.25" hidden="1" customHeight="1">
      <c r="A888" s="2"/>
      <c r="B888" s="2"/>
      <c r="C888" s="70"/>
      <c r="D888" s="2"/>
      <c r="E888" s="72"/>
      <c r="F888" s="2"/>
      <c r="G888" s="2"/>
      <c r="H888" s="2"/>
      <c r="I888" s="2"/>
    </row>
    <row r="889" ht="14.25" hidden="1" customHeight="1">
      <c r="A889" s="2"/>
      <c r="B889" s="2"/>
      <c r="C889" s="70"/>
      <c r="D889" s="2"/>
      <c r="E889" s="72"/>
      <c r="F889" s="2"/>
      <c r="G889" s="2"/>
      <c r="H889" s="2"/>
      <c r="I889" s="2"/>
    </row>
    <row r="890" ht="14.25" hidden="1" customHeight="1">
      <c r="A890" s="2"/>
      <c r="B890" s="2"/>
      <c r="C890" s="70"/>
      <c r="D890" s="2"/>
      <c r="E890" s="72"/>
      <c r="F890" s="2"/>
      <c r="G890" s="2"/>
      <c r="H890" s="2"/>
      <c r="I890" s="2"/>
    </row>
    <row r="891" ht="14.25" hidden="1" customHeight="1">
      <c r="A891" s="2"/>
      <c r="B891" s="2"/>
      <c r="C891" s="70"/>
      <c r="D891" s="2"/>
      <c r="E891" s="72"/>
      <c r="F891" s="2"/>
      <c r="G891" s="2"/>
      <c r="H891" s="2"/>
      <c r="I891" s="2"/>
    </row>
    <row r="892" ht="14.25" hidden="1" customHeight="1">
      <c r="A892" s="2"/>
      <c r="B892" s="2"/>
      <c r="C892" s="70"/>
      <c r="D892" s="2"/>
      <c r="E892" s="72"/>
      <c r="F892" s="2"/>
      <c r="G892" s="2"/>
      <c r="H892" s="2"/>
      <c r="I892" s="2"/>
    </row>
    <row r="893" ht="14.25" hidden="1" customHeight="1">
      <c r="A893" s="2"/>
      <c r="B893" s="2"/>
      <c r="C893" s="70"/>
      <c r="D893" s="2"/>
      <c r="E893" s="72"/>
      <c r="F893" s="2"/>
      <c r="G893" s="2"/>
      <c r="H893" s="2"/>
      <c r="I893" s="2"/>
    </row>
    <row r="894" ht="14.25" hidden="1" customHeight="1">
      <c r="A894" s="2"/>
      <c r="B894" s="2"/>
      <c r="C894" s="70"/>
      <c r="D894" s="2"/>
      <c r="E894" s="72"/>
      <c r="F894" s="2"/>
      <c r="G894" s="2"/>
      <c r="H894" s="2"/>
      <c r="I894" s="2"/>
    </row>
    <row r="895" ht="14.25" hidden="1" customHeight="1">
      <c r="A895" s="2"/>
      <c r="B895" s="2"/>
      <c r="C895" s="70"/>
      <c r="D895" s="2"/>
      <c r="E895" s="72"/>
      <c r="F895" s="2"/>
      <c r="G895" s="2"/>
      <c r="H895" s="2"/>
      <c r="I895" s="2"/>
    </row>
    <row r="896" ht="14.25" hidden="1" customHeight="1">
      <c r="A896" s="2"/>
      <c r="B896" s="2"/>
      <c r="C896" s="70"/>
      <c r="D896" s="2"/>
      <c r="E896" s="72"/>
      <c r="F896" s="2"/>
      <c r="G896" s="2"/>
      <c r="H896" s="2"/>
      <c r="I896" s="2"/>
    </row>
    <row r="897" ht="14.25" hidden="1" customHeight="1">
      <c r="A897" s="2"/>
      <c r="B897" s="2"/>
      <c r="C897" s="70"/>
      <c r="D897" s="2"/>
      <c r="E897" s="72"/>
      <c r="F897" s="2"/>
      <c r="G897" s="2"/>
      <c r="H897" s="2"/>
      <c r="I897" s="2"/>
    </row>
    <row r="898" ht="14.25" hidden="1" customHeight="1">
      <c r="A898" s="2"/>
      <c r="B898" s="2"/>
      <c r="C898" s="70"/>
      <c r="D898" s="2"/>
      <c r="E898" s="72"/>
      <c r="F898" s="2"/>
      <c r="G898" s="2"/>
      <c r="H898" s="2"/>
      <c r="I898" s="2"/>
    </row>
    <row r="899" ht="14.25" hidden="1" customHeight="1">
      <c r="A899" s="2"/>
      <c r="B899" s="2"/>
      <c r="C899" s="70"/>
      <c r="D899" s="2"/>
      <c r="E899" s="72"/>
      <c r="F899" s="2"/>
      <c r="G899" s="2"/>
      <c r="H899" s="2"/>
      <c r="I899" s="2"/>
    </row>
    <row r="900" ht="14.25" hidden="1" customHeight="1">
      <c r="A900" s="2"/>
      <c r="B900" s="2"/>
      <c r="C900" s="70"/>
      <c r="D900" s="2"/>
      <c r="E900" s="72"/>
      <c r="F900" s="2"/>
      <c r="G900" s="2"/>
      <c r="H900" s="2"/>
      <c r="I900" s="2"/>
    </row>
    <row r="901" ht="14.25" hidden="1" customHeight="1">
      <c r="A901" s="2"/>
      <c r="B901" s="2"/>
      <c r="C901" s="70"/>
      <c r="D901" s="2"/>
      <c r="E901" s="72"/>
      <c r="F901" s="2"/>
      <c r="G901" s="2"/>
      <c r="H901" s="2"/>
      <c r="I901" s="2"/>
    </row>
    <row r="902" ht="14.25" hidden="1" customHeight="1">
      <c r="A902" s="2"/>
      <c r="B902" s="2"/>
      <c r="C902" s="70"/>
      <c r="D902" s="2"/>
      <c r="E902" s="72"/>
      <c r="F902" s="2"/>
      <c r="G902" s="2"/>
      <c r="H902" s="2"/>
      <c r="I902" s="2"/>
    </row>
    <row r="903" ht="14.25" hidden="1" customHeight="1">
      <c r="A903" s="2"/>
      <c r="B903" s="2"/>
      <c r="C903" s="70"/>
      <c r="D903" s="2"/>
      <c r="E903" s="72"/>
      <c r="F903" s="2"/>
      <c r="G903" s="2"/>
      <c r="H903" s="2"/>
      <c r="I903" s="2"/>
    </row>
    <row r="904" ht="14.25" hidden="1" customHeight="1">
      <c r="A904" s="2"/>
      <c r="B904" s="2"/>
      <c r="C904" s="70"/>
      <c r="D904" s="2"/>
      <c r="E904" s="72"/>
      <c r="F904" s="2"/>
      <c r="G904" s="2"/>
      <c r="H904" s="2"/>
      <c r="I904" s="2"/>
    </row>
    <row r="905" ht="14.25" hidden="1" customHeight="1">
      <c r="A905" s="2"/>
      <c r="B905" s="2"/>
      <c r="C905" s="70"/>
      <c r="D905" s="2"/>
      <c r="E905" s="72"/>
      <c r="F905" s="2"/>
      <c r="G905" s="2"/>
      <c r="H905" s="2"/>
      <c r="I905" s="2"/>
    </row>
    <row r="906" ht="14.25" hidden="1" customHeight="1">
      <c r="A906" s="2"/>
      <c r="B906" s="2"/>
      <c r="C906" s="70"/>
      <c r="D906" s="2"/>
      <c r="E906" s="72"/>
      <c r="F906" s="2"/>
      <c r="G906" s="2"/>
      <c r="H906" s="2"/>
      <c r="I906" s="2"/>
    </row>
    <row r="907" ht="14.25" hidden="1" customHeight="1">
      <c r="A907" s="2"/>
      <c r="B907" s="2"/>
      <c r="C907" s="70"/>
      <c r="D907" s="2"/>
      <c r="E907" s="72"/>
      <c r="F907" s="2"/>
      <c r="G907" s="2"/>
      <c r="H907" s="2"/>
      <c r="I907" s="2"/>
    </row>
    <row r="908" ht="14.25" hidden="1" customHeight="1">
      <c r="A908" s="2"/>
      <c r="B908" s="2"/>
      <c r="C908" s="70"/>
      <c r="D908" s="2"/>
      <c r="E908" s="72"/>
      <c r="F908" s="2"/>
      <c r="G908" s="2"/>
      <c r="H908" s="2"/>
      <c r="I908" s="2"/>
    </row>
    <row r="909" ht="14.25" hidden="1" customHeight="1">
      <c r="A909" s="2"/>
      <c r="B909" s="2"/>
      <c r="C909" s="70"/>
      <c r="D909" s="2"/>
      <c r="E909" s="72"/>
      <c r="F909" s="2"/>
      <c r="G909" s="2"/>
      <c r="H909" s="2"/>
      <c r="I909" s="2"/>
    </row>
    <row r="910" ht="14.25" hidden="1" customHeight="1">
      <c r="A910" s="2"/>
      <c r="B910" s="2"/>
      <c r="C910" s="70"/>
      <c r="D910" s="2"/>
      <c r="E910" s="72"/>
      <c r="F910" s="2"/>
      <c r="G910" s="2"/>
      <c r="H910" s="2"/>
      <c r="I910" s="2"/>
    </row>
    <row r="911" ht="14.25" hidden="1" customHeight="1">
      <c r="A911" s="2"/>
      <c r="B911" s="2"/>
      <c r="C911" s="70"/>
      <c r="D911" s="2"/>
      <c r="E911" s="72"/>
      <c r="F911" s="2"/>
      <c r="G911" s="2"/>
      <c r="H911" s="2"/>
      <c r="I911" s="2"/>
    </row>
    <row r="912" ht="14.25" hidden="1" customHeight="1">
      <c r="A912" s="2"/>
      <c r="B912" s="2"/>
      <c r="C912" s="70"/>
      <c r="D912" s="2"/>
      <c r="E912" s="72"/>
      <c r="F912" s="2"/>
      <c r="G912" s="2"/>
      <c r="H912" s="2"/>
      <c r="I912" s="2"/>
    </row>
    <row r="913" ht="14.25" hidden="1" customHeight="1">
      <c r="A913" s="2"/>
      <c r="B913" s="2"/>
      <c r="C913" s="70"/>
      <c r="D913" s="2"/>
      <c r="E913" s="72"/>
      <c r="F913" s="2"/>
      <c r="G913" s="2"/>
      <c r="H913" s="2"/>
      <c r="I913" s="2"/>
    </row>
    <row r="914" ht="14.25" hidden="1" customHeight="1">
      <c r="A914" s="2"/>
      <c r="B914" s="2"/>
      <c r="C914" s="70"/>
      <c r="D914" s="2"/>
      <c r="E914" s="72"/>
      <c r="F914" s="2"/>
      <c r="G914" s="2"/>
      <c r="H914" s="2"/>
      <c r="I914" s="2"/>
    </row>
    <row r="915" ht="14.25" hidden="1" customHeight="1">
      <c r="A915" s="2"/>
      <c r="B915" s="2"/>
      <c r="C915" s="70"/>
      <c r="D915" s="2"/>
      <c r="E915" s="72"/>
      <c r="F915" s="2"/>
      <c r="G915" s="2"/>
      <c r="H915" s="2"/>
      <c r="I915" s="2"/>
    </row>
    <row r="916" ht="14.25" hidden="1" customHeight="1">
      <c r="A916" s="2"/>
      <c r="B916" s="2"/>
      <c r="C916" s="70"/>
      <c r="D916" s="2"/>
      <c r="E916" s="72"/>
      <c r="F916" s="2"/>
      <c r="G916" s="2"/>
      <c r="H916" s="2"/>
      <c r="I916" s="2"/>
    </row>
    <row r="917" ht="14.25" hidden="1" customHeight="1">
      <c r="A917" s="2"/>
      <c r="B917" s="2"/>
      <c r="C917" s="70"/>
      <c r="D917" s="2"/>
      <c r="E917" s="72"/>
      <c r="F917" s="2"/>
      <c r="G917" s="2"/>
      <c r="H917" s="2"/>
      <c r="I917" s="2"/>
    </row>
    <row r="918" ht="14.25" hidden="1" customHeight="1">
      <c r="A918" s="2"/>
      <c r="B918" s="2"/>
      <c r="C918" s="70"/>
      <c r="D918" s="2"/>
      <c r="E918" s="72"/>
      <c r="F918" s="2"/>
      <c r="G918" s="2"/>
      <c r="H918" s="2"/>
      <c r="I918" s="2"/>
    </row>
    <row r="919" ht="14.25" hidden="1" customHeight="1">
      <c r="A919" s="2"/>
      <c r="B919" s="2"/>
      <c r="C919" s="70"/>
      <c r="D919" s="2"/>
      <c r="E919" s="72"/>
      <c r="F919" s="2"/>
      <c r="G919" s="2"/>
      <c r="H919" s="2"/>
      <c r="I919" s="2"/>
    </row>
    <row r="920" ht="14.25" hidden="1" customHeight="1">
      <c r="A920" s="2"/>
      <c r="B920" s="2"/>
      <c r="C920" s="70"/>
      <c r="D920" s="2"/>
      <c r="E920" s="72"/>
      <c r="F920" s="2"/>
      <c r="G920" s="2"/>
      <c r="H920" s="2"/>
      <c r="I920" s="2"/>
    </row>
    <row r="921" ht="14.25" hidden="1" customHeight="1">
      <c r="A921" s="2"/>
      <c r="B921" s="2"/>
      <c r="C921" s="70"/>
      <c r="D921" s="2"/>
      <c r="E921" s="72"/>
      <c r="F921" s="2"/>
      <c r="G921" s="2"/>
      <c r="H921" s="2"/>
      <c r="I921" s="2"/>
    </row>
    <row r="922" ht="14.25" hidden="1" customHeight="1">
      <c r="A922" s="2"/>
      <c r="B922" s="2"/>
      <c r="C922" s="70"/>
      <c r="D922" s="2"/>
      <c r="E922" s="72"/>
      <c r="F922" s="2"/>
      <c r="G922" s="2"/>
      <c r="H922" s="2"/>
      <c r="I922" s="2"/>
    </row>
    <row r="923" ht="14.25" hidden="1" customHeight="1">
      <c r="A923" s="2"/>
      <c r="B923" s="2"/>
      <c r="C923" s="70"/>
      <c r="D923" s="2"/>
      <c r="E923" s="72"/>
      <c r="F923" s="2"/>
      <c r="G923" s="2"/>
      <c r="H923" s="2"/>
      <c r="I923" s="2"/>
    </row>
    <row r="924" ht="14.25" hidden="1" customHeight="1">
      <c r="A924" s="2"/>
      <c r="B924" s="2"/>
      <c r="C924" s="70"/>
      <c r="D924" s="2"/>
      <c r="E924" s="72"/>
      <c r="F924" s="2"/>
      <c r="G924" s="2"/>
      <c r="H924" s="2"/>
      <c r="I924" s="2"/>
    </row>
    <row r="925" ht="14.25" hidden="1" customHeight="1">
      <c r="A925" s="2"/>
      <c r="B925" s="2"/>
      <c r="C925" s="70"/>
      <c r="D925" s="2"/>
      <c r="E925" s="72"/>
      <c r="F925" s="2"/>
      <c r="G925" s="2"/>
      <c r="H925" s="2"/>
      <c r="I925" s="2"/>
    </row>
    <row r="926" ht="14.25" hidden="1" customHeight="1">
      <c r="A926" s="2"/>
      <c r="B926" s="2"/>
      <c r="C926" s="70"/>
      <c r="D926" s="2"/>
      <c r="E926" s="72"/>
      <c r="F926" s="2"/>
      <c r="G926" s="2"/>
      <c r="H926" s="2"/>
      <c r="I926" s="2"/>
    </row>
    <row r="927" ht="14.25" hidden="1" customHeight="1">
      <c r="A927" s="2"/>
      <c r="B927" s="2"/>
      <c r="C927" s="70"/>
      <c r="D927" s="2"/>
      <c r="E927" s="72"/>
      <c r="F927" s="2"/>
      <c r="G927" s="2"/>
      <c r="H927" s="2"/>
      <c r="I927" s="2"/>
    </row>
    <row r="928" ht="14.25" hidden="1" customHeight="1">
      <c r="A928" s="2"/>
      <c r="B928" s="2"/>
      <c r="C928" s="70"/>
      <c r="D928" s="2"/>
      <c r="E928" s="72"/>
      <c r="F928" s="2"/>
      <c r="G928" s="2"/>
      <c r="H928" s="2"/>
      <c r="I928" s="2"/>
    </row>
    <row r="929" ht="14.25" hidden="1" customHeight="1">
      <c r="A929" s="2"/>
      <c r="B929" s="2"/>
      <c r="C929" s="70"/>
      <c r="D929" s="2"/>
      <c r="E929" s="72"/>
      <c r="F929" s="2"/>
      <c r="G929" s="2"/>
      <c r="H929" s="2"/>
      <c r="I929" s="2"/>
    </row>
    <row r="930" ht="14.25" hidden="1" customHeight="1">
      <c r="A930" s="2"/>
      <c r="B930" s="2"/>
      <c r="C930" s="70"/>
      <c r="D930" s="2"/>
      <c r="E930" s="72"/>
      <c r="F930" s="2"/>
      <c r="G930" s="2"/>
      <c r="H930" s="2"/>
      <c r="I930" s="2"/>
    </row>
    <row r="931" ht="14.25" hidden="1" customHeight="1">
      <c r="A931" s="2"/>
      <c r="B931" s="2"/>
      <c r="C931" s="70"/>
      <c r="D931" s="2"/>
      <c r="E931" s="72"/>
      <c r="F931" s="2"/>
      <c r="G931" s="2"/>
      <c r="H931" s="2"/>
      <c r="I931" s="2"/>
    </row>
    <row r="932" ht="14.25" hidden="1" customHeight="1">
      <c r="A932" s="2"/>
      <c r="B932" s="2"/>
      <c r="C932" s="70"/>
      <c r="D932" s="2"/>
      <c r="E932" s="72"/>
      <c r="F932" s="2"/>
      <c r="G932" s="2"/>
      <c r="H932" s="2"/>
      <c r="I932" s="2"/>
    </row>
    <row r="933" ht="14.25" hidden="1" customHeight="1">
      <c r="A933" s="2"/>
      <c r="B933" s="2"/>
      <c r="C933" s="70"/>
      <c r="D933" s="2"/>
      <c r="E933" s="72"/>
      <c r="F933" s="2"/>
      <c r="G933" s="2"/>
      <c r="H933" s="2"/>
      <c r="I933" s="2"/>
    </row>
    <row r="934" ht="14.25" hidden="1" customHeight="1">
      <c r="A934" s="2"/>
      <c r="B934" s="2"/>
      <c r="C934" s="70"/>
      <c r="D934" s="2"/>
      <c r="E934" s="72"/>
      <c r="F934" s="2"/>
      <c r="G934" s="2"/>
      <c r="H934" s="2"/>
      <c r="I934" s="2"/>
    </row>
    <row r="935" ht="14.25" hidden="1" customHeight="1">
      <c r="A935" s="2"/>
      <c r="B935" s="2"/>
      <c r="C935" s="70"/>
      <c r="D935" s="2"/>
      <c r="E935" s="72"/>
      <c r="F935" s="2"/>
      <c r="G935" s="2"/>
      <c r="H935" s="2"/>
      <c r="I935" s="2"/>
    </row>
    <row r="936" ht="14.25" hidden="1" customHeight="1">
      <c r="A936" s="2"/>
      <c r="B936" s="2"/>
      <c r="C936" s="70"/>
      <c r="D936" s="2"/>
      <c r="E936" s="72"/>
      <c r="F936" s="2"/>
      <c r="G936" s="2"/>
      <c r="H936" s="2"/>
      <c r="I936" s="2"/>
    </row>
    <row r="937" ht="14.25" hidden="1" customHeight="1">
      <c r="A937" s="2"/>
      <c r="B937" s="2"/>
      <c r="C937" s="70"/>
      <c r="D937" s="2"/>
      <c r="E937" s="72"/>
      <c r="F937" s="2"/>
      <c r="G937" s="2"/>
      <c r="H937" s="2"/>
      <c r="I937" s="2"/>
    </row>
    <row r="938" ht="14.25" hidden="1" customHeight="1">
      <c r="A938" s="2"/>
      <c r="B938" s="2"/>
      <c r="C938" s="70"/>
      <c r="D938" s="2"/>
      <c r="E938" s="72"/>
      <c r="F938" s="2"/>
      <c r="G938" s="2"/>
      <c r="H938" s="2"/>
      <c r="I938" s="2"/>
    </row>
    <row r="939" ht="14.25" hidden="1" customHeight="1">
      <c r="A939" s="2"/>
      <c r="B939" s="2"/>
      <c r="C939" s="70"/>
      <c r="D939" s="2"/>
      <c r="E939" s="72"/>
      <c r="F939" s="2"/>
      <c r="G939" s="2"/>
      <c r="H939" s="2"/>
      <c r="I939" s="2"/>
    </row>
    <row r="940" ht="14.25" hidden="1" customHeight="1">
      <c r="A940" s="2"/>
      <c r="B940" s="2"/>
      <c r="C940" s="70"/>
      <c r="D940" s="2"/>
      <c r="E940" s="72"/>
      <c r="F940" s="2"/>
      <c r="G940" s="2"/>
      <c r="H940" s="2"/>
      <c r="I940" s="2"/>
    </row>
    <row r="941" ht="14.25" hidden="1" customHeight="1">
      <c r="A941" s="2"/>
      <c r="B941" s="2"/>
      <c r="C941" s="70"/>
      <c r="D941" s="2"/>
      <c r="E941" s="72"/>
      <c r="F941" s="2"/>
      <c r="G941" s="2"/>
      <c r="H941" s="2"/>
      <c r="I941" s="2"/>
    </row>
    <row r="942" ht="14.25" hidden="1" customHeight="1">
      <c r="A942" s="2"/>
      <c r="B942" s="2"/>
      <c r="C942" s="70"/>
      <c r="D942" s="2"/>
      <c r="E942" s="72"/>
      <c r="F942" s="2"/>
      <c r="G942" s="2"/>
      <c r="H942" s="2"/>
      <c r="I942" s="2"/>
    </row>
    <row r="943" ht="14.25" hidden="1" customHeight="1">
      <c r="A943" s="2"/>
      <c r="B943" s="2"/>
      <c r="C943" s="70"/>
      <c r="D943" s="2"/>
      <c r="E943" s="72"/>
      <c r="F943" s="2"/>
      <c r="G943" s="2"/>
      <c r="H943" s="2"/>
      <c r="I943" s="2"/>
    </row>
    <row r="944" ht="14.25" hidden="1" customHeight="1">
      <c r="A944" s="2"/>
      <c r="B944" s="2"/>
      <c r="C944" s="70"/>
      <c r="D944" s="2"/>
      <c r="E944" s="72"/>
      <c r="F944" s="2"/>
      <c r="G944" s="2"/>
      <c r="H944" s="2"/>
      <c r="I944" s="2"/>
    </row>
    <row r="945" ht="14.25" hidden="1" customHeight="1">
      <c r="A945" s="2"/>
      <c r="B945" s="2"/>
      <c r="C945" s="70"/>
      <c r="D945" s="2"/>
      <c r="E945" s="72"/>
      <c r="F945" s="2"/>
      <c r="G945" s="2"/>
      <c r="H945" s="2"/>
      <c r="I945" s="2"/>
    </row>
    <row r="946" ht="14.25" hidden="1" customHeight="1">
      <c r="A946" s="2"/>
      <c r="B946" s="2"/>
      <c r="C946" s="70"/>
      <c r="D946" s="2"/>
      <c r="E946" s="72"/>
      <c r="F946" s="2"/>
      <c r="G946" s="2"/>
      <c r="H946" s="2"/>
      <c r="I946" s="2"/>
    </row>
    <row r="947" ht="14.25" hidden="1" customHeight="1">
      <c r="A947" s="2"/>
      <c r="B947" s="2"/>
      <c r="C947" s="70"/>
      <c r="D947" s="2"/>
      <c r="E947" s="72"/>
      <c r="F947" s="2"/>
      <c r="G947" s="2"/>
      <c r="H947" s="2"/>
      <c r="I947" s="2"/>
    </row>
    <row r="948" ht="14.25" hidden="1" customHeight="1">
      <c r="A948" s="2"/>
      <c r="B948" s="2"/>
      <c r="C948" s="70"/>
      <c r="D948" s="2"/>
      <c r="E948" s="72"/>
      <c r="F948" s="2"/>
      <c r="G948" s="2"/>
      <c r="H948" s="2"/>
      <c r="I948" s="2"/>
    </row>
    <row r="949" ht="14.25" hidden="1" customHeight="1">
      <c r="A949" s="2"/>
      <c r="B949" s="2"/>
      <c r="C949" s="70"/>
      <c r="D949" s="2"/>
      <c r="E949" s="72"/>
      <c r="F949" s="2"/>
      <c r="G949" s="2"/>
      <c r="H949" s="2"/>
      <c r="I949" s="2"/>
    </row>
    <row r="950" ht="14.25" hidden="1" customHeight="1">
      <c r="A950" s="2"/>
      <c r="B950" s="2"/>
      <c r="C950" s="70"/>
      <c r="D950" s="2"/>
      <c r="E950" s="72"/>
      <c r="F950" s="2"/>
      <c r="G950" s="2"/>
      <c r="H950" s="2"/>
      <c r="I950" s="2"/>
    </row>
    <row r="951" ht="14.25" hidden="1" customHeight="1">
      <c r="A951" s="2"/>
      <c r="B951" s="2"/>
      <c r="C951" s="70"/>
      <c r="D951" s="2"/>
      <c r="E951" s="72"/>
      <c r="F951" s="2"/>
      <c r="G951" s="2"/>
      <c r="H951" s="2"/>
      <c r="I951" s="2"/>
    </row>
    <row r="952" ht="14.25" hidden="1" customHeight="1">
      <c r="A952" s="2"/>
      <c r="B952" s="2"/>
      <c r="C952" s="70"/>
      <c r="D952" s="2"/>
      <c r="E952" s="72"/>
      <c r="F952" s="2"/>
      <c r="G952" s="2"/>
      <c r="H952" s="2"/>
      <c r="I952" s="2"/>
    </row>
    <row r="953" ht="14.25" hidden="1" customHeight="1">
      <c r="A953" s="2"/>
      <c r="B953" s="2"/>
      <c r="C953" s="70"/>
      <c r="D953" s="2"/>
      <c r="E953" s="72"/>
      <c r="F953" s="2"/>
      <c r="G953" s="2"/>
      <c r="H953" s="2"/>
      <c r="I953" s="2"/>
    </row>
    <row r="954" ht="14.25" hidden="1" customHeight="1">
      <c r="A954" s="2"/>
      <c r="B954" s="2"/>
      <c r="C954" s="70"/>
      <c r="D954" s="2"/>
      <c r="E954" s="72"/>
      <c r="F954" s="2"/>
      <c r="G954" s="2"/>
      <c r="H954" s="2"/>
      <c r="I954" s="2"/>
    </row>
    <row r="955" ht="14.25" hidden="1" customHeight="1">
      <c r="A955" s="2"/>
      <c r="B955" s="2"/>
      <c r="C955" s="70"/>
      <c r="D955" s="2"/>
      <c r="E955" s="72"/>
      <c r="F955" s="2"/>
      <c r="G955" s="2"/>
      <c r="H955" s="2"/>
      <c r="I955" s="2"/>
    </row>
    <row r="956" ht="14.25" hidden="1" customHeight="1">
      <c r="A956" s="2"/>
      <c r="B956" s="2"/>
      <c r="C956" s="70"/>
      <c r="D956" s="2"/>
      <c r="E956" s="72"/>
      <c r="F956" s="2"/>
      <c r="G956" s="2"/>
      <c r="H956" s="2"/>
      <c r="I956" s="2"/>
    </row>
    <row r="957" ht="14.25" hidden="1" customHeight="1">
      <c r="A957" s="2"/>
      <c r="B957" s="2"/>
      <c r="C957" s="70"/>
      <c r="D957" s="2"/>
      <c r="E957" s="72"/>
      <c r="F957" s="2"/>
      <c r="G957" s="2"/>
      <c r="H957" s="2"/>
      <c r="I957" s="2"/>
    </row>
    <row r="958" ht="14.25" hidden="1" customHeight="1">
      <c r="A958" s="2"/>
      <c r="B958" s="2"/>
      <c r="C958" s="70"/>
      <c r="D958" s="2"/>
      <c r="E958" s="72"/>
      <c r="F958" s="2"/>
      <c r="G958" s="2"/>
      <c r="H958" s="2"/>
      <c r="I958" s="2"/>
    </row>
    <row r="959" ht="14.25" hidden="1" customHeight="1">
      <c r="A959" s="2"/>
      <c r="B959" s="2"/>
      <c r="C959" s="70"/>
      <c r="D959" s="2"/>
      <c r="E959" s="72"/>
      <c r="F959" s="2"/>
      <c r="G959" s="2"/>
      <c r="H959" s="2"/>
      <c r="I959" s="2"/>
    </row>
    <row r="960" ht="14.25" hidden="1" customHeight="1">
      <c r="A960" s="2"/>
      <c r="B960" s="2"/>
      <c r="C960" s="70"/>
      <c r="D960" s="2"/>
      <c r="E960" s="72"/>
      <c r="F960" s="2"/>
      <c r="G960" s="2"/>
      <c r="H960" s="2"/>
      <c r="I960" s="2"/>
    </row>
    <row r="961" ht="14.25" hidden="1" customHeight="1">
      <c r="A961" s="2"/>
      <c r="B961" s="2"/>
      <c r="C961" s="70"/>
      <c r="D961" s="2"/>
      <c r="E961" s="72"/>
      <c r="F961" s="2"/>
      <c r="G961" s="2"/>
      <c r="H961" s="2"/>
      <c r="I961" s="2"/>
    </row>
    <row r="962" ht="14.25" hidden="1" customHeight="1">
      <c r="A962" s="2"/>
      <c r="B962" s="2"/>
      <c r="C962" s="70"/>
      <c r="D962" s="2"/>
      <c r="E962" s="72"/>
      <c r="F962" s="2"/>
      <c r="G962" s="2"/>
      <c r="H962" s="2"/>
      <c r="I962" s="2"/>
    </row>
    <row r="963" ht="14.25" hidden="1" customHeight="1">
      <c r="A963" s="2"/>
      <c r="B963" s="2"/>
      <c r="C963" s="70"/>
      <c r="D963" s="2"/>
      <c r="E963" s="72"/>
      <c r="F963" s="2"/>
      <c r="G963" s="2"/>
      <c r="H963" s="2"/>
      <c r="I963" s="2"/>
    </row>
    <row r="964" ht="14.25" hidden="1" customHeight="1">
      <c r="A964" s="2"/>
      <c r="B964" s="2"/>
      <c r="C964" s="70"/>
      <c r="D964" s="2"/>
      <c r="E964" s="72"/>
      <c r="F964" s="2"/>
      <c r="G964" s="2"/>
      <c r="H964" s="2"/>
      <c r="I964" s="2"/>
    </row>
    <row r="965" ht="14.25" hidden="1" customHeight="1">
      <c r="A965" s="2"/>
      <c r="B965" s="2"/>
      <c r="C965" s="70"/>
      <c r="D965" s="2"/>
      <c r="E965" s="72"/>
      <c r="F965" s="2"/>
      <c r="G965" s="2"/>
      <c r="H965" s="2"/>
      <c r="I965" s="2"/>
    </row>
    <row r="966" ht="14.25" hidden="1" customHeight="1">
      <c r="A966" s="2"/>
      <c r="B966" s="2"/>
      <c r="C966" s="70"/>
      <c r="D966" s="2"/>
      <c r="E966" s="72"/>
      <c r="F966" s="2"/>
      <c r="G966" s="2"/>
      <c r="H966" s="2"/>
      <c r="I966" s="2"/>
    </row>
    <row r="967" ht="14.25" hidden="1" customHeight="1">
      <c r="A967" s="2"/>
      <c r="B967" s="2"/>
      <c r="C967" s="70"/>
      <c r="D967" s="2"/>
      <c r="E967" s="72"/>
      <c r="F967" s="2"/>
      <c r="G967" s="2"/>
      <c r="H967" s="2"/>
      <c r="I967" s="2"/>
    </row>
    <row r="968" ht="14.25" hidden="1" customHeight="1">
      <c r="A968" s="2"/>
      <c r="B968" s="2"/>
      <c r="C968" s="70"/>
      <c r="D968" s="2"/>
      <c r="E968" s="72"/>
      <c r="F968" s="2"/>
      <c r="G968" s="2"/>
      <c r="H968" s="2"/>
      <c r="I968" s="2"/>
    </row>
    <row r="969" ht="14.25" hidden="1" customHeight="1">
      <c r="A969" s="2"/>
      <c r="B969" s="2"/>
      <c r="C969" s="70"/>
      <c r="D969" s="2"/>
      <c r="E969" s="72"/>
      <c r="F969" s="2"/>
      <c r="G969" s="2"/>
      <c r="H969" s="2"/>
      <c r="I969" s="2"/>
    </row>
    <row r="970" ht="14.25" hidden="1" customHeight="1">
      <c r="A970" s="2"/>
      <c r="B970" s="2"/>
      <c r="C970" s="70"/>
      <c r="D970" s="2"/>
      <c r="E970" s="72"/>
      <c r="F970" s="2"/>
      <c r="G970" s="2"/>
      <c r="H970" s="2"/>
      <c r="I970" s="2"/>
    </row>
    <row r="971" ht="14.25" hidden="1" customHeight="1">
      <c r="A971" s="2"/>
      <c r="B971" s="2"/>
      <c r="C971" s="70"/>
      <c r="D971" s="2"/>
      <c r="E971" s="72"/>
      <c r="F971" s="2"/>
      <c r="G971" s="2"/>
      <c r="H971" s="2"/>
      <c r="I971" s="2"/>
    </row>
    <row r="972" ht="14.25" hidden="1" customHeight="1">
      <c r="A972" s="2"/>
      <c r="B972" s="2"/>
      <c r="C972" s="70"/>
      <c r="D972" s="2"/>
      <c r="E972" s="72"/>
      <c r="F972" s="2"/>
      <c r="G972" s="2"/>
      <c r="H972" s="2"/>
      <c r="I972" s="2"/>
    </row>
    <row r="973" ht="14.25" hidden="1" customHeight="1">
      <c r="A973" s="2"/>
      <c r="B973" s="2"/>
      <c r="C973" s="70"/>
      <c r="D973" s="2"/>
      <c r="E973" s="72"/>
      <c r="F973" s="2"/>
      <c r="G973" s="2"/>
      <c r="H973" s="2"/>
      <c r="I973" s="2"/>
    </row>
    <row r="974" ht="14.25" hidden="1" customHeight="1">
      <c r="A974" s="2"/>
      <c r="B974" s="2"/>
      <c r="C974" s="70"/>
      <c r="D974" s="2"/>
      <c r="E974" s="72"/>
      <c r="F974" s="2"/>
      <c r="G974" s="2"/>
      <c r="H974" s="2"/>
      <c r="I974" s="2"/>
    </row>
    <row r="975" ht="14.25" hidden="1" customHeight="1">
      <c r="A975" s="2"/>
      <c r="B975" s="2"/>
      <c r="C975" s="70"/>
      <c r="D975" s="2"/>
      <c r="E975" s="72"/>
      <c r="F975" s="2"/>
      <c r="G975" s="2"/>
      <c r="H975" s="2"/>
      <c r="I975" s="2"/>
    </row>
    <row r="976" ht="14.25" hidden="1" customHeight="1">
      <c r="A976" s="2"/>
      <c r="B976" s="2"/>
      <c r="C976" s="70"/>
      <c r="D976" s="2"/>
      <c r="E976" s="72"/>
      <c r="F976" s="2"/>
      <c r="G976" s="2"/>
      <c r="H976" s="2"/>
      <c r="I976" s="2"/>
    </row>
    <row r="977" ht="14.25" hidden="1" customHeight="1">
      <c r="A977" s="2"/>
      <c r="B977" s="2"/>
      <c r="C977" s="70"/>
      <c r="D977" s="2"/>
      <c r="E977" s="72"/>
      <c r="F977" s="2"/>
      <c r="G977" s="2"/>
      <c r="H977" s="2"/>
      <c r="I977" s="2"/>
    </row>
    <row r="978" ht="14.25" hidden="1" customHeight="1">
      <c r="A978" s="2"/>
      <c r="B978" s="2"/>
      <c r="C978" s="70"/>
      <c r="D978" s="2"/>
      <c r="E978" s="72"/>
      <c r="F978" s="2"/>
      <c r="G978" s="2"/>
      <c r="H978" s="2"/>
      <c r="I978" s="2"/>
    </row>
    <row r="979" ht="14.25" hidden="1" customHeight="1">
      <c r="A979" s="2"/>
      <c r="B979" s="2"/>
      <c r="C979" s="70"/>
      <c r="D979" s="2"/>
      <c r="E979" s="72"/>
      <c r="F979" s="2"/>
      <c r="G979" s="2"/>
      <c r="H979" s="2"/>
      <c r="I979" s="2"/>
    </row>
    <row r="980" ht="14.25" hidden="1" customHeight="1">
      <c r="A980" s="2"/>
      <c r="B980" s="2"/>
      <c r="C980" s="70"/>
      <c r="D980" s="2"/>
      <c r="E980" s="72"/>
      <c r="F980" s="2"/>
      <c r="G980" s="2"/>
      <c r="H980" s="2"/>
      <c r="I980" s="2"/>
    </row>
    <row r="981" ht="14.25" hidden="1" customHeight="1">
      <c r="A981" s="2"/>
      <c r="B981" s="2"/>
      <c r="C981" s="70"/>
      <c r="D981" s="2"/>
      <c r="E981" s="72"/>
      <c r="F981" s="2"/>
      <c r="G981" s="2"/>
      <c r="H981" s="2"/>
      <c r="I981" s="2"/>
    </row>
    <row r="982" ht="14.25" hidden="1" customHeight="1">
      <c r="A982" s="2"/>
      <c r="B982" s="2"/>
      <c r="C982" s="70"/>
      <c r="D982" s="2"/>
      <c r="E982" s="72"/>
      <c r="F982" s="2"/>
      <c r="G982" s="2"/>
      <c r="H982" s="2"/>
      <c r="I982" s="2"/>
    </row>
    <row r="983" ht="14.25" hidden="1" customHeight="1">
      <c r="A983" s="2"/>
      <c r="B983" s="2"/>
      <c r="C983" s="70"/>
      <c r="D983" s="2"/>
      <c r="E983" s="72"/>
      <c r="F983" s="2"/>
      <c r="G983" s="2"/>
      <c r="H983" s="2"/>
      <c r="I983" s="2"/>
    </row>
    <row r="984" ht="14.25" hidden="1" customHeight="1">
      <c r="A984" s="2"/>
      <c r="B984" s="2"/>
      <c r="C984" s="70"/>
      <c r="D984" s="2"/>
      <c r="E984" s="72"/>
      <c r="F984" s="2"/>
      <c r="G984" s="2"/>
      <c r="H984" s="2"/>
      <c r="I984" s="2"/>
    </row>
    <row r="985" ht="14.25" hidden="1" customHeight="1">
      <c r="A985" s="2"/>
      <c r="B985" s="2"/>
      <c r="C985" s="70"/>
      <c r="D985" s="2"/>
      <c r="E985" s="72"/>
      <c r="F985" s="2"/>
      <c r="G985" s="2"/>
      <c r="H985" s="2"/>
      <c r="I985" s="2"/>
    </row>
    <row r="986" ht="14.25" hidden="1" customHeight="1">
      <c r="A986" s="2"/>
      <c r="B986" s="2"/>
      <c r="C986" s="70"/>
      <c r="D986" s="2"/>
      <c r="E986" s="72"/>
      <c r="F986" s="2"/>
      <c r="G986" s="2"/>
      <c r="H986" s="2"/>
      <c r="I986" s="2"/>
    </row>
    <row r="987" ht="14.25" hidden="1" customHeight="1">
      <c r="A987" s="2"/>
      <c r="B987" s="2"/>
      <c r="C987" s="70"/>
      <c r="D987" s="2"/>
      <c r="E987" s="72"/>
      <c r="F987" s="2"/>
      <c r="G987" s="2"/>
      <c r="H987" s="2"/>
      <c r="I987" s="2"/>
    </row>
    <row r="988" ht="14.25" hidden="1" customHeight="1">
      <c r="A988" s="2"/>
      <c r="B988" s="2"/>
      <c r="C988" s="70"/>
      <c r="D988" s="2"/>
      <c r="E988" s="72"/>
      <c r="F988" s="2"/>
      <c r="G988" s="2"/>
      <c r="H988" s="2"/>
      <c r="I988" s="2"/>
    </row>
    <row r="989" ht="14.25" hidden="1" customHeight="1">
      <c r="A989" s="2"/>
      <c r="B989" s="2"/>
      <c r="C989" s="70"/>
      <c r="D989" s="2"/>
      <c r="E989" s="72"/>
      <c r="F989" s="2"/>
      <c r="G989" s="2"/>
      <c r="H989" s="2"/>
      <c r="I989" s="2"/>
    </row>
    <row r="990" ht="14.25" hidden="1" customHeight="1">
      <c r="A990" s="2"/>
      <c r="B990" s="2"/>
      <c r="C990" s="70"/>
      <c r="D990" s="2"/>
      <c r="E990" s="72"/>
      <c r="F990" s="2"/>
      <c r="G990" s="2"/>
      <c r="H990" s="2"/>
      <c r="I990" s="2"/>
    </row>
    <row r="991" ht="14.25" hidden="1" customHeight="1">
      <c r="A991" s="2"/>
      <c r="B991" s="2"/>
      <c r="C991" s="70"/>
      <c r="D991" s="2"/>
      <c r="E991" s="72"/>
      <c r="F991" s="2"/>
      <c r="G991" s="2"/>
      <c r="H991" s="2"/>
      <c r="I991" s="2"/>
    </row>
    <row r="992" ht="14.25" hidden="1" customHeight="1">
      <c r="A992" s="2"/>
      <c r="B992" s="2"/>
      <c r="C992" s="70"/>
      <c r="D992" s="2"/>
      <c r="E992" s="72"/>
      <c r="F992" s="2"/>
      <c r="G992" s="2"/>
      <c r="H992" s="2"/>
      <c r="I992" s="2"/>
    </row>
    <row r="993" ht="14.25" hidden="1" customHeight="1">
      <c r="A993" s="2"/>
      <c r="B993" s="2"/>
      <c r="C993" s="70"/>
      <c r="D993" s="2"/>
      <c r="E993" s="72"/>
      <c r="F993" s="2"/>
      <c r="G993" s="2"/>
      <c r="H993" s="2"/>
      <c r="I993" s="2"/>
    </row>
    <row r="994" ht="14.25" hidden="1" customHeight="1">
      <c r="A994" s="2"/>
      <c r="B994" s="2"/>
      <c r="C994" s="70"/>
      <c r="D994" s="2"/>
      <c r="E994" s="72"/>
      <c r="F994" s="2"/>
      <c r="G994" s="2"/>
      <c r="H994" s="2"/>
      <c r="I994" s="2"/>
    </row>
    <row r="995" ht="14.25" hidden="1" customHeight="1">
      <c r="A995" s="2"/>
      <c r="B995" s="2"/>
      <c r="C995" s="70"/>
      <c r="D995" s="2"/>
      <c r="E995" s="72"/>
      <c r="F995" s="2"/>
      <c r="G995" s="2"/>
      <c r="H995" s="2"/>
      <c r="I995" s="2"/>
    </row>
    <row r="996" ht="14.25" hidden="1" customHeight="1">
      <c r="A996" s="2"/>
      <c r="B996" s="2"/>
      <c r="C996" s="70"/>
      <c r="D996" s="2"/>
      <c r="E996" s="72"/>
      <c r="F996" s="2"/>
      <c r="G996" s="2"/>
      <c r="H996" s="2"/>
      <c r="I996" s="2"/>
    </row>
    <row r="997" ht="14.25" hidden="1" customHeight="1">
      <c r="A997" s="2"/>
      <c r="B997" s="2"/>
      <c r="C997" s="70"/>
      <c r="D997" s="2"/>
      <c r="E997" s="72"/>
      <c r="F997" s="2"/>
      <c r="G997" s="2"/>
      <c r="H997" s="2"/>
      <c r="I997" s="2"/>
    </row>
    <row r="998" ht="14.25" hidden="1" customHeight="1">
      <c r="A998" s="2"/>
      <c r="B998" s="2"/>
      <c r="C998" s="70"/>
      <c r="D998" s="2"/>
      <c r="E998" s="72"/>
      <c r="F998" s="2"/>
      <c r="G998" s="2"/>
      <c r="H998" s="2"/>
      <c r="I998" s="2"/>
    </row>
    <row r="999" ht="14.25" hidden="1" customHeight="1">
      <c r="A999" s="2"/>
      <c r="B999" s="2"/>
      <c r="C999" s="70"/>
      <c r="D999" s="2"/>
      <c r="E999" s="72"/>
      <c r="F999" s="2"/>
      <c r="G999" s="2"/>
      <c r="H999" s="2"/>
      <c r="I999" s="2"/>
    </row>
    <row r="1000" ht="14.25" hidden="1" customHeight="1">
      <c r="A1000" s="2"/>
      <c r="B1000" s="2"/>
      <c r="C1000" s="70"/>
      <c r="D1000" s="2"/>
      <c r="E1000" s="72"/>
      <c r="F1000" s="2"/>
      <c r="G1000" s="2"/>
      <c r="H1000" s="2"/>
      <c r="I1000" s="2"/>
    </row>
    <row r="1001" ht="14.25" hidden="1" customHeight="1">
      <c r="A1001" s="2"/>
      <c r="B1001" s="2"/>
      <c r="C1001" s="70"/>
      <c r="D1001" s="2"/>
      <c r="E1001" s="72"/>
      <c r="F1001" s="2"/>
      <c r="G1001" s="2"/>
      <c r="H1001" s="2"/>
      <c r="I1001" s="2"/>
    </row>
    <row r="1002" ht="14.25" hidden="1" customHeight="1">
      <c r="A1002" s="2"/>
      <c r="B1002" s="2"/>
      <c r="C1002" s="70"/>
      <c r="D1002" s="2"/>
      <c r="E1002" s="72"/>
      <c r="F1002" s="2"/>
      <c r="G1002" s="2"/>
      <c r="H1002" s="2"/>
      <c r="I1002" s="2"/>
    </row>
    <row r="1003" ht="14.25" hidden="1" customHeight="1">
      <c r="A1003" s="2"/>
      <c r="B1003" s="2"/>
      <c r="C1003" s="70"/>
      <c r="D1003" s="2"/>
      <c r="E1003" s="72"/>
      <c r="F1003" s="2"/>
      <c r="G1003" s="2"/>
      <c r="H1003" s="2"/>
      <c r="I1003" s="2"/>
    </row>
    <row r="1004" ht="14.25" hidden="1" customHeight="1">
      <c r="A1004" s="2"/>
      <c r="B1004" s="2"/>
      <c r="C1004" s="70"/>
      <c r="D1004" s="2"/>
      <c r="E1004" s="72"/>
      <c r="F1004" s="2"/>
      <c r="G1004" s="2"/>
      <c r="H1004" s="2"/>
      <c r="I1004" s="2"/>
    </row>
    <row r="1005" ht="14.25" hidden="1" customHeight="1">
      <c r="A1005" s="2"/>
      <c r="B1005" s="2"/>
      <c r="C1005" s="70"/>
      <c r="D1005" s="2"/>
      <c r="E1005" s="72"/>
      <c r="F1005" s="2"/>
      <c r="G1005" s="2"/>
      <c r="H1005" s="2"/>
      <c r="I1005" s="2"/>
    </row>
    <row r="1006" ht="14.25" hidden="1" customHeight="1">
      <c r="A1006" s="2"/>
      <c r="B1006" s="2"/>
      <c r="C1006" s="70"/>
      <c r="D1006" s="2"/>
      <c r="E1006" s="72"/>
      <c r="F1006" s="2"/>
      <c r="G1006" s="2"/>
      <c r="H1006" s="2"/>
      <c r="I1006" s="2"/>
    </row>
    <row r="1007" ht="14.25" hidden="1" customHeight="1">
      <c r="A1007" s="2"/>
      <c r="B1007" s="2"/>
      <c r="C1007" s="70"/>
      <c r="D1007" s="2"/>
      <c r="E1007" s="72"/>
      <c r="F1007" s="2"/>
      <c r="G1007" s="2"/>
      <c r="H1007" s="2"/>
      <c r="I1007" s="2"/>
    </row>
    <row r="1008" ht="14.25" hidden="1" customHeight="1">
      <c r="A1008" s="2"/>
      <c r="B1008" s="2"/>
      <c r="C1008" s="70"/>
      <c r="D1008" s="2"/>
      <c r="E1008" s="72"/>
      <c r="F1008" s="2"/>
      <c r="G1008" s="2"/>
      <c r="H1008" s="2"/>
      <c r="I1008" s="2"/>
    </row>
    <row r="1009" ht="14.25" hidden="1" customHeight="1">
      <c r="A1009" s="2"/>
      <c r="B1009" s="2"/>
      <c r="C1009" s="70"/>
      <c r="D1009" s="2"/>
      <c r="E1009" s="72"/>
      <c r="F1009" s="2"/>
      <c r="G1009" s="2"/>
      <c r="H1009" s="2"/>
      <c r="I1009" s="2"/>
    </row>
    <row r="1010" ht="14.25" hidden="1" customHeight="1">
      <c r="A1010" s="2"/>
      <c r="B1010" s="2"/>
      <c r="C1010" s="70"/>
      <c r="D1010" s="2"/>
      <c r="E1010" s="72"/>
      <c r="F1010" s="2"/>
      <c r="G1010" s="2"/>
      <c r="H1010" s="2"/>
      <c r="I1010" s="2"/>
    </row>
    <row r="1011" ht="14.25" hidden="1" customHeight="1">
      <c r="A1011" s="2"/>
      <c r="B1011" s="2"/>
      <c r="C1011" s="70"/>
      <c r="D1011" s="2"/>
      <c r="E1011" s="72"/>
      <c r="F1011" s="2"/>
      <c r="G1011" s="2"/>
      <c r="H1011" s="2"/>
      <c r="I1011" s="2"/>
    </row>
    <row r="1012" ht="14.25" hidden="1" customHeight="1">
      <c r="A1012" s="2"/>
      <c r="B1012" s="2"/>
      <c r="C1012" s="70"/>
      <c r="D1012" s="2"/>
      <c r="E1012" s="72"/>
      <c r="F1012" s="2"/>
      <c r="G1012" s="2"/>
      <c r="H1012" s="2"/>
      <c r="I1012" s="2"/>
    </row>
    <row r="1013" ht="14.25" hidden="1" customHeight="1">
      <c r="A1013" s="2"/>
      <c r="B1013" s="2"/>
      <c r="C1013" s="70"/>
      <c r="D1013" s="2"/>
      <c r="E1013" s="72"/>
      <c r="F1013" s="2"/>
      <c r="G1013" s="2"/>
      <c r="H1013" s="2"/>
      <c r="I1013" s="2"/>
    </row>
    <row r="1014" ht="14.25" hidden="1" customHeight="1">
      <c r="A1014" s="2"/>
      <c r="B1014" s="2"/>
      <c r="C1014" s="70"/>
      <c r="D1014" s="2"/>
      <c r="E1014" s="72"/>
      <c r="F1014" s="2"/>
      <c r="G1014" s="2"/>
      <c r="H1014" s="2"/>
      <c r="I1014" s="2"/>
    </row>
    <row r="1015" ht="14.25" hidden="1" customHeight="1">
      <c r="A1015" s="2"/>
      <c r="B1015" s="2"/>
      <c r="C1015" s="70"/>
      <c r="D1015" s="2"/>
      <c r="E1015" s="72"/>
      <c r="F1015" s="2"/>
      <c r="G1015" s="2"/>
      <c r="H1015" s="2"/>
      <c r="I1015" s="2"/>
    </row>
    <row r="1016" ht="14.25" hidden="1" customHeight="1">
      <c r="A1016" s="2"/>
      <c r="B1016" s="2"/>
      <c r="C1016" s="70"/>
      <c r="D1016" s="2"/>
      <c r="E1016" s="72"/>
      <c r="F1016" s="2"/>
      <c r="G1016" s="2"/>
      <c r="H1016" s="2"/>
      <c r="I1016" s="2"/>
    </row>
    <row r="1017" ht="14.25" hidden="1" customHeight="1">
      <c r="A1017" s="2"/>
      <c r="B1017" s="2"/>
      <c r="C1017" s="70"/>
      <c r="D1017" s="2"/>
      <c r="E1017" s="72"/>
      <c r="F1017" s="2"/>
      <c r="G1017" s="2"/>
      <c r="H1017" s="2"/>
      <c r="I1017" s="2"/>
    </row>
    <row r="1018" ht="14.25" hidden="1" customHeight="1">
      <c r="A1018" s="2"/>
      <c r="B1018" s="2"/>
      <c r="C1018" s="70"/>
      <c r="D1018" s="2"/>
      <c r="E1018" s="72"/>
      <c r="F1018" s="2"/>
      <c r="G1018" s="2"/>
      <c r="H1018" s="2"/>
      <c r="I1018" s="2"/>
    </row>
    <row r="1019" ht="14.25" hidden="1" customHeight="1">
      <c r="A1019" s="2"/>
      <c r="B1019" s="2"/>
      <c r="C1019" s="70"/>
      <c r="D1019" s="2"/>
      <c r="E1019" s="72"/>
      <c r="F1019" s="2"/>
      <c r="G1019" s="2"/>
      <c r="H1019" s="2"/>
      <c r="I1019" s="2"/>
    </row>
    <row r="1020" ht="14.25" hidden="1" customHeight="1">
      <c r="A1020" s="2"/>
      <c r="B1020" s="2"/>
      <c r="C1020" s="70"/>
      <c r="D1020" s="2"/>
      <c r="E1020" s="72"/>
      <c r="F1020" s="2"/>
      <c r="G1020" s="2"/>
      <c r="H1020" s="2"/>
      <c r="I1020" s="2"/>
    </row>
    <row r="1021" ht="14.25" hidden="1" customHeight="1">
      <c r="A1021" s="2"/>
      <c r="B1021" s="2"/>
      <c r="C1021" s="70"/>
      <c r="D1021" s="2"/>
      <c r="E1021" s="72"/>
      <c r="F1021" s="2"/>
      <c r="G1021" s="2"/>
      <c r="H1021" s="2"/>
      <c r="I1021" s="2"/>
    </row>
    <row r="1022" ht="14.25" hidden="1" customHeight="1">
      <c r="A1022" s="2"/>
      <c r="B1022" s="2"/>
      <c r="C1022" s="70"/>
      <c r="D1022" s="2"/>
      <c r="E1022" s="72"/>
      <c r="F1022" s="2"/>
      <c r="G1022" s="2"/>
      <c r="H1022" s="2"/>
      <c r="I1022" s="2"/>
    </row>
    <row r="1023" ht="14.25" hidden="1" customHeight="1">
      <c r="A1023" s="2"/>
      <c r="B1023" s="2"/>
      <c r="C1023" s="70"/>
      <c r="D1023" s="2"/>
      <c r="E1023" s="72"/>
      <c r="F1023" s="2"/>
      <c r="G1023" s="2"/>
      <c r="H1023" s="2"/>
      <c r="I1023" s="2"/>
    </row>
    <row r="1024" ht="14.25" hidden="1" customHeight="1">
      <c r="A1024" s="2"/>
      <c r="B1024" s="2"/>
      <c r="C1024" s="70"/>
      <c r="D1024" s="2"/>
      <c r="E1024" s="72"/>
      <c r="F1024" s="2"/>
      <c r="G1024" s="2"/>
      <c r="H1024" s="2"/>
      <c r="I1024" s="2"/>
    </row>
    <row r="1025" ht="14.25" hidden="1" customHeight="1">
      <c r="A1025" s="2"/>
      <c r="B1025" s="2"/>
      <c r="C1025" s="70"/>
      <c r="D1025" s="2"/>
      <c r="E1025" s="72"/>
      <c r="F1025" s="2"/>
      <c r="G1025" s="2"/>
      <c r="H1025" s="2"/>
      <c r="I1025" s="2"/>
    </row>
    <row r="1026" ht="14.25" hidden="1" customHeight="1">
      <c r="A1026" s="2"/>
      <c r="B1026" s="2"/>
      <c r="C1026" s="70"/>
      <c r="D1026" s="2"/>
      <c r="E1026" s="72"/>
      <c r="F1026" s="2"/>
      <c r="G1026" s="2"/>
      <c r="H1026" s="2"/>
      <c r="I1026" s="2"/>
    </row>
    <row r="1027" ht="14.25" hidden="1" customHeight="1">
      <c r="A1027" s="2"/>
      <c r="B1027" s="2"/>
      <c r="C1027" s="70"/>
      <c r="D1027" s="2"/>
      <c r="E1027" s="72"/>
      <c r="F1027" s="2"/>
      <c r="G1027" s="2"/>
      <c r="H1027" s="2"/>
      <c r="I1027" s="2"/>
    </row>
    <row r="1028" ht="14.25" hidden="1" customHeight="1">
      <c r="A1028" s="2"/>
      <c r="B1028" s="2"/>
      <c r="C1028" s="70"/>
      <c r="D1028" s="2"/>
      <c r="E1028" s="72"/>
      <c r="F1028" s="2"/>
      <c r="G1028" s="2"/>
      <c r="H1028" s="2"/>
      <c r="I1028" s="2"/>
    </row>
    <row r="1029" ht="14.25" hidden="1" customHeight="1">
      <c r="A1029" s="2"/>
      <c r="B1029" s="2"/>
      <c r="C1029" s="70"/>
      <c r="D1029" s="2"/>
      <c r="E1029" s="72"/>
      <c r="F1029" s="2"/>
      <c r="G1029" s="2"/>
      <c r="H1029" s="2"/>
      <c r="I1029" s="2"/>
    </row>
    <row r="1030" ht="14.25" hidden="1" customHeight="1">
      <c r="A1030" s="2"/>
      <c r="B1030" s="2"/>
      <c r="C1030" s="70"/>
      <c r="D1030" s="2"/>
      <c r="E1030" s="72"/>
      <c r="F1030" s="2"/>
      <c r="G1030" s="2"/>
      <c r="H1030" s="2"/>
      <c r="I1030" s="2"/>
    </row>
    <row r="1031" ht="14.25" hidden="1" customHeight="1">
      <c r="A1031" s="2"/>
      <c r="B1031" s="2"/>
      <c r="C1031" s="70"/>
      <c r="D1031" s="2"/>
      <c r="E1031" s="72"/>
      <c r="F1031" s="2"/>
      <c r="G1031" s="2"/>
      <c r="H1031" s="2"/>
      <c r="I1031" s="2"/>
    </row>
    <row r="1032" ht="14.25" hidden="1" customHeight="1">
      <c r="A1032" s="2"/>
      <c r="B1032" s="2"/>
      <c r="C1032" s="70"/>
      <c r="D1032" s="2"/>
      <c r="E1032" s="72"/>
      <c r="F1032" s="2"/>
      <c r="G1032" s="2"/>
      <c r="H1032" s="2"/>
      <c r="I1032" s="2"/>
    </row>
    <row r="1033" ht="14.25" hidden="1" customHeight="1">
      <c r="A1033" s="2"/>
      <c r="B1033" s="2"/>
      <c r="C1033" s="70"/>
      <c r="D1033" s="2"/>
      <c r="E1033" s="72"/>
      <c r="F1033" s="2"/>
      <c r="G1033" s="2"/>
      <c r="H1033" s="2"/>
      <c r="I1033" s="2"/>
    </row>
    <row r="1034" ht="14.25" hidden="1" customHeight="1">
      <c r="A1034" s="2"/>
      <c r="B1034" s="2"/>
      <c r="C1034" s="70"/>
      <c r="D1034" s="2"/>
      <c r="E1034" s="72"/>
      <c r="F1034" s="2"/>
      <c r="G1034" s="2"/>
      <c r="H1034" s="2"/>
      <c r="I1034" s="2"/>
    </row>
    <row r="1035" ht="14.25" hidden="1" customHeight="1">
      <c r="A1035" s="2"/>
      <c r="B1035" s="2"/>
      <c r="C1035" s="70"/>
      <c r="D1035" s="2"/>
      <c r="E1035" s="72"/>
      <c r="F1035" s="2"/>
      <c r="G1035" s="2"/>
      <c r="H1035" s="2"/>
      <c r="I1035" s="2"/>
    </row>
    <row r="1036" ht="14.25" hidden="1" customHeight="1">
      <c r="A1036" s="2"/>
      <c r="B1036" s="2"/>
      <c r="C1036" s="70"/>
      <c r="D1036" s="2"/>
      <c r="E1036" s="72"/>
      <c r="F1036" s="2"/>
      <c r="G1036" s="2"/>
      <c r="H1036" s="2"/>
      <c r="I1036" s="2"/>
    </row>
    <row r="1037" ht="14.25" hidden="1" customHeight="1">
      <c r="A1037" s="2"/>
      <c r="B1037" s="2"/>
      <c r="C1037" s="70"/>
      <c r="D1037" s="2"/>
      <c r="E1037" s="72"/>
      <c r="F1037" s="2"/>
      <c r="G1037" s="2"/>
      <c r="H1037" s="2"/>
      <c r="I1037" s="2"/>
    </row>
    <row r="1038" ht="14.25" hidden="1" customHeight="1">
      <c r="A1038" s="2"/>
      <c r="B1038" s="2"/>
      <c r="C1038" s="70"/>
      <c r="D1038" s="2"/>
      <c r="E1038" s="72"/>
      <c r="F1038" s="2"/>
      <c r="G1038" s="2"/>
      <c r="H1038" s="2"/>
      <c r="I1038" s="2"/>
    </row>
    <row r="1039" ht="14.25" hidden="1" customHeight="1">
      <c r="A1039" s="2"/>
      <c r="B1039" s="2"/>
      <c r="C1039" s="70"/>
      <c r="D1039" s="2"/>
      <c r="E1039" s="72"/>
      <c r="F1039" s="2"/>
      <c r="G1039" s="2"/>
      <c r="H1039" s="2"/>
      <c r="I1039" s="2"/>
    </row>
    <row r="1040" ht="14.25" hidden="1" customHeight="1">
      <c r="A1040" s="2"/>
      <c r="B1040" s="2"/>
      <c r="C1040" s="70"/>
      <c r="D1040" s="2"/>
      <c r="E1040" s="72"/>
      <c r="F1040" s="2"/>
      <c r="G1040" s="2"/>
      <c r="H1040" s="2"/>
      <c r="I1040" s="2"/>
    </row>
    <row r="1041" ht="14.25" hidden="1" customHeight="1">
      <c r="A1041" s="2"/>
      <c r="B1041" s="2"/>
      <c r="C1041" s="70"/>
      <c r="D1041" s="2"/>
      <c r="E1041" s="72"/>
      <c r="F1041" s="2"/>
      <c r="G1041" s="2"/>
      <c r="H1041" s="2"/>
      <c r="I1041" s="2"/>
    </row>
  </sheetData>
  <autoFilter ref="$A$1:$I$1041">
    <filterColumn colId="7">
      <filters>
        <filter val="Parentalité"/>
      </filters>
    </filterColumn>
    <sortState ref="A1:I1041">
      <sortCondition ref="G1:G1041"/>
      <sortCondition ref="F1:F1041"/>
      <sortCondition ref="B1:B1041"/>
    </sortState>
  </autoFilter>
  <hyperlinks>
    <hyperlink r:id="rId1" ref="D3"/>
    <hyperlink r:id="rId2" ref="D6"/>
    <hyperlink r:id="rId3" ref="D11"/>
    <hyperlink r:id="rId4" ref="D14"/>
    <hyperlink r:id="rId5" ref="D17"/>
    <hyperlink r:id="rId6" ref="D23"/>
    <hyperlink r:id="rId7" ref="D25"/>
    <hyperlink r:id="rId8" ref="D26"/>
    <hyperlink r:id="rId9" ref="D27"/>
    <hyperlink r:id="rId10" ref="D36"/>
    <hyperlink r:id="rId11" ref="D40"/>
    <hyperlink r:id="rId12" ref="D43"/>
    <hyperlink r:id="rId13" ref="D47"/>
    <hyperlink r:id="rId14" ref="D48"/>
    <hyperlink r:id="rId15" ref="D54"/>
    <hyperlink r:id="rId16" ref="D67"/>
    <hyperlink r:id="rId17" ref="D68"/>
    <hyperlink r:id="rId18" ref="D74"/>
    <hyperlink r:id="rId19" ref="D75"/>
    <hyperlink r:id="rId20" ref="D77"/>
    <hyperlink r:id="rId21" ref="D85"/>
    <hyperlink r:id="rId22" ref="D86"/>
    <hyperlink r:id="rId23" ref="D88"/>
    <hyperlink r:id="rId24" ref="D90"/>
    <hyperlink r:id="rId25" ref="D92"/>
    <hyperlink r:id="rId26" ref="D94"/>
    <hyperlink r:id="rId27" ref="D95"/>
    <hyperlink r:id="rId28" ref="D96"/>
    <hyperlink r:id="rId29" ref="D103"/>
    <hyperlink r:id="rId30" ref="D106"/>
  </hyperlinks>
  <printOptions/>
  <pageMargins bottom="0.75" footer="0.0" header="0.0" left="0.7" right="0.7" top="0.75"/>
  <pageSetup orientation="portrait"/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24.86"/>
    <col customWidth="1" min="3" max="3" width="127.71"/>
  </cols>
  <sheetData>
    <row r="1">
      <c r="A1" s="39" t="s">
        <v>347</v>
      </c>
      <c r="B1" s="39" t="s">
        <v>103</v>
      </c>
      <c r="C1" s="39" t="s">
        <v>348</v>
      </c>
    </row>
    <row r="2">
      <c r="A2" s="39" t="s">
        <v>349</v>
      </c>
      <c r="B2" s="39" t="s">
        <v>234</v>
      </c>
      <c r="C2" s="39" t="s">
        <v>350</v>
      </c>
    </row>
    <row r="3">
      <c r="A3" s="39" t="s">
        <v>351</v>
      </c>
      <c r="B3" s="39" t="s">
        <v>244</v>
      </c>
      <c r="C3" s="39" t="s">
        <v>352</v>
      </c>
    </row>
    <row r="4">
      <c r="A4" s="39" t="s">
        <v>353</v>
      </c>
      <c r="B4" s="39" t="s">
        <v>354</v>
      </c>
      <c r="C4" s="39" t="s">
        <v>355</v>
      </c>
    </row>
    <row r="5">
      <c r="A5" s="39" t="s">
        <v>172</v>
      </c>
      <c r="B5" s="39" t="s">
        <v>172</v>
      </c>
      <c r="C5" s="39" t="s">
        <v>356</v>
      </c>
    </row>
    <row r="6">
      <c r="A6" s="39" t="s">
        <v>357</v>
      </c>
      <c r="B6" s="39" t="s">
        <v>358</v>
      </c>
      <c r="C6" s="39" t="s">
        <v>359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7.86"/>
    <col customWidth="1" min="3" max="3" width="54.0"/>
    <col customWidth="1" min="4" max="4" width="7.57"/>
    <col customWidth="1" min="5" max="5" width="25.57"/>
    <col customWidth="1" min="6" max="7" width="35.43"/>
    <col customWidth="1" min="8" max="8" width="12.86"/>
    <col customWidth="1" min="9" max="10" width="25.57"/>
    <col customWidth="1" min="11" max="11" width="5.57"/>
    <col customWidth="1" min="12" max="12" width="19.43"/>
    <col customWidth="1" min="13" max="14" width="19.0"/>
    <col customWidth="1" min="15" max="15" width="3.14"/>
    <col customWidth="1" min="16" max="16" width="19.0"/>
    <col customWidth="1" min="17" max="17" width="28.57"/>
    <col customWidth="1" min="18" max="18" width="35.43"/>
    <col customWidth="1" min="19" max="19" width="52.43"/>
    <col customWidth="1" min="20" max="20" width="71.86"/>
    <col customWidth="1" min="21" max="22" width="28.57"/>
    <col customWidth="1" min="23" max="23" width="201.0"/>
    <col customWidth="1" min="24" max="24" width="5.43"/>
  </cols>
  <sheetData>
    <row r="1" ht="57.75" customHeight="1">
      <c r="A1" s="5"/>
      <c r="B1" s="5" t="s">
        <v>360</v>
      </c>
      <c r="C1" s="8" t="s">
        <v>0</v>
      </c>
      <c r="D1" s="8"/>
      <c r="E1" s="8" t="s">
        <v>361</v>
      </c>
      <c r="F1" s="8" t="s">
        <v>92</v>
      </c>
      <c r="G1" s="8" t="s">
        <v>93</v>
      </c>
      <c r="H1" s="79" t="s">
        <v>362</v>
      </c>
      <c r="I1" s="8" t="s">
        <v>363</v>
      </c>
      <c r="J1" s="8"/>
      <c r="K1" s="8" t="s">
        <v>1</v>
      </c>
      <c r="L1" s="8" t="s">
        <v>364</v>
      </c>
      <c r="M1" s="80">
        <v>1462.0</v>
      </c>
      <c r="N1" s="8">
        <f>0.34/100</f>
        <v>0.0034</v>
      </c>
      <c r="O1" s="8"/>
      <c r="P1" s="8" t="s">
        <v>3</v>
      </c>
      <c r="Q1" s="8" t="s">
        <v>365</v>
      </c>
      <c r="R1" s="8" t="s">
        <v>366</v>
      </c>
      <c r="S1" s="8" t="s">
        <v>94</v>
      </c>
      <c r="T1" s="8" t="s">
        <v>367</v>
      </c>
      <c r="U1" s="8" t="s">
        <v>368</v>
      </c>
      <c r="V1" s="8" t="s">
        <v>4</v>
      </c>
      <c r="W1" s="8" t="s">
        <v>5</v>
      </c>
      <c r="X1" s="13"/>
    </row>
    <row r="2" ht="28.5" customHeight="1">
      <c r="A2" s="50">
        <v>1.0</v>
      </c>
      <c r="B2" s="50" t="s">
        <v>369</v>
      </c>
      <c r="C2" s="18" t="s">
        <v>6</v>
      </c>
      <c r="D2" s="18">
        <v>1.0</v>
      </c>
      <c r="E2" s="18" t="s">
        <v>370</v>
      </c>
      <c r="F2" s="81" t="s">
        <v>113</v>
      </c>
      <c r="G2" s="82" t="s">
        <v>114</v>
      </c>
      <c r="H2" s="83">
        <f t="shared" ref="H2:H18" si="1">IF(J2="NV-2024",M2/2,N2)</f>
        <v>1462</v>
      </c>
      <c r="I2" s="18"/>
      <c r="J2" s="18"/>
      <c r="K2" s="18" t="s">
        <v>7</v>
      </c>
      <c r="L2" s="83">
        <v>454564.0</v>
      </c>
      <c r="M2" s="83">
        <f t="shared" ref="M2:M106" si="2">L2*$N$1</f>
        <v>1545.5176</v>
      </c>
      <c r="N2" s="83">
        <f t="shared" ref="N2:N106" si="3">IF(L2*$N$1&gt;1462,$X$4,L2*$N$1)</f>
        <v>1462</v>
      </c>
      <c r="O2" s="83" t="s">
        <v>371</v>
      </c>
      <c r="P2" s="83">
        <v>87702.0</v>
      </c>
      <c r="Q2" s="84">
        <v>44531.0</v>
      </c>
      <c r="R2" s="81" t="s">
        <v>372</v>
      </c>
      <c r="S2" s="85" t="s">
        <v>115</v>
      </c>
      <c r="T2" s="18"/>
      <c r="U2" s="18" t="s">
        <v>373</v>
      </c>
      <c r="V2" s="18">
        <v>8.5</v>
      </c>
      <c r="W2" s="18" t="s">
        <v>8</v>
      </c>
      <c r="X2" s="18"/>
    </row>
    <row r="3" ht="31.5" customHeight="1">
      <c r="A3" s="16">
        <v>1.0</v>
      </c>
      <c r="B3" s="9" t="s">
        <v>374</v>
      </c>
      <c r="C3" s="13" t="s">
        <v>214</v>
      </c>
      <c r="D3" s="13"/>
      <c r="E3" s="13" t="s">
        <v>370</v>
      </c>
      <c r="F3" s="86" t="s">
        <v>215</v>
      </c>
      <c r="G3" s="13" t="s">
        <v>216</v>
      </c>
      <c r="H3" s="87">
        <f t="shared" si="1"/>
        <v>1021.7884</v>
      </c>
      <c r="I3" s="13"/>
      <c r="J3" s="13"/>
      <c r="K3" s="13" t="s">
        <v>7</v>
      </c>
      <c r="L3" s="88">
        <v>300526.0</v>
      </c>
      <c r="M3" s="88">
        <f t="shared" si="2"/>
        <v>1021.7884</v>
      </c>
      <c r="N3" s="88">
        <f t="shared" si="3"/>
        <v>1021.7884</v>
      </c>
      <c r="O3" s="88" t="s">
        <v>375</v>
      </c>
      <c r="P3" s="88">
        <v>96869.0</v>
      </c>
      <c r="Q3" s="89">
        <v>35706.0</v>
      </c>
      <c r="R3" s="90" t="s">
        <v>376</v>
      </c>
      <c r="S3" s="6" t="s">
        <v>217</v>
      </c>
      <c r="T3" s="91" t="s">
        <v>377</v>
      </c>
      <c r="U3" s="13"/>
      <c r="V3" s="13">
        <v>6.0</v>
      </c>
      <c r="W3" s="13" t="s">
        <v>10</v>
      </c>
      <c r="X3" s="13"/>
    </row>
    <row r="4" ht="41.25" customHeight="1">
      <c r="A4" s="16">
        <v>1.0</v>
      </c>
      <c r="B4" s="9" t="s">
        <v>374</v>
      </c>
      <c r="C4" s="13" t="s">
        <v>11</v>
      </c>
      <c r="D4" s="13">
        <v>1.0</v>
      </c>
      <c r="E4" s="13" t="s">
        <v>378</v>
      </c>
      <c r="F4" s="86" t="s">
        <v>117</v>
      </c>
      <c r="G4" s="13" t="s">
        <v>118</v>
      </c>
      <c r="H4" s="87">
        <f t="shared" si="1"/>
        <v>1462</v>
      </c>
      <c r="I4" s="13"/>
      <c r="J4" s="13"/>
      <c r="K4" s="13" t="s">
        <v>7</v>
      </c>
      <c r="L4" s="88">
        <v>580000.0</v>
      </c>
      <c r="M4" s="88">
        <f t="shared" si="2"/>
        <v>1972</v>
      </c>
      <c r="N4" s="88">
        <f t="shared" si="3"/>
        <v>1462</v>
      </c>
      <c r="O4" s="88" t="s">
        <v>375</v>
      </c>
      <c r="P4" s="88">
        <v>104205.0</v>
      </c>
      <c r="Q4" s="89">
        <v>43839.0</v>
      </c>
      <c r="R4" s="92" t="s">
        <v>379</v>
      </c>
      <c r="S4" s="6" t="s">
        <v>119</v>
      </c>
      <c r="T4" s="13"/>
      <c r="U4" s="13"/>
      <c r="V4" s="13">
        <v>6.0</v>
      </c>
      <c r="W4" s="13" t="s">
        <v>12</v>
      </c>
      <c r="X4" s="13">
        <v>1462.0</v>
      </c>
    </row>
    <row r="5" ht="38.25" customHeight="1">
      <c r="A5" s="9">
        <v>1.0</v>
      </c>
      <c r="B5" s="9" t="s">
        <v>374</v>
      </c>
      <c r="C5" s="13" t="s">
        <v>13</v>
      </c>
      <c r="D5" s="13">
        <v>1.0</v>
      </c>
      <c r="E5" s="13" t="s">
        <v>370</v>
      </c>
      <c r="F5" s="86" t="s">
        <v>295</v>
      </c>
      <c r="G5" s="38" t="s">
        <v>296</v>
      </c>
      <c r="H5" s="87">
        <f t="shared" si="1"/>
        <v>1462</v>
      </c>
      <c r="I5" s="13"/>
      <c r="J5" s="13"/>
      <c r="K5" s="13" t="s">
        <v>7</v>
      </c>
      <c r="L5" s="88">
        <v>1310429.0</v>
      </c>
      <c r="M5" s="88">
        <f t="shared" si="2"/>
        <v>4455.4586</v>
      </c>
      <c r="N5" s="88">
        <f t="shared" si="3"/>
        <v>1462</v>
      </c>
      <c r="O5" s="88" t="s">
        <v>375</v>
      </c>
      <c r="P5" s="88">
        <v>695150.0</v>
      </c>
      <c r="Q5" s="13"/>
      <c r="R5" s="93" t="s">
        <v>380</v>
      </c>
      <c r="S5" s="6" t="s">
        <v>297</v>
      </c>
      <c r="T5" s="91" t="s">
        <v>381</v>
      </c>
      <c r="U5" s="94" t="s">
        <v>382</v>
      </c>
      <c r="V5" s="13">
        <v>25.98</v>
      </c>
      <c r="W5" s="13" t="s">
        <v>14</v>
      </c>
      <c r="X5" s="13"/>
    </row>
    <row r="6" ht="14.25" hidden="1" customHeight="1">
      <c r="A6" s="9"/>
      <c r="B6" s="95"/>
      <c r="C6" s="22" t="s">
        <v>13</v>
      </c>
      <c r="D6" s="13"/>
      <c r="E6" s="13" t="s">
        <v>370</v>
      </c>
      <c r="F6" s="86" t="s">
        <v>383</v>
      </c>
      <c r="G6" s="24" t="s">
        <v>116</v>
      </c>
      <c r="H6" s="88">
        <f t="shared" si="1"/>
        <v>0</v>
      </c>
      <c r="I6" s="13"/>
      <c r="J6" s="13" t="s">
        <v>384</v>
      </c>
      <c r="K6" s="13" t="s">
        <v>7</v>
      </c>
      <c r="L6" s="88"/>
      <c r="M6" s="88">
        <f t="shared" si="2"/>
        <v>0</v>
      </c>
      <c r="N6" s="88">
        <f t="shared" si="3"/>
        <v>0</v>
      </c>
      <c r="O6" s="96"/>
      <c r="P6" s="88"/>
      <c r="Q6" s="89"/>
      <c r="R6" s="92"/>
      <c r="S6" s="13"/>
      <c r="T6" s="13"/>
      <c r="U6" s="13"/>
      <c r="V6" s="13"/>
      <c r="W6" s="13"/>
      <c r="X6" s="13"/>
    </row>
    <row r="7" ht="44.25" customHeight="1">
      <c r="A7" s="50">
        <v>1.0</v>
      </c>
      <c r="B7" s="50" t="s">
        <v>374</v>
      </c>
      <c r="C7" s="18" t="s">
        <v>15</v>
      </c>
      <c r="D7" s="18">
        <v>1.0</v>
      </c>
      <c r="E7" s="18" t="s">
        <v>370</v>
      </c>
      <c r="F7" s="97" t="s">
        <v>133</v>
      </c>
      <c r="G7" s="18" t="s">
        <v>134</v>
      </c>
      <c r="H7" s="83">
        <f t="shared" si="1"/>
        <v>1425.8682</v>
      </c>
      <c r="I7" s="18"/>
      <c r="J7" s="18"/>
      <c r="K7" s="18" t="s">
        <v>7</v>
      </c>
      <c r="L7" s="83">
        <v>419373.0</v>
      </c>
      <c r="M7" s="83">
        <f t="shared" si="2"/>
        <v>1425.8682</v>
      </c>
      <c r="N7" s="83">
        <f t="shared" si="3"/>
        <v>1425.8682</v>
      </c>
      <c r="O7" s="83" t="s">
        <v>371</v>
      </c>
      <c r="P7" s="83">
        <v>86659.0</v>
      </c>
      <c r="Q7" s="98">
        <v>44531.0</v>
      </c>
      <c r="R7" s="97" t="s">
        <v>385</v>
      </c>
      <c r="S7" s="99" t="s">
        <v>262</v>
      </c>
      <c r="T7" s="18"/>
      <c r="U7" s="18"/>
      <c r="V7" s="18">
        <v>8.0</v>
      </c>
      <c r="W7" s="18" t="s">
        <v>16</v>
      </c>
      <c r="X7" s="18"/>
    </row>
    <row r="8" ht="40.5" customHeight="1">
      <c r="A8" s="50">
        <v>1.0</v>
      </c>
      <c r="B8" s="50" t="s">
        <v>374</v>
      </c>
      <c r="C8" s="18" t="s">
        <v>17</v>
      </c>
      <c r="D8" s="18">
        <v>1.0</v>
      </c>
      <c r="E8" s="18" t="s">
        <v>370</v>
      </c>
      <c r="F8" s="97" t="s">
        <v>121</v>
      </c>
      <c r="G8" s="18" t="s">
        <v>122</v>
      </c>
      <c r="H8" s="83">
        <f t="shared" si="1"/>
        <v>1094.1166</v>
      </c>
      <c r="I8" s="18"/>
      <c r="J8" s="18"/>
      <c r="K8" s="18" t="s">
        <v>7</v>
      </c>
      <c r="L8" s="83">
        <v>321799.0</v>
      </c>
      <c r="M8" s="83">
        <f t="shared" si="2"/>
        <v>1094.1166</v>
      </c>
      <c r="N8" s="83">
        <f t="shared" si="3"/>
        <v>1094.1166</v>
      </c>
      <c r="O8" s="83" t="s">
        <v>371</v>
      </c>
      <c r="P8" s="83">
        <v>190140.0</v>
      </c>
      <c r="Q8" s="98">
        <v>44531.0</v>
      </c>
      <c r="R8" s="97" t="s">
        <v>386</v>
      </c>
      <c r="S8" s="99" t="s">
        <v>123</v>
      </c>
      <c r="T8" s="18"/>
      <c r="U8" s="18"/>
      <c r="V8" s="18">
        <v>6.0</v>
      </c>
      <c r="W8" s="18" t="s">
        <v>18</v>
      </c>
      <c r="X8" s="18"/>
    </row>
    <row r="9">
      <c r="A9" s="9">
        <v>1.0</v>
      </c>
      <c r="B9" s="9" t="s">
        <v>374</v>
      </c>
      <c r="C9" s="13" t="s">
        <v>19</v>
      </c>
      <c r="D9" s="13"/>
      <c r="E9" s="13" t="s">
        <v>378</v>
      </c>
      <c r="F9" s="100"/>
      <c r="G9" s="13" t="s">
        <v>189</v>
      </c>
      <c r="H9" s="87">
        <f t="shared" si="1"/>
        <v>284.4644</v>
      </c>
      <c r="I9" s="13"/>
      <c r="J9" s="13"/>
      <c r="K9" s="13" t="s">
        <v>7</v>
      </c>
      <c r="L9" s="88">
        <v>83666.0</v>
      </c>
      <c r="M9" s="88">
        <f t="shared" si="2"/>
        <v>284.4644</v>
      </c>
      <c r="N9" s="88">
        <f t="shared" si="3"/>
        <v>284.4644</v>
      </c>
      <c r="O9" s="88" t="s">
        <v>371</v>
      </c>
      <c r="P9" s="88">
        <v>0.0</v>
      </c>
      <c r="Q9" s="13"/>
      <c r="R9" s="13"/>
      <c r="S9" s="6" t="s">
        <v>190</v>
      </c>
      <c r="T9" s="13"/>
      <c r="U9" s="13"/>
      <c r="V9" s="13">
        <v>0.0</v>
      </c>
      <c r="W9" s="13" t="s">
        <v>20</v>
      </c>
      <c r="X9" s="13"/>
    </row>
    <row r="10">
      <c r="A10" s="28">
        <v>1.0</v>
      </c>
      <c r="B10" s="28" t="s">
        <v>374</v>
      </c>
      <c r="C10" s="29" t="s">
        <v>21</v>
      </c>
      <c r="D10" s="29"/>
      <c r="E10" s="29" t="s">
        <v>378</v>
      </c>
      <c r="F10" s="92" t="s">
        <v>152</v>
      </c>
      <c r="G10" s="29" t="s">
        <v>153</v>
      </c>
      <c r="H10" s="101">
        <f t="shared" si="1"/>
        <v>1462</v>
      </c>
      <c r="I10" s="29"/>
      <c r="J10" s="29"/>
      <c r="K10" s="29" t="s">
        <v>7</v>
      </c>
      <c r="L10" s="101">
        <v>599204.0</v>
      </c>
      <c r="M10" s="101">
        <f t="shared" si="2"/>
        <v>2037.2936</v>
      </c>
      <c r="N10" s="101">
        <f t="shared" si="3"/>
        <v>1462</v>
      </c>
      <c r="O10" s="101" t="s">
        <v>371</v>
      </c>
      <c r="P10" s="101"/>
      <c r="Q10" s="29"/>
      <c r="R10" s="93" t="s">
        <v>387</v>
      </c>
      <c r="S10" s="102" t="s">
        <v>131</v>
      </c>
      <c r="T10" s="29"/>
      <c r="U10" s="29"/>
      <c r="V10" s="29"/>
      <c r="W10" s="29" t="s">
        <v>22</v>
      </c>
      <c r="X10" s="29"/>
    </row>
    <row r="11" ht="14.25" hidden="1" customHeight="1">
      <c r="A11" s="28"/>
      <c r="B11" s="28"/>
      <c r="C11" s="29" t="s">
        <v>21</v>
      </c>
      <c r="D11" s="29"/>
      <c r="E11" s="29" t="s">
        <v>378</v>
      </c>
      <c r="F11" s="92" t="s">
        <v>388</v>
      </c>
      <c r="G11" s="31" t="s">
        <v>130</v>
      </c>
      <c r="H11" s="101">
        <f t="shared" si="1"/>
        <v>0</v>
      </c>
      <c r="I11" s="29"/>
      <c r="J11" s="29"/>
      <c r="K11" s="29" t="s">
        <v>7</v>
      </c>
      <c r="L11" s="101"/>
      <c r="M11" s="101">
        <f t="shared" si="2"/>
        <v>0</v>
      </c>
      <c r="N11" s="101">
        <f t="shared" si="3"/>
        <v>0</v>
      </c>
      <c r="O11" s="101"/>
      <c r="P11" s="101"/>
      <c r="Q11" s="103"/>
      <c r="R11" s="93" t="s">
        <v>389</v>
      </c>
      <c r="S11" s="29" t="s">
        <v>131</v>
      </c>
      <c r="T11" s="29"/>
      <c r="U11" s="29"/>
      <c r="V11" s="29"/>
      <c r="W11" s="29"/>
      <c r="X11" s="29"/>
    </row>
    <row r="12">
      <c r="A12" s="16">
        <v>1.0</v>
      </c>
      <c r="B12" s="9" t="s">
        <v>374</v>
      </c>
      <c r="C12" s="13" t="s">
        <v>23</v>
      </c>
      <c r="D12" s="13"/>
      <c r="E12" s="13" t="s">
        <v>378</v>
      </c>
      <c r="F12" s="13" t="s">
        <v>175</v>
      </c>
      <c r="G12" s="13" t="s">
        <v>176</v>
      </c>
      <c r="H12" s="87">
        <f t="shared" si="1"/>
        <v>1462</v>
      </c>
      <c r="I12" s="13"/>
      <c r="J12" s="13"/>
      <c r="K12" s="13" t="s">
        <v>7</v>
      </c>
      <c r="L12" s="88">
        <v>633998.0</v>
      </c>
      <c r="M12" s="88">
        <f t="shared" si="2"/>
        <v>2155.5932</v>
      </c>
      <c r="N12" s="88">
        <f t="shared" si="3"/>
        <v>1462</v>
      </c>
      <c r="O12" s="88" t="s">
        <v>371</v>
      </c>
      <c r="P12" s="88">
        <v>143273.0</v>
      </c>
      <c r="Q12" s="89">
        <v>44075.0</v>
      </c>
      <c r="R12" s="13"/>
      <c r="S12" s="6" t="s">
        <v>137</v>
      </c>
      <c r="T12" s="13"/>
      <c r="U12" s="13"/>
      <c r="V12" s="13">
        <v>13.66</v>
      </c>
      <c r="W12" s="13" t="s">
        <v>24</v>
      </c>
      <c r="X12" s="13"/>
    </row>
    <row r="13" ht="14.25" hidden="1" customHeight="1">
      <c r="A13" s="9"/>
      <c r="B13" s="9"/>
      <c r="C13" s="13" t="s">
        <v>23</v>
      </c>
      <c r="D13" s="13"/>
      <c r="E13" s="13" t="s">
        <v>378</v>
      </c>
      <c r="F13" s="13" t="s">
        <v>175</v>
      </c>
      <c r="G13" s="34" t="s">
        <v>136</v>
      </c>
      <c r="H13" s="88">
        <f t="shared" si="1"/>
        <v>0</v>
      </c>
      <c r="I13" s="13"/>
      <c r="J13" s="13"/>
      <c r="K13" s="13"/>
      <c r="L13" s="88"/>
      <c r="M13" s="88">
        <f t="shared" si="2"/>
        <v>0</v>
      </c>
      <c r="N13" s="88">
        <f t="shared" si="3"/>
        <v>0</v>
      </c>
      <c r="O13" s="96"/>
      <c r="P13" s="88"/>
      <c r="Q13" s="89"/>
      <c r="R13" s="104" t="s">
        <v>390</v>
      </c>
      <c r="S13" s="13" t="s">
        <v>137</v>
      </c>
      <c r="T13" s="13"/>
      <c r="U13" s="13"/>
      <c r="V13" s="13"/>
      <c r="W13" s="13"/>
      <c r="X13" s="13"/>
    </row>
    <row r="14" ht="14.25" hidden="1" customHeight="1">
      <c r="A14" s="9"/>
      <c r="B14" s="9"/>
      <c r="C14" s="13" t="s">
        <v>23</v>
      </c>
      <c r="D14" s="13"/>
      <c r="E14" s="13" t="s">
        <v>378</v>
      </c>
      <c r="F14" s="105" t="s">
        <v>391</v>
      </c>
      <c r="G14" s="34" t="s">
        <v>138</v>
      </c>
      <c r="H14" s="88">
        <f t="shared" si="1"/>
        <v>0</v>
      </c>
      <c r="I14" s="13"/>
      <c r="J14" s="13"/>
      <c r="K14" s="13"/>
      <c r="L14" s="88"/>
      <c r="M14" s="88">
        <f t="shared" si="2"/>
        <v>0</v>
      </c>
      <c r="N14" s="88">
        <f t="shared" si="3"/>
        <v>0</v>
      </c>
      <c r="O14" s="96"/>
      <c r="P14" s="88"/>
      <c r="Q14" s="89"/>
      <c r="R14" s="104" t="s">
        <v>392</v>
      </c>
      <c r="S14" s="13" t="s">
        <v>137</v>
      </c>
      <c r="T14" s="13"/>
      <c r="U14" s="13"/>
      <c r="V14" s="13"/>
      <c r="W14" s="13"/>
      <c r="X14" s="13"/>
    </row>
    <row r="15">
      <c r="A15" s="50">
        <v>1.0</v>
      </c>
      <c r="B15" s="50" t="s">
        <v>374</v>
      </c>
      <c r="C15" s="18" t="s">
        <v>25</v>
      </c>
      <c r="D15" s="18">
        <v>1.0</v>
      </c>
      <c r="E15" s="18" t="s">
        <v>370</v>
      </c>
      <c r="F15" s="97" t="s">
        <v>127</v>
      </c>
      <c r="G15" s="18" t="s">
        <v>128</v>
      </c>
      <c r="H15" s="83">
        <f t="shared" si="1"/>
        <v>841.4694</v>
      </c>
      <c r="I15" s="18"/>
      <c r="J15" s="18"/>
      <c r="K15" s="18" t="s">
        <v>7</v>
      </c>
      <c r="L15" s="83">
        <v>247491.0</v>
      </c>
      <c r="M15" s="83">
        <f t="shared" si="2"/>
        <v>841.4694</v>
      </c>
      <c r="N15" s="83">
        <f t="shared" si="3"/>
        <v>841.4694</v>
      </c>
      <c r="O15" s="83" t="s">
        <v>371</v>
      </c>
      <c r="P15" s="83">
        <v>200038.0</v>
      </c>
      <c r="Q15" s="98">
        <v>44531.0</v>
      </c>
      <c r="R15" s="97" t="s">
        <v>393</v>
      </c>
      <c r="S15" s="99" t="s">
        <v>129</v>
      </c>
      <c r="T15" s="18"/>
      <c r="U15" s="18"/>
      <c r="V15" s="18">
        <v>3.5</v>
      </c>
      <c r="W15" s="18" t="s">
        <v>26</v>
      </c>
      <c r="X15" s="18"/>
    </row>
    <row r="16">
      <c r="A16" s="16">
        <v>1.0</v>
      </c>
      <c r="B16" s="9" t="s">
        <v>374</v>
      </c>
      <c r="C16" s="13" t="s">
        <v>27</v>
      </c>
      <c r="D16" s="13"/>
      <c r="E16" s="13" t="s">
        <v>378</v>
      </c>
      <c r="F16" s="106" t="s">
        <v>192</v>
      </c>
      <c r="G16" s="13" t="s">
        <v>193</v>
      </c>
      <c r="H16" s="87">
        <f t="shared" si="1"/>
        <v>1089.6456</v>
      </c>
      <c r="I16" s="13"/>
      <c r="J16" s="13"/>
      <c r="K16" s="13" t="s">
        <v>7</v>
      </c>
      <c r="L16" s="88">
        <v>320484.0</v>
      </c>
      <c r="M16" s="88">
        <f t="shared" si="2"/>
        <v>1089.6456</v>
      </c>
      <c r="N16" s="88">
        <f t="shared" si="3"/>
        <v>1089.6456</v>
      </c>
      <c r="O16" s="88" t="s">
        <v>371</v>
      </c>
      <c r="P16" s="88">
        <v>97606.75</v>
      </c>
      <c r="Q16" s="89">
        <v>44711.0</v>
      </c>
      <c r="R16" s="107" t="s">
        <v>394</v>
      </c>
      <c r="S16" s="6" t="s">
        <v>194</v>
      </c>
      <c r="T16" s="13"/>
      <c r="U16" s="13"/>
      <c r="V16" s="13">
        <v>8.8</v>
      </c>
      <c r="W16" s="13" t="s">
        <v>28</v>
      </c>
      <c r="X16" s="13"/>
    </row>
    <row r="17" ht="14.25" hidden="1" customHeight="1">
      <c r="A17" s="9"/>
      <c r="B17" s="9"/>
      <c r="C17" s="13" t="s">
        <v>27</v>
      </c>
      <c r="D17" s="13"/>
      <c r="E17" s="13" t="s">
        <v>370</v>
      </c>
      <c r="F17" s="92" t="s">
        <v>395</v>
      </c>
      <c r="G17" s="24" t="s">
        <v>145</v>
      </c>
      <c r="H17" s="88">
        <f t="shared" si="1"/>
        <v>0</v>
      </c>
      <c r="I17" s="13"/>
      <c r="J17" s="13"/>
      <c r="K17" s="13" t="s">
        <v>7</v>
      </c>
      <c r="L17" s="88"/>
      <c r="M17" s="88">
        <f t="shared" si="2"/>
        <v>0</v>
      </c>
      <c r="N17" s="88">
        <f t="shared" si="3"/>
        <v>0</v>
      </c>
      <c r="O17" s="96"/>
      <c r="P17" s="88"/>
      <c r="Q17" s="108"/>
      <c r="R17" s="93" t="s">
        <v>396</v>
      </c>
      <c r="S17" s="13"/>
      <c r="T17" s="13"/>
      <c r="U17" s="13"/>
      <c r="V17" s="13"/>
      <c r="W17" s="13"/>
      <c r="X17" s="13"/>
    </row>
    <row r="18">
      <c r="A18" s="50">
        <v>1.0</v>
      </c>
      <c r="B18" s="50" t="s">
        <v>374</v>
      </c>
      <c r="C18" s="18" t="s">
        <v>132</v>
      </c>
      <c r="D18" s="18"/>
      <c r="E18" s="18" t="s">
        <v>370</v>
      </c>
      <c r="F18" s="18" t="s">
        <v>133</v>
      </c>
      <c r="G18" s="18" t="s">
        <v>397</v>
      </c>
      <c r="H18" s="83">
        <f t="shared" si="1"/>
        <v>1462</v>
      </c>
      <c r="I18" s="18"/>
      <c r="J18" s="18"/>
      <c r="K18" s="18" t="s">
        <v>7</v>
      </c>
      <c r="L18" s="83">
        <v>760176.0</v>
      </c>
      <c r="M18" s="83">
        <f t="shared" si="2"/>
        <v>2584.5984</v>
      </c>
      <c r="N18" s="83">
        <f t="shared" si="3"/>
        <v>1462</v>
      </c>
      <c r="O18" s="83" t="s">
        <v>375</v>
      </c>
      <c r="P18" s="83">
        <v>122255.0</v>
      </c>
      <c r="Q18" s="109">
        <v>44531.0</v>
      </c>
      <c r="R18" s="18" t="s">
        <v>372</v>
      </c>
      <c r="S18" s="99" t="s">
        <v>398</v>
      </c>
      <c r="T18" s="18"/>
      <c r="U18" s="18"/>
      <c r="V18" s="18">
        <v>15.0</v>
      </c>
      <c r="W18" s="18" t="s">
        <v>30</v>
      </c>
      <c r="X18" s="18"/>
    </row>
    <row r="19">
      <c r="A19" s="9">
        <v>1.0</v>
      </c>
      <c r="B19" s="95"/>
      <c r="C19" s="13" t="s">
        <v>31</v>
      </c>
      <c r="D19" s="13">
        <v>1.0</v>
      </c>
      <c r="E19" s="13" t="s">
        <v>378</v>
      </c>
      <c r="F19" s="92" t="s">
        <v>124</v>
      </c>
      <c r="G19" s="13" t="s">
        <v>125</v>
      </c>
      <c r="H19" s="110">
        <v>1462.0</v>
      </c>
      <c r="I19" s="13"/>
      <c r="J19" s="13"/>
      <c r="K19" s="13" t="s">
        <v>7</v>
      </c>
      <c r="L19" s="111"/>
      <c r="M19" s="88">
        <f t="shared" si="2"/>
        <v>0</v>
      </c>
      <c r="N19" s="88">
        <f t="shared" si="3"/>
        <v>0</v>
      </c>
      <c r="O19" s="88" t="s">
        <v>375</v>
      </c>
      <c r="P19" s="88">
        <v>24718.0</v>
      </c>
      <c r="Q19" s="89">
        <v>44562.0</v>
      </c>
      <c r="R19" s="92" t="s">
        <v>399</v>
      </c>
      <c r="S19" s="6" t="s">
        <v>126</v>
      </c>
      <c r="T19" s="112" t="s">
        <v>400</v>
      </c>
      <c r="U19" s="13"/>
      <c r="V19" s="13">
        <v>7.0</v>
      </c>
      <c r="W19" s="13" t="s">
        <v>32</v>
      </c>
      <c r="X19" s="13"/>
    </row>
    <row r="20" ht="14.25" hidden="1" customHeight="1">
      <c r="A20" s="9"/>
      <c r="B20" s="95"/>
      <c r="C20" s="22" t="s">
        <v>31</v>
      </c>
      <c r="D20" s="13"/>
      <c r="E20" s="13" t="s">
        <v>370</v>
      </c>
      <c r="F20" s="92" t="s">
        <v>401</v>
      </c>
      <c r="G20" s="37"/>
      <c r="H20" s="88">
        <f t="shared" ref="H20:H32" si="4">IF(J20="NV-2024",M20/2,N20)</f>
        <v>0</v>
      </c>
      <c r="I20" s="13"/>
      <c r="J20" s="13" t="s">
        <v>384</v>
      </c>
      <c r="K20" s="13" t="s">
        <v>7</v>
      </c>
      <c r="L20" s="88"/>
      <c r="M20" s="88">
        <f t="shared" si="2"/>
        <v>0</v>
      </c>
      <c r="N20" s="88">
        <f t="shared" si="3"/>
        <v>0</v>
      </c>
      <c r="O20" s="96"/>
      <c r="P20" s="88"/>
      <c r="Q20" s="13"/>
      <c r="R20" s="92" t="s">
        <v>402</v>
      </c>
      <c r="S20" s="13"/>
      <c r="T20" s="13"/>
      <c r="U20" s="13"/>
      <c r="V20" s="13"/>
      <c r="W20" s="13"/>
      <c r="X20" s="13"/>
    </row>
    <row r="21" ht="14.25" hidden="1" customHeight="1">
      <c r="A21" s="9"/>
      <c r="B21" s="95"/>
      <c r="C21" s="22" t="s">
        <v>31</v>
      </c>
      <c r="D21" s="13"/>
      <c r="E21" s="13" t="s">
        <v>378</v>
      </c>
      <c r="F21" s="92" t="s">
        <v>403</v>
      </c>
      <c r="G21" s="13" t="s">
        <v>151</v>
      </c>
      <c r="H21" s="88">
        <f t="shared" si="4"/>
        <v>0</v>
      </c>
      <c r="I21" s="13"/>
      <c r="J21" s="13" t="s">
        <v>384</v>
      </c>
      <c r="K21" s="13" t="s">
        <v>7</v>
      </c>
      <c r="L21" s="88"/>
      <c r="M21" s="88">
        <f t="shared" si="2"/>
        <v>0</v>
      </c>
      <c r="N21" s="88">
        <f t="shared" si="3"/>
        <v>0</v>
      </c>
      <c r="O21" s="96"/>
      <c r="P21" s="88"/>
      <c r="Q21" s="13"/>
      <c r="R21" s="92" t="s">
        <v>399</v>
      </c>
      <c r="S21" s="13"/>
      <c r="T21" s="13"/>
      <c r="U21" s="13"/>
      <c r="V21" s="13"/>
      <c r="W21" s="13"/>
      <c r="X21" s="13"/>
    </row>
    <row r="22">
      <c r="A22" s="9">
        <v>1.0</v>
      </c>
      <c r="B22" s="28" t="s">
        <v>374</v>
      </c>
      <c r="C22" s="13" t="s">
        <v>33</v>
      </c>
      <c r="D22" s="13">
        <v>1.0</v>
      </c>
      <c r="E22" s="13" t="s">
        <v>370</v>
      </c>
      <c r="F22" s="100"/>
      <c r="G22" s="13" t="s">
        <v>241</v>
      </c>
      <c r="H22" s="87">
        <f t="shared" si="4"/>
        <v>796.824</v>
      </c>
      <c r="I22" s="13"/>
      <c r="J22" s="13"/>
      <c r="K22" s="13" t="s">
        <v>7</v>
      </c>
      <c r="L22" s="88">
        <v>234360.0</v>
      </c>
      <c r="M22" s="88">
        <f t="shared" si="2"/>
        <v>796.824</v>
      </c>
      <c r="N22" s="88">
        <f t="shared" si="3"/>
        <v>796.824</v>
      </c>
      <c r="O22" s="88" t="s">
        <v>375</v>
      </c>
      <c r="P22" s="88">
        <v>81355.0</v>
      </c>
      <c r="Q22" s="13"/>
      <c r="R22" s="13"/>
      <c r="S22" s="6" t="s">
        <v>242</v>
      </c>
      <c r="T22" s="13" t="s">
        <v>404</v>
      </c>
      <c r="U22" s="13"/>
      <c r="V22" s="13">
        <v>3.0</v>
      </c>
      <c r="W22" s="13" t="s">
        <v>34</v>
      </c>
      <c r="X22" s="13"/>
    </row>
    <row r="23">
      <c r="A23" s="9">
        <v>1.0</v>
      </c>
      <c r="B23" s="9" t="s">
        <v>374</v>
      </c>
      <c r="C23" s="13" t="s">
        <v>35</v>
      </c>
      <c r="D23" s="13">
        <v>1.0</v>
      </c>
      <c r="E23" s="13" t="s">
        <v>370</v>
      </c>
      <c r="F23" s="113" t="s">
        <v>330</v>
      </c>
      <c r="G23" s="13" t="s">
        <v>160</v>
      </c>
      <c r="H23" s="87">
        <f t="shared" si="4"/>
        <v>721.4834</v>
      </c>
      <c r="I23" s="13"/>
      <c r="J23" s="13"/>
      <c r="K23" s="13" t="s">
        <v>7</v>
      </c>
      <c r="L23" s="88">
        <v>212201.0</v>
      </c>
      <c r="M23" s="88">
        <f t="shared" si="2"/>
        <v>721.4834</v>
      </c>
      <c r="N23" s="88">
        <f t="shared" si="3"/>
        <v>721.4834</v>
      </c>
      <c r="O23" s="88" t="s">
        <v>371</v>
      </c>
      <c r="P23" s="88">
        <v>98964.0</v>
      </c>
      <c r="Q23" s="114">
        <v>44774.0</v>
      </c>
      <c r="R23" s="104" t="s">
        <v>405</v>
      </c>
      <c r="S23" s="6" t="s">
        <v>331</v>
      </c>
      <c r="T23" s="13"/>
      <c r="U23" s="13"/>
      <c r="V23" s="13">
        <v>3.29</v>
      </c>
      <c r="W23" s="13" t="s">
        <v>36</v>
      </c>
      <c r="X23" s="13"/>
    </row>
    <row r="24" ht="14.25" hidden="1" customHeight="1">
      <c r="A24" s="9"/>
      <c r="B24" s="95"/>
      <c r="C24" s="22" t="s">
        <v>35</v>
      </c>
      <c r="D24" s="13"/>
      <c r="E24" s="13" t="s">
        <v>370</v>
      </c>
      <c r="F24" s="113" t="s">
        <v>406</v>
      </c>
      <c r="G24" s="13" t="s">
        <v>160</v>
      </c>
      <c r="H24" s="88">
        <f t="shared" si="4"/>
        <v>0</v>
      </c>
      <c r="I24" s="13"/>
      <c r="J24" s="13" t="s">
        <v>384</v>
      </c>
      <c r="K24" s="13" t="s">
        <v>7</v>
      </c>
      <c r="L24" s="88"/>
      <c r="M24" s="88">
        <f t="shared" si="2"/>
        <v>0</v>
      </c>
      <c r="N24" s="88">
        <f t="shared" si="3"/>
        <v>0</v>
      </c>
      <c r="O24" s="96"/>
      <c r="P24" s="88"/>
      <c r="Q24" s="89"/>
      <c r="R24" s="104" t="s">
        <v>407</v>
      </c>
      <c r="S24" s="13"/>
      <c r="T24" s="13"/>
      <c r="U24" s="13"/>
      <c r="V24" s="13"/>
      <c r="W24" s="13"/>
      <c r="X24" s="13"/>
    </row>
    <row r="25">
      <c r="A25" s="16">
        <v>1.0</v>
      </c>
      <c r="B25" s="28" t="s">
        <v>374</v>
      </c>
      <c r="C25" s="13" t="s">
        <v>108</v>
      </c>
      <c r="D25" s="13"/>
      <c r="E25" s="13" t="s">
        <v>378</v>
      </c>
      <c r="F25" s="100"/>
      <c r="G25" s="13" t="s">
        <v>110</v>
      </c>
      <c r="H25" s="87">
        <f t="shared" si="4"/>
        <v>1430.1862</v>
      </c>
      <c r="I25" s="13"/>
      <c r="J25" s="13"/>
      <c r="K25" s="13" t="s">
        <v>7</v>
      </c>
      <c r="L25" s="88">
        <v>420643.0</v>
      </c>
      <c r="M25" s="88">
        <f t="shared" si="2"/>
        <v>1430.1862</v>
      </c>
      <c r="N25" s="88">
        <f t="shared" si="3"/>
        <v>1430.1862</v>
      </c>
      <c r="O25" s="88" t="s">
        <v>371</v>
      </c>
      <c r="P25" s="88">
        <v>184947.0</v>
      </c>
      <c r="Q25" s="89">
        <v>44075.0</v>
      </c>
      <c r="R25" s="13"/>
      <c r="S25" s="6" t="s">
        <v>111</v>
      </c>
      <c r="T25" s="13"/>
      <c r="U25" s="13"/>
      <c r="V25" s="13">
        <v>10.0</v>
      </c>
      <c r="W25" s="13" t="s">
        <v>38</v>
      </c>
      <c r="X25" s="13"/>
    </row>
    <row r="26" ht="14.25" hidden="1" customHeight="1">
      <c r="A26" s="9"/>
      <c r="B26" s="9"/>
      <c r="C26" s="13" t="s">
        <v>37</v>
      </c>
      <c r="D26" s="13"/>
      <c r="E26" s="13" t="s">
        <v>378</v>
      </c>
      <c r="F26" s="92" t="s">
        <v>408</v>
      </c>
      <c r="G26" s="31" t="s">
        <v>166</v>
      </c>
      <c r="H26" s="88">
        <f t="shared" si="4"/>
        <v>0</v>
      </c>
      <c r="I26" s="13"/>
      <c r="J26" s="13"/>
      <c r="K26" s="13" t="s">
        <v>7</v>
      </c>
      <c r="L26" s="88"/>
      <c r="M26" s="88">
        <f t="shared" si="2"/>
        <v>0</v>
      </c>
      <c r="N26" s="88">
        <f t="shared" si="3"/>
        <v>0</v>
      </c>
      <c r="O26" s="96"/>
      <c r="P26" s="88"/>
      <c r="Q26" s="89"/>
      <c r="R26" s="13" t="s">
        <v>409</v>
      </c>
      <c r="S26" s="13" t="s">
        <v>111</v>
      </c>
      <c r="T26" s="48"/>
      <c r="U26" s="13"/>
      <c r="V26" s="13"/>
      <c r="W26" s="13"/>
      <c r="X26" s="13"/>
    </row>
    <row r="27" ht="14.25" hidden="1" customHeight="1">
      <c r="A27" s="9"/>
      <c r="B27" s="9"/>
      <c r="C27" s="13" t="s">
        <v>37</v>
      </c>
      <c r="D27" s="13"/>
      <c r="E27" s="13" t="s">
        <v>370</v>
      </c>
      <c r="F27" s="92" t="s">
        <v>410</v>
      </c>
      <c r="G27" s="31" t="s">
        <v>167</v>
      </c>
      <c r="H27" s="88">
        <f t="shared" si="4"/>
        <v>0</v>
      </c>
      <c r="I27" s="13"/>
      <c r="J27" s="13"/>
      <c r="K27" s="13" t="s">
        <v>7</v>
      </c>
      <c r="L27" s="88"/>
      <c r="M27" s="88">
        <f t="shared" si="2"/>
        <v>0</v>
      </c>
      <c r="N27" s="88">
        <f t="shared" si="3"/>
        <v>0</v>
      </c>
      <c r="O27" s="96"/>
      <c r="P27" s="88"/>
      <c r="Q27" s="89"/>
      <c r="R27" s="93" t="s">
        <v>411</v>
      </c>
      <c r="S27" s="13" t="s">
        <v>111</v>
      </c>
      <c r="T27" s="48"/>
      <c r="U27" s="13"/>
      <c r="V27" s="13"/>
      <c r="W27" s="13"/>
      <c r="X27" s="13"/>
    </row>
    <row r="28">
      <c r="A28" s="9">
        <v>1.0</v>
      </c>
      <c r="B28" s="9" t="s">
        <v>374</v>
      </c>
      <c r="C28" s="13" t="s">
        <v>39</v>
      </c>
      <c r="D28" s="13"/>
      <c r="E28" s="13" t="s">
        <v>378</v>
      </c>
      <c r="F28" s="86" t="s">
        <v>105</v>
      </c>
      <c r="G28" s="34" t="s">
        <v>106</v>
      </c>
      <c r="H28" s="87">
        <f t="shared" si="4"/>
        <v>442.0204</v>
      </c>
      <c r="I28" s="13"/>
      <c r="J28" s="13"/>
      <c r="K28" s="13" t="s">
        <v>40</v>
      </c>
      <c r="L28" s="88">
        <v>130006.0</v>
      </c>
      <c r="M28" s="88">
        <f t="shared" si="2"/>
        <v>442.0204</v>
      </c>
      <c r="N28" s="88">
        <f t="shared" si="3"/>
        <v>442.0204</v>
      </c>
      <c r="O28" s="88" t="s">
        <v>371</v>
      </c>
      <c r="P28" s="88"/>
      <c r="Q28" s="89">
        <v>43836.0</v>
      </c>
      <c r="R28" s="104" t="s">
        <v>412</v>
      </c>
      <c r="S28" s="6" t="s">
        <v>107</v>
      </c>
      <c r="T28" s="112" t="s">
        <v>413</v>
      </c>
      <c r="U28" s="13"/>
      <c r="V28" s="13"/>
      <c r="W28" s="13" t="s">
        <v>41</v>
      </c>
      <c r="X28" s="13"/>
    </row>
    <row r="29" ht="14.25" hidden="1" customHeight="1">
      <c r="A29" s="9"/>
      <c r="B29" s="95"/>
      <c r="C29" s="22" t="s">
        <v>39</v>
      </c>
      <c r="D29" s="13"/>
      <c r="E29" s="13" t="s">
        <v>370</v>
      </c>
      <c r="F29" s="86" t="s">
        <v>414</v>
      </c>
      <c r="G29" s="34" t="s">
        <v>173</v>
      </c>
      <c r="H29" s="88">
        <f t="shared" si="4"/>
        <v>0</v>
      </c>
      <c r="I29" s="13"/>
      <c r="J29" s="13"/>
      <c r="K29" s="13" t="s">
        <v>40</v>
      </c>
      <c r="L29" s="88"/>
      <c r="M29" s="88">
        <f t="shared" si="2"/>
        <v>0</v>
      </c>
      <c r="N29" s="88">
        <f t="shared" si="3"/>
        <v>0</v>
      </c>
      <c r="O29" s="96"/>
      <c r="P29" s="88"/>
      <c r="Q29" s="114"/>
      <c r="R29" s="104" t="s">
        <v>415</v>
      </c>
      <c r="S29" s="13" t="s">
        <v>107</v>
      </c>
      <c r="T29" s="13"/>
      <c r="U29" s="13"/>
      <c r="V29" s="13"/>
      <c r="W29" s="13"/>
      <c r="X29" s="13"/>
    </row>
    <row r="30" ht="14.25" hidden="1" customHeight="1">
      <c r="A30" s="9"/>
      <c r="B30" s="95"/>
      <c r="C30" s="22" t="s">
        <v>39</v>
      </c>
      <c r="D30" s="13"/>
      <c r="E30" s="13" t="s">
        <v>370</v>
      </c>
      <c r="F30" s="92" t="s">
        <v>416</v>
      </c>
      <c r="G30" s="31" t="s">
        <v>174</v>
      </c>
      <c r="H30" s="88">
        <f t="shared" si="4"/>
        <v>0</v>
      </c>
      <c r="I30" s="13"/>
      <c r="J30" s="13"/>
      <c r="K30" s="13" t="s">
        <v>40</v>
      </c>
      <c r="L30" s="88"/>
      <c r="M30" s="88">
        <f t="shared" si="2"/>
        <v>0</v>
      </c>
      <c r="N30" s="88">
        <f t="shared" si="3"/>
        <v>0</v>
      </c>
      <c r="O30" s="96"/>
      <c r="P30" s="88"/>
      <c r="Q30" s="114"/>
      <c r="R30" s="93" t="s">
        <v>417</v>
      </c>
      <c r="S30" s="13" t="s">
        <v>107</v>
      </c>
      <c r="T30" s="13"/>
      <c r="U30" s="13"/>
      <c r="V30" s="13"/>
      <c r="W30" s="13"/>
      <c r="X30" s="13"/>
    </row>
    <row r="31">
      <c r="A31" s="9">
        <v>1.0</v>
      </c>
      <c r="B31" s="9" t="s">
        <v>374</v>
      </c>
      <c r="C31" s="13" t="s">
        <v>42</v>
      </c>
      <c r="D31" s="13">
        <v>1.0</v>
      </c>
      <c r="E31" s="13" t="s">
        <v>378</v>
      </c>
      <c r="F31" s="100"/>
      <c r="G31" s="13" t="s">
        <v>246</v>
      </c>
      <c r="H31" s="87">
        <f t="shared" si="4"/>
        <v>340.0306</v>
      </c>
      <c r="I31" s="13"/>
      <c r="J31" s="13"/>
      <c r="K31" s="13" t="s">
        <v>40</v>
      </c>
      <c r="L31" s="88">
        <v>100009.0</v>
      </c>
      <c r="M31" s="88">
        <f t="shared" si="2"/>
        <v>340.0306</v>
      </c>
      <c r="N31" s="88">
        <f t="shared" si="3"/>
        <v>340.0306</v>
      </c>
      <c r="O31" s="88" t="s">
        <v>371</v>
      </c>
      <c r="P31" s="88">
        <v>23682.0</v>
      </c>
      <c r="Q31" s="114">
        <v>44316.0</v>
      </c>
      <c r="R31" s="13"/>
      <c r="S31" s="6" t="s">
        <v>247</v>
      </c>
      <c r="T31" s="13"/>
      <c r="U31" s="13"/>
      <c r="V31" s="13">
        <v>0.0</v>
      </c>
      <c r="W31" s="13" t="s">
        <v>43</v>
      </c>
      <c r="X31" s="13"/>
    </row>
    <row r="32">
      <c r="A32" s="9">
        <v>1.0</v>
      </c>
      <c r="B32" s="9" t="s">
        <v>374</v>
      </c>
      <c r="C32" s="13" t="s">
        <v>44</v>
      </c>
      <c r="D32" s="13">
        <v>1.0</v>
      </c>
      <c r="E32" s="13" t="s">
        <v>378</v>
      </c>
      <c r="F32" s="100"/>
      <c r="G32" s="13" t="s">
        <v>220</v>
      </c>
      <c r="H32" s="87">
        <f t="shared" si="4"/>
        <v>115.3824</v>
      </c>
      <c r="I32" s="13"/>
      <c r="J32" s="13"/>
      <c r="K32" s="13" t="s">
        <v>40</v>
      </c>
      <c r="L32" s="88">
        <v>33936.0</v>
      </c>
      <c r="M32" s="88">
        <f t="shared" si="2"/>
        <v>115.3824</v>
      </c>
      <c r="N32" s="88">
        <f t="shared" si="3"/>
        <v>115.3824</v>
      </c>
      <c r="O32" s="88" t="s">
        <v>371</v>
      </c>
      <c r="P32" s="88">
        <v>18873.0</v>
      </c>
      <c r="Q32" s="13"/>
      <c r="R32" s="13"/>
      <c r="S32" s="6" t="s">
        <v>221</v>
      </c>
      <c r="T32" s="13"/>
      <c r="U32" s="13"/>
      <c r="V32" s="13">
        <v>1.7</v>
      </c>
      <c r="W32" s="13" t="s">
        <v>45</v>
      </c>
      <c r="X32" s="13"/>
    </row>
    <row r="33">
      <c r="A33" s="16">
        <v>1.0</v>
      </c>
      <c r="B33" s="95"/>
      <c r="C33" s="13" t="s">
        <v>198</v>
      </c>
      <c r="D33" s="13"/>
      <c r="E33" s="13" t="s">
        <v>370</v>
      </c>
      <c r="F33" s="113" t="s">
        <v>199</v>
      </c>
      <c r="G33" s="24" t="s">
        <v>200</v>
      </c>
      <c r="H33" s="110">
        <v>252.0</v>
      </c>
      <c r="I33" s="13"/>
      <c r="J33" s="13"/>
      <c r="K33" s="13" t="s">
        <v>40</v>
      </c>
      <c r="L33" s="88">
        <v>0.0</v>
      </c>
      <c r="M33" s="88">
        <f t="shared" si="2"/>
        <v>0</v>
      </c>
      <c r="N33" s="88">
        <f t="shared" si="3"/>
        <v>0</v>
      </c>
      <c r="O33" s="88" t="s">
        <v>371</v>
      </c>
      <c r="P33" s="88">
        <v>24655.0</v>
      </c>
      <c r="Q33" s="89">
        <v>44562.0</v>
      </c>
      <c r="R33" s="104" t="s">
        <v>418</v>
      </c>
      <c r="S33" s="6" t="s">
        <v>201</v>
      </c>
      <c r="T33" s="13"/>
      <c r="U33" s="13"/>
      <c r="V33" s="13">
        <v>1.0</v>
      </c>
      <c r="W33" s="13" t="s">
        <v>47</v>
      </c>
      <c r="X33" s="13"/>
    </row>
    <row r="34" ht="14.25" hidden="1" customHeight="1">
      <c r="A34" s="9"/>
      <c r="B34" s="9"/>
      <c r="C34" s="13" t="s">
        <v>46</v>
      </c>
      <c r="D34" s="13"/>
      <c r="E34" s="13" t="s">
        <v>378</v>
      </c>
      <c r="F34" s="113" t="s">
        <v>419</v>
      </c>
      <c r="G34" s="13" t="s">
        <v>185</v>
      </c>
      <c r="H34" s="88">
        <f t="shared" ref="H34:H62" si="5">IF(J34="NV-2024",M34/2,N34)</f>
        <v>0</v>
      </c>
      <c r="I34" s="13"/>
      <c r="J34" s="13"/>
      <c r="K34" s="13" t="s">
        <v>40</v>
      </c>
      <c r="L34" s="88"/>
      <c r="M34" s="88">
        <f t="shared" si="2"/>
        <v>0</v>
      </c>
      <c r="N34" s="88">
        <f t="shared" si="3"/>
        <v>0</v>
      </c>
      <c r="O34" s="96"/>
      <c r="P34" s="88"/>
      <c r="Q34" s="13"/>
      <c r="R34" s="104" t="s">
        <v>420</v>
      </c>
      <c r="S34" s="13"/>
      <c r="T34" s="13"/>
      <c r="U34" s="13"/>
      <c r="V34" s="13"/>
      <c r="W34" s="13"/>
      <c r="X34" s="13"/>
    </row>
    <row r="35">
      <c r="A35" s="16">
        <v>1.0</v>
      </c>
      <c r="B35" s="9" t="s">
        <v>374</v>
      </c>
      <c r="C35" s="13" t="s">
        <v>177</v>
      </c>
      <c r="D35" s="13"/>
      <c r="E35" s="13" t="s">
        <v>378</v>
      </c>
      <c r="F35" s="115"/>
      <c r="G35" s="13" t="s">
        <v>421</v>
      </c>
      <c r="H35" s="87">
        <f t="shared" si="5"/>
        <v>275.5088</v>
      </c>
      <c r="I35" s="13"/>
      <c r="J35" s="13"/>
      <c r="K35" s="13" t="s">
        <v>40</v>
      </c>
      <c r="L35" s="88">
        <v>81032.0</v>
      </c>
      <c r="M35" s="88">
        <f t="shared" si="2"/>
        <v>275.5088</v>
      </c>
      <c r="N35" s="88">
        <f t="shared" si="3"/>
        <v>275.5088</v>
      </c>
      <c r="O35" s="88" t="s">
        <v>375</v>
      </c>
      <c r="P35" s="88">
        <v>24655.0</v>
      </c>
      <c r="Q35" s="13"/>
      <c r="R35" s="116"/>
      <c r="S35" s="6" t="s">
        <v>180</v>
      </c>
      <c r="T35" s="13"/>
      <c r="U35" s="13"/>
      <c r="V35" s="13">
        <v>0.0</v>
      </c>
      <c r="W35" s="13" t="s">
        <v>49</v>
      </c>
      <c r="X35" s="13"/>
    </row>
    <row r="36" ht="14.25" hidden="1" customHeight="1">
      <c r="A36" s="9"/>
      <c r="B36" s="9"/>
      <c r="C36" s="13" t="s">
        <v>177</v>
      </c>
      <c r="D36" s="13"/>
      <c r="E36" s="13" t="s">
        <v>370</v>
      </c>
      <c r="F36" s="105" t="s">
        <v>178</v>
      </c>
      <c r="G36" s="31" t="s">
        <v>179</v>
      </c>
      <c r="H36" s="88">
        <f t="shared" si="5"/>
        <v>0</v>
      </c>
      <c r="I36" s="13"/>
      <c r="J36" s="13"/>
      <c r="K36" s="13" t="s">
        <v>40</v>
      </c>
      <c r="L36" s="88"/>
      <c r="M36" s="88">
        <f t="shared" si="2"/>
        <v>0</v>
      </c>
      <c r="N36" s="88">
        <f t="shared" si="3"/>
        <v>0</v>
      </c>
      <c r="O36" s="96"/>
      <c r="P36" s="88"/>
      <c r="Q36" s="89"/>
      <c r="R36" s="116" t="s">
        <v>422</v>
      </c>
      <c r="S36" s="13"/>
      <c r="T36" s="13"/>
      <c r="U36" s="13"/>
      <c r="V36" s="13"/>
      <c r="W36" s="13"/>
      <c r="X36" s="13"/>
    </row>
    <row r="37">
      <c r="A37" s="16">
        <v>1.0</v>
      </c>
      <c r="B37" s="9" t="s">
        <v>374</v>
      </c>
      <c r="C37" s="13" t="s">
        <v>50</v>
      </c>
      <c r="D37" s="13"/>
      <c r="E37" s="13" t="s">
        <v>370</v>
      </c>
      <c r="F37" s="92" t="s">
        <v>269</v>
      </c>
      <c r="G37" s="13" t="s">
        <v>270</v>
      </c>
      <c r="H37" s="87">
        <f t="shared" si="5"/>
        <v>956.709</v>
      </c>
      <c r="I37" s="13"/>
      <c r="J37" s="13"/>
      <c r="K37" s="13" t="s">
        <v>40</v>
      </c>
      <c r="L37" s="88">
        <v>281385.0</v>
      </c>
      <c r="M37" s="88">
        <f t="shared" si="2"/>
        <v>956.709</v>
      </c>
      <c r="N37" s="88">
        <f t="shared" si="3"/>
        <v>956.709</v>
      </c>
      <c r="O37" s="88" t="s">
        <v>371</v>
      </c>
      <c r="P37" s="88">
        <v>140984.0</v>
      </c>
      <c r="Q37" s="89">
        <v>43836.0</v>
      </c>
      <c r="R37" s="117" t="s">
        <v>423</v>
      </c>
      <c r="S37" s="6" t="s">
        <v>271</v>
      </c>
      <c r="T37" s="13"/>
      <c r="U37" s="13"/>
      <c r="V37" s="13">
        <v>4.0</v>
      </c>
      <c r="W37" s="13" t="s">
        <v>51</v>
      </c>
      <c r="X37" s="13"/>
    </row>
    <row r="38">
      <c r="A38" s="9">
        <v>1.0</v>
      </c>
      <c r="B38" s="9" t="s">
        <v>374</v>
      </c>
      <c r="C38" s="13" t="s">
        <v>195</v>
      </c>
      <c r="D38" s="13"/>
      <c r="E38" s="13" t="s">
        <v>370</v>
      </c>
      <c r="F38" s="100"/>
      <c r="G38" s="13" t="s">
        <v>196</v>
      </c>
      <c r="H38" s="87">
        <f t="shared" si="5"/>
        <v>402.5532</v>
      </c>
      <c r="I38" s="13"/>
      <c r="J38" s="13"/>
      <c r="K38" s="13" t="s">
        <v>40</v>
      </c>
      <c r="L38" s="88">
        <v>118398.0</v>
      </c>
      <c r="M38" s="88">
        <f t="shared" si="2"/>
        <v>402.5532</v>
      </c>
      <c r="N38" s="88">
        <f t="shared" si="3"/>
        <v>402.5532</v>
      </c>
      <c r="O38" s="88" t="s">
        <v>371</v>
      </c>
      <c r="P38" s="88">
        <v>27323.0</v>
      </c>
      <c r="Q38" s="89">
        <v>45089.0</v>
      </c>
      <c r="R38" s="13"/>
      <c r="S38" s="6" t="s">
        <v>197</v>
      </c>
      <c r="T38" s="13"/>
      <c r="U38" s="13"/>
      <c r="V38" s="13">
        <v>1.0</v>
      </c>
      <c r="W38" s="13" t="s">
        <v>53</v>
      </c>
      <c r="X38" s="13"/>
    </row>
    <row r="39">
      <c r="A39" s="9">
        <v>1.0</v>
      </c>
      <c r="B39" s="9" t="s">
        <v>374</v>
      </c>
      <c r="C39" s="13" t="s">
        <v>54</v>
      </c>
      <c r="D39" s="13"/>
      <c r="E39" s="13" t="s">
        <v>378</v>
      </c>
      <c r="F39" s="100"/>
      <c r="G39" s="13" t="s">
        <v>223</v>
      </c>
      <c r="H39" s="87">
        <f t="shared" si="5"/>
        <v>238.6664</v>
      </c>
      <c r="I39" s="13"/>
      <c r="J39" s="13"/>
      <c r="K39" s="13" t="s">
        <v>40</v>
      </c>
      <c r="L39" s="88">
        <v>70196.0</v>
      </c>
      <c r="M39" s="88">
        <f t="shared" si="2"/>
        <v>238.6664</v>
      </c>
      <c r="N39" s="88">
        <f t="shared" si="3"/>
        <v>238.6664</v>
      </c>
      <c r="O39" s="88" t="s">
        <v>375</v>
      </c>
      <c r="P39" s="88"/>
      <c r="Q39" s="89">
        <v>44562.0</v>
      </c>
      <c r="R39" s="13"/>
      <c r="S39" s="6" t="s">
        <v>224</v>
      </c>
      <c r="T39" s="112" t="s">
        <v>424</v>
      </c>
      <c r="U39" s="13"/>
      <c r="V39" s="13">
        <v>1.0</v>
      </c>
      <c r="W39" s="13" t="s">
        <v>55</v>
      </c>
      <c r="X39" s="13"/>
    </row>
    <row r="40">
      <c r="A40" s="16">
        <v>1.0</v>
      </c>
      <c r="B40" s="9" t="s">
        <v>374</v>
      </c>
      <c r="C40" s="13" t="s">
        <v>56</v>
      </c>
      <c r="D40" s="13"/>
      <c r="E40" s="13" t="s">
        <v>370</v>
      </c>
      <c r="F40" s="118" t="s">
        <v>304</v>
      </c>
      <c r="G40" s="119" t="s">
        <v>305</v>
      </c>
      <c r="H40" s="87">
        <f t="shared" si="5"/>
        <v>1462</v>
      </c>
      <c r="I40" s="13"/>
      <c r="J40" s="13"/>
      <c r="K40" s="13" t="s">
        <v>40</v>
      </c>
      <c r="L40" s="88">
        <v>497854.0</v>
      </c>
      <c r="M40" s="88">
        <f t="shared" si="2"/>
        <v>1692.7036</v>
      </c>
      <c r="N40" s="88">
        <f t="shared" si="3"/>
        <v>1462</v>
      </c>
      <c r="O40" s="88" t="s">
        <v>375</v>
      </c>
      <c r="P40" s="88">
        <v>43950.0</v>
      </c>
      <c r="Q40" s="89">
        <v>44197.0</v>
      </c>
      <c r="R40" s="113"/>
      <c r="S40" s="6" t="s">
        <v>203</v>
      </c>
      <c r="T40" s="13"/>
      <c r="U40" s="13"/>
      <c r="V40" s="13">
        <v>3.8</v>
      </c>
      <c r="W40" s="13" t="s">
        <v>57</v>
      </c>
      <c r="X40" s="13"/>
    </row>
    <row r="41" ht="14.25" hidden="1" customHeight="1">
      <c r="A41" s="9"/>
      <c r="B41" s="9"/>
      <c r="C41" s="13" t="s">
        <v>56</v>
      </c>
      <c r="D41" s="13"/>
      <c r="E41" s="13" t="s">
        <v>378</v>
      </c>
      <c r="F41" s="118" t="s">
        <v>425</v>
      </c>
      <c r="G41" s="13" t="s">
        <v>202</v>
      </c>
      <c r="H41" s="88">
        <f t="shared" si="5"/>
        <v>0</v>
      </c>
      <c r="I41" s="13"/>
      <c r="J41" s="13"/>
      <c r="K41" s="13" t="s">
        <v>40</v>
      </c>
      <c r="L41" s="88"/>
      <c r="M41" s="88">
        <f t="shared" si="2"/>
        <v>0</v>
      </c>
      <c r="N41" s="88">
        <f t="shared" si="3"/>
        <v>0</v>
      </c>
      <c r="O41" s="96"/>
      <c r="P41" s="88"/>
      <c r="Q41" s="89"/>
      <c r="R41" s="120" t="s">
        <v>426</v>
      </c>
      <c r="S41" s="13" t="s">
        <v>203</v>
      </c>
      <c r="T41" s="13"/>
      <c r="U41" s="13"/>
      <c r="V41" s="13"/>
      <c r="W41" s="13"/>
      <c r="X41" s="13"/>
    </row>
    <row r="42">
      <c r="A42" s="16">
        <v>1.0</v>
      </c>
      <c r="B42" s="9" t="s">
        <v>374</v>
      </c>
      <c r="C42" s="13" t="s">
        <v>58</v>
      </c>
      <c r="D42" s="13"/>
      <c r="E42" s="13" t="s">
        <v>378</v>
      </c>
      <c r="F42" s="37"/>
      <c r="G42" s="13" t="s">
        <v>228</v>
      </c>
      <c r="H42" s="87">
        <f t="shared" si="5"/>
        <v>376.482</v>
      </c>
      <c r="I42" s="13"/>
      <c r="J42" s="13"/>
      <c r="K42" s="13" t="s">
        <v>40</v>
      </c>
      <c r="L42" s="88">
        <v>110730.0</v>
      </c>
      <c r="M42" s="88">
        <f t="shared" si="2"/>
        <v>376.482</v>
      </c>
      <c r="N42" s="88">
        <f t="shared" si="3"/>
        <v>376.482</v>
      </c>
      <c r="O42" s="88" t="s">
        <v>371</v>
      </c>
      <c r="P42" s="88">
        <v>37586.0</v>
      </c>
      <c r="Q42" s="89">
        <v>44354.0</v>
      </c>
      <c r="R42" s="13"/>
      <c r="S42" s="6" t="s">
        <v>207</v>
      </c>
      <c r="T42" s="13"/>
      <c r="U42" s="13"/>
      <c r="V42" s="13">
        <v>1.0</v>
      </c>
      <c r="W42" s="13" t="s">
        <v>59</v>
      </c>
      <c r="X42" s="13"/>
    </row>
    <row r="43" ht="14.25" hidden="1" customHeight="1">
      <c r="A43" s="9"/>
      <c r="B43" s="9"/>
      <c r="C43" s="13" t="s">
        <v>58</v>
      </c>
      <c r="D43" s="13"/>
      <c r="E43" s="13" t="s">
        <v>370</v>
      </c>
      <c r="F43" s="113" t="s">
        <v>427</v>
      </c>
      <c r="G43" s="34" t="s">
        <v>206</v>
      </c>
      <c r="H43" s="88">
        <f t="shared" si="5"/>
        <v>0</v>
      </c>
      <c r="I43" s="13"/>
      <c r="J43" s="13"/>
      <c r="K43" s="13" t="s">
        <v>40</v>
      </c>
      <c r="L43" s="88"/>
      <c r="M43" s="88">
        <f t="shared" si="2"/>
        <v>0</v>
      </c>
      <c r="N43" s="88">
        <f t="shared" si="3"/>
        <v>0</v>
      </c>
      <c r="O43" s="96"/>
      <c r="P43" s="88"/>
      <c r="Q43" s="89"/>
      <c r="R43" s="104" t="s">
        <v>428</v>
      </c>
      <c r="S43" s="13" t="s">
        <v>207</v>
      </c>
      <c r="T43" s="13"/>
      <c r="U43" s="13"/>
      <c r="V43" s="13"/>
      <c r="W43" s="13"/>
      <c r="X43" s="13"/>
    </row>
    <row r="44" ht="14.25" hidden="1" customHeight="1">
      <c r="A44" s="9"/>
      <c r="B44" s="9"/>
      <c r="C44" s="13" t="s">
        <v>58</v>
      </c>
      <c r="D44" s="13"/>
      <c r="E44" s="13" t="s">
        <v>378</v>
      </c>
      <c r="F44" s="113" t="s">
        <v>429</v>
      </c>
      <c r="G44" s="34" t="s">
        <v>208</v>
      </c>
      <c r="H44" s="88">
        <f t="shared" si="5"/>
        <v>0</v>
      </c>
      <c r="I44" s="13"/>
      <c r="J44" s="13"/>
      <c r="K44" s="13" t="s">
        <v>40</v>
      </c>
      <c r="L44" s="88"/>
      <c r="M44" s="88">
        <f t="shared" si="2"/>
        <v>0</v>
      </c>
      <c r="N44" s="88">
        <f t="shared" si="3"/>
        <v>0</v>
      </c>
      <c r="O44" s="96"/>
      <c r="P44" s="88"/>
      <c r="Q44" s="89"/>
      <c r="R44" s="113"/>
      <c r="S44" s="13" t="s">
        <v>207</v>
      </c>
      <c r="T44" s="13"/>
      <c r="U44" s="13"/>
      <c r="V44" s="13"/>
      <c r="W44" s="13"/>
      <c r="X44" s="13"/>
    </row>
    <row r="45">
      <c r="A45" s="9">
        <v>1.0</v>
      </c>
      <c r="B45" s="9" t="s">
        <v>374</v>
      </c>
      <c r="C45" s="13" t="s">
        <v>60</v>
      </c>
      <c r="D45" s="13"/>
      <c r="E45" s="13" t="s">
        <v>378</v>
      </c>
      <c r="F45" s="37"/>
      <c r="G45" s="13" t="s">
        <v>314</v>
      </c>
      <c r="H45" s="87">
        <f t="shared" si="5"/>
        <v>450.126</v>
      </c>
      <c r="I45" s="13"/>
      <c r="J45" s="13"/>
      <c r="K45" s="13" t="s">
        <v>40</v>
      </c>
      <c r="L45" s="88">
        <v>132390.0</v>
      </c>
      <c r="M45" s="88">
        <f t="shared" si="2"/>
        <v>450.126</v>
      </c>
      <c r="N45" s="88">
        <f t="shared" si="3"/>
        <v>450.126</v>
      </c>
      <c r="O45" s="88" t="s">
        <v>371</v>
      </c>
      <c r="P45" s="88">
        <v>24655.0</v>
      </c>
      <c r="Q45" s="89">
        <v>43836.0</v>
      </c>
      <c r="R45" s="113"/>
      <c r="S45" s="6" t="s">
        <v>315</v>
      </c>
      <c r="T45" s="13"/>
      <c r="U45" s="13"/>
      <c r="V45" s="13">
        <v>2.0</v>
      </c>
      <c r="W45" s="13" t="s">
        <v>61</v>
      </c>
      <c r="X45" s="13"/>
    </row>
    <row r="46">
      <c r="A46" s="16">
        <v>1.0</v>
      </c>
      <c r="B46" s="9" t="s">
        <v>374</v>
      </c>
      <c r="C46" s="13" t="s">
        <v>62</v>
      </c>
      <c r="D46" s="13"/>
      <c r="E46" s="13" t="s">
        <v>378</v>
      </c>
      <c r="F46" s="105" t="s">
        <v>168</v>
      </c>
      <c r="G46" s="13" t="s">
        <v>169</v>
      </c>
      <c r="H46" s="87">
        <f t="shared" si="5"/>
        <v>186.9388</v>
      </c>
      <c r="I46" s="13"/>
      <c r="J46" s="13"/>
      <c r="K46" s="13" t="s">
        <v>40</v>
      </c>
      <c r="L46" s="88">
        <v>54982.0</v>
      </c>
      <c r="M46" s="88">
        <f t="shared" si="2"/>
        <v>186.9388</v>
      </c>
      <c r="N46" s="88">
        <f t="shared" si="3"/>
        <v>186.9388</v>
      </c>
      <c r="O46" s="88" t="s">
        <v>371</v>
      </c>
      <c r="P46" s="88">
        <v>33593.0</v>
      </c>
      <c r="Q46" s="89">
        <v>44285.0</v>
      </c>
      <c r="R46" s="116" t="s">
        <v>430</v>
      </c>
      <c r="S46" s="6" t="s">
        <v>170</v>
      </c>
      <c r="T46" s="13"/>
      <c r="U46" s="13"/>
      <c r="V46" s="13">
        <v>0.0</v>
      </c>
      <c r="W46" s="13" t="s">
        <v>63</v>
      </c>
      <c r="X46" s="13"/>
    </row>
    <row r="47" ht="14.25" hidden="1" customHeight="1">
      <c r="A47" s="9"/>
      <c r="B47" s="9"/>
      <c r="C47" s="13" t="s">
        <v>62</v>
      </c>
      <c r="D47" s="13"/>
      <c r="E47" s="13" t="s">
        <v>370</v>
      </c>
      <c r="F47" s="105" t="s">
        <v>431</v>
      </c>
      <c r="G47" s="24" t="s">
        <v>218</v>
      </c>
      <c r="H47" s="88">
        <f t="shared" si="5"/>
        <v>0</v>
      </c>
      <c r="I47" s="13"/>
      <c r="J47" s="13"/>
      <c r="K47" s="13" t="s">
        <v>40</v>
      </c>
      <c r="L47" s="88"/>
      <c r="M47" s="88">
        <f t="shared" si="2"/>
        <v>0</v>
      </c>
      <c r="N47" s="88">
        <f t="shared" si="3"/>
        <v>0</v>
      </c>
      <c r="O47" s="96"/>
      <c r="P47" s="88"/>
      <c r="Q47" s="89"/>
      <c r="R47" s="116" t="s">
        <v>432</v>
      </c>
      <c r="S47" s="13" t="s">
        <v>170</v>
      </c>
      <c r="T47" s="13"/>
      <c r="U47" s="13"/>
      <c r="V47" s="13"/>
      <c r="W47" s="13"/>
      <c r="X47" s="13"/>
    </row>
    <row r="48" ht="14.25" hidden="1" customHeight="1">
      <c r="A48" s="9"/>
      <c r="B48" s="9"/>
      <c r="C48" s="13" t="s">
        <v>62</v>
      </c>
      <c r="D48" s="13"/>
      <c r="E48" s="13" t="s">
        <v>370</v>
      </c>
      <c r="F48" s="105" t="s">
        <v>433</v>
      </c>
      <c r="G48" s="31" t="s">
        <v>219</v>
      </c>
      <c r="H48" s="88">
        <f t="shared" si="5"/>
        <v>0</v>
      </c>
      <c r="I48" s="13"/>
      <c r="J48" s="13"/>
      <c r="K48" s="13" t="s">
        <v>40</v>
      </c>
      <c r="L48" s="88"/>
      <c r="M48" s="88">
        <f t="shared" si="2"/>
        <v>0</v>
      </c>
      <c r="N48" s="88">
        <f t="shared" si="3"/>
        <v>0</v>
      </c>
      <c r="O48" s="96"/>
      <c r="P48" s="88"/>
      <c r="Q48" s="89"/>
      <c r="R48" s="105" t="s">
        <v>433</v>
      </c>
      <c r="S48" s="13" t="s">
        <v>170</v>
      </c>
      <c r="T48" s="13"/>
      <c r="U48" s="13"/>
      <c r="V48" s="13"/>
      <c r="W48" s="13"/>
      <c r="X48" s="13"/>
    </row>
    <row r="49">
      <c r="A49" s="9">
        <v>1.0</v>
      </c>
      <c r="B49" s="9" t="s">
        <v>374</v>
      </c>
      <c r="C49" s="13" t="s">
        <v>64</v>
      </c>
      <c r="D49" s="13"/>
      <c r="E49" s="13" t="s">
        <v>370</v>
      </c>
      <c r="F49" s="86" t="s">
        <v>309</v>
      </c>
      <c r="G49" s="13" t="s">
        <v>310</v>
      </c>
      <c r="H49" s="87">
        <f t="shared" si="5"/>
        <v>188.394</v>
      </c>
      <c r="I49" s="13"/>
      <c r="J49" s="13"/>
      <c r="K49" s="13" t="s">
        <v>40</v>
      </c>
      <c r="L49" s="88">
        <v>55410.0</v>
      </c>
      <c r="M49" s="88">
        <f t="shared" si="2"/>
        <v>188.394</v>
      </c>
      <c r="N49" s="88">
        <f t="shared" si="3"/>
        <v>188.394</v>
      </c>
      <c r="O49" s="88" t="s">
        <v>375</v>
      </c>
      <c r="P49" s="88">
        <v>23683.0</v>
      </c>
      <c r="Q49" s="89">
        <v>43466.0</v>
      </c>
      <c r="R49" s="93" t="s">
        <v>434</v>
      </c>
      <c r="S49" s="6" t="s">
        <v>311</v>
      </c>
      <c r="T49" s="91" t="s">
        <v>435</v>
      </c>
      <c r="U49" s="13"/>
      <c r="V49" s="13">
        <v>0.0</v>
      </c>
      <c r="W49" s="13" t="s">
        <v>65</v>
      </c>
      <c r="X49" s="13"/>
    </row>
    <row r="50">
      <c r="A50" s="16">
        <v>1.0</v>
      </c>
      <c r="B50" s="9" t="s">
        <v>374</v>
      </c>
      <c r="C50" s="13" t="s">
        <v>66</v>
      </c>
      <c r="D50" s="13"/>
      <c r="E50" s="13" t="s">
        <v>370</v>
      </c>
      <c r="F50" s="86" t="s">
        <v>148</v>
      </c>
      <c r="G50" s="13" t="s">
        <v>149</v>
      </c>
      <c r="H50" s="87">
        <f t="shared" si="5"/>
        <v>708.8388</v>
      </c>
      <c r="I50" s="13"/>
      <c r="J50" s="13"/>
      <c r="K50" s="13" t="s">
        <v>40</v>
      </c>
      <c r="L50" s="88">
        <v>208482.0</v>
      </c>
      <c r="M50" s="88">
        <f t="shared" si="2"/>
        <v>708.8388</v>
      </c>
      <c r="N50" s="88">
        <f t="shared" si="3"/>
        <v>708.8388</v>
      </c>
      <c r="O50" s="88" t="s">
        <v>371</v>
      </c>
      <c r="P50" s="88">
        <v>27969.0</v>
      </c>
      <c r="Q50" s="114">
        <v>43101.0</v>
      </c>
      <c r="R50" s="93" t="s">
        <v>436</v>
      </c>
      <c r="S50" s="6" t="s">
        <v>150</v>
      </c>
      <c r="T50" s="13" t="s">
        <v>437</v>
      </c>
      <c r="U50" s="13"/>
      <c r="V50" s="13">
        <v>1.0</v>
      </c>
      <c r="W50" s="13" t="s">
        <v>67</v>
      </c>
      <c r="X50" s="13"/>
    </row>
    <row r="51" ht="14.25" hidden="1" customHeight="1">
      <c r="A51" s="9"/>
      <c r="B51" s="9"/>
      <c r="C51" s="13" t="s">
        <v>66</v>
      </c>
      <c r="D51" s="13"/>
      <c r="E51" s="13" t="s">
        <v>378</v>
      </c>
      <c r="F51" s="113" t="s">
        <v>438</v>
      </c>
      <c r="G51" s="34" t="s">
        <v>226</v>
      </c>
      <c r="H51" s="88">
        <f t="shared" si="5"/>
        <v>0</v>
      </c>
      <c r="I51" s="13"/>
      <c r="J51" s="13"/>
      <c r="K51" s="13"/>
      <c r="L51" s="88"/>
      <c r="M51" s="88">
        <f t="shared" si="2"/>
        <v>0</v>
      </c>
      <c r="N51" s="88">
        <f t="shared" si="3"/>
        <v>0</v>
      </c>
      <c r="O51" s="96"/>
      <c r="P51" s="88"/>
      <c r="Q51" s="114"/>
      <c r="R51" s="104" t="s">
        <v>439</v>
      </c>
      <c r="S51" s="13"/>
      <c r="T51" s="13"/>
      <c r="U51" s="13"/>
      <c r="V51" s="13"/>
      <c r="W51" s="13"/>
      <c r="X51" s="13"/>
    </row>
    <row r="52" ht="14.25" hidden="1" customHeight="1">
      <c r="A52" s="9"/>
      <c r="B52" s="9"/>
      <c r="C52" s="13" t="s">
        <v>66</v>
      </c>
      <c r="D52" s="13"/>
      <c r="E52" s="13" t="s">
        <v>378</v>
      </c>
      <c r="F52" s="113" t="s">
        <v>440</v>
      </c>
      <c r="G52" s="34" t="s">
        <v>227</v>
      </c>
      <c r="H52" s="88">
        <f t="shared" si="5"/>
        <v>0</v>
      </c>
      <c r="I52" s="13"/>
      <c r="J52" s="13"/>
      <c r="K52" s="13"/>
      <c r="L52" s="88"/>
      <c r="M52" s="88">
        <f t="shared" si="2"/>
        <v>0</v>
      </c>
      <c r="N52" s="88">
        <f t="shared" si="3"/>
        <v>0</v>
      </c>
      <c r="O52" s="96"/>
      <c r="P52" s="88"/>
      <c r="Q52" s="114"/>
      <c r="R52" s="121" t="s">
        <v>441</v>
      </c>
      <c r="S52" s="13"/>
      <c r="T52" s="13"/>
      <c r="U52" s="13"/>
      <c r="V52" s="13"/>
      <c r="W52" s="13"/>
      <c r="X52" s="13"/>
    </row>
    <row r="53">
      <c r="A53" s="9">
        <v>1.0</v>
      </c>
      <c r="B53" s="9" t="s">
        <v>374</v>
      </c>
      <c r="C53" s="13" t="s">
        <v>68</v>
      </c>
      <c r="D53" s="13"/>
      <c r="E53" s="13" t="s">
        <v>378</v>
      </c>
      <c r="F53" s="122"/>
      <c r="G53" s="48" t="s">
        <v>146</v>
      </c>
      <c r="H53" s="87">
        <f t="shared" si="5"/>
        <v>930.6752</v>
      </c>
      <c r="I53" s="13"/>
      <c r="J53" s="13"/>
      <c r="K53" s="13" t="s">
        <v>40</v>
      </c>
      <c r="L53" s="88">
        <v>273728.0</v>
      </c>
      <c r="M53" s="88">
        <f t="shared" si="2"/>
        <v>930.6752</v>
      </c>
      <c r="N53" s="88">
        <f t="shared" si="3"/>
        <v>930.6752</v>
      </c>
      <c r="O53" s="88" t="s">
        <v>375</v>
      </c>
      <c r="P53" s="88">
        <v>70309.0</v>
      </c>
      <c r="Q53" s="114">
        <v>43831.0</v>
      </c>
      <c r="R53" s="48"/>
      <c r="S53" s="6" t="s">
        <v>147</v>
      </c>
      <c r="T53" s="13"/>
      <c r="U53" s="13"/>
      <c r="V53" s="13">
        <v>4.0</v>
      </c>
      <c r="W53" s="13" t="s">
        <v>69</v>
      </c>
      <c r="X53" s="13"/>
    </row>
    <row r="54" ht="14.25" hidden="1" customHeight="1">
      <c r="A54" s="9"/>
      <c r="B54" s="95"/>
      <c r="C54" s="22" t="s">
        <v>68</v>
      </c>
      <c r="D54" s="13"/>
      <c r="E54" s="13" t="s">
        <v>378</v>
      </c>
      <c r="F54" s="86" t="s">
        <v>442</v>
      </c>
      <c r="G54" s="31" t="s">
        <v>229</v>
      </c>
      <c r="H54" s="88">
        <f t="shared" si="5"/>
        <v>0</v>
      </c>
      <c r="I54" s="13"/>
      <c r="J54" s="13" t="s">
        <v>443</v>
      </c>
      <c r="K54" s="13" t="s">
        <v>40</v>
      </c>
      <c r="L54" s="88"/>
      <c r="M54" s="88">
        <f t="shared" si="2"/>
        <v>0</v>
      </c>
      <c r="N54" s="88">
        <f t="shared" si="3"/>
        <v>0</v>
      </c>
      <c r="O54" s="96"/>
      <c r="P54" s="88"/>
      <c r="Q54" s="13"/>
      <c r="R54" s="48"/>
      <c r="S54" s="13" t="s">
        <v>147</v>
      </c>
      <c r="T54" s="13"/>
      <c r="U54" s="13"/>
      <c r="V54" s="13"/>
      <c r="W54" s="13"/>
      <c r="X54" s="13"/>
    </row>
    <row r="55">
      <c r="A55" s="9">
        <v>1.0</v>
      </c>
      <c r="B55" s="9" t="s">
        <v>374</v>
      </c>
      <c r="C55" s="13" t="s">
        <v>70</v>
      </c>
      <c r="D55" s="13"/>
      <c r="E55" s="13" t="s">
        <v>378</v>
      </c>
      <c r="F55" s="122"/>
      <c r="G55" s="48" t="s">
        <v>186</v>
      </c>
      <c r="H55" s="87">
        <f t="shared" si="5"/>
        <v>37.043</v>
      </c>
      <c r="I55" s="13"/>
      <c r="J55" s="13"/>
      <c r="K55" s="13" t="s">
        <v>40</v>
      </c>
      <c r="L55" s="88">
        <v>10895.0</v>
      </c>
      <c r="M55" s="88">
        <f t="shared" si="2"/>
        <v>37.043</v>
      </c>
      <c r="N55" s="88">
        <f t="shared" si="3"/>
        <v>37.043</v>
      </c>
      <c r="O55" s="88" t="s">
        <v>375</v>
      </c>
      <c r="P55" s="88">
        <v>8168.0</v>
      </c>
      <c r="Q55" s="13"/>
      <c r="R55" s="48"/>
      <c r="S55" s="6" t="s">
        <v>187</v>
      </c>
      <c r="T55" s="13"/>
      <c r="U55" s="13"/>
      <c r="V55" s="13">
        <v>0.0</v>
      </c>
      <c r="W55" s="13" t="s">
        <v>71</v>
      </c>
      <c r="X55" s="13"/>
    </row>
    <row r="56">
      <c r="A56" s="16">
        <v>1.0</v>
      </c>
      <c r="B56" s="9" t="s">
        <v>374</v>
      </c>
      <c r="C56" s="13" t="s">
        <v>72</v>
      </c>
      <c r="D56" s="13"/>
      <c r="E56" s="13" t="s">
        <v>370</v>
      </c>
      <c r="F56" s="118" t="s">
        <v>319</v>
      </c>
      <c r="G56" s="119" t="s">
        <v>320</v>
      </c>
      <c r="H56" s="87">
        <f t="shared" si="5"/>
        <v>1050.6</v>
      </c>
      <c r="I56" s="13"/>
      <c r="J56" s="13"/>
      <c r="K56" s="13" t="s">
        <v>40</v>
      </c>
      <c r="L56" s="88">
        <v>309000.0</v>
      </c>
      <c r="M56" s="88">
        <f t="shared" si="2"/>
        <v>1050.6</v>
      </c>
      <c r="N56" s="88">
        <f t="shared" si="3"/>
        <v>1050.6</v>
      </c>
      <c r="O56" s="88" t="s">
        <v>375</v>
      </c>
      <c r="P56" s="88">
        <v>78767.8</v>
      </c>
      <c r="Q56" s="114">
        <v>43834.0</v>
      </c>
      <c r="R56" s="120" t="s">
        <v>444</v>
      </c>
      <c r="S56" s="6" t="s">
        <v>321</v>
      </c>
      <c r="T56" s="91" t="s">
        <v>445</v>
      </c>
      <c r="U56" s="13"/>
      <c r="V56" s="13">
        <v>5.74</v>
      </c>
      <c r="W56" s="13" t="s">
        <v>73</v>
      </c>
      <c r="X56" s="13"/>
    </row>
    <row r="57" ht="14.25" hidden="1" customHeight="1">
      <c r="A57" s="9"/>
      <c r="B57" s="9"/>
      <c r="C57" s="13" t="s">
        <v>72</v>
      </c>
      <c r="D57" s="13"/>
      <c r="E57" s="13" t="s">
        <v>370</v>
      </c>
      <c r="F57" s="118" t="s">
        <v>446</v>
      </c>
      <c r="G57" s="48" t="s">
        <v>238</v>
      </c>
      <c r="H57" s="88">
        <f t="shared" si="5"/>
        <v>0</v>
      </c>
      <c r="I57" s="13"/>
      <c r="J57" s="13"/>
      <c r="K57" s="13"/>
      <c r="L57" s="88"/>
      <c r="M57" s="88">
        <f t="shared" si="2"/>
        <v>0</v>
      </c>
      <c r="N57" s="88">
        <f t="shared" si="3"/>
        <v>0</v>
      </c>
      <c r="O57" s="96"/>
      <c r="P57" s="88"/>
      <c r="Q57" s="114"/>
      <c r="R57" s="120" t="s">
        <v>447</v>
      </c>
      <c r="S57" s="13"/>
      <c r="T57" s="13"/>
      <c r="U57" s="13"/>
      <c r="V57" s="13"/>
      <c r="W57" s="13"/>
      <c r="X57" s="13"/>
    </row>
    <row r="58">
      <c r="A58" s="9">
        <v>1.0</v>
      </c>
      <c r="B58" s="9" t="s">
        <v>374</v>
      </c>
      <c r="C58" s="13" t="s">
        <v>74</v>
      </c>
      <c r="D58" s="13"/>
      <c r="E58" s="13" t="s">
        <v>370</v>
      </c>
      <c r="F58" s="122"/>
      <c r="G58" s="48" t="s">
        <v>289</v>
      </c>
      <c r="H58" s="87">
        <f t="shared" si="5"/>
        <v>55.964</v>
      </c>
      <c r="I58" s="13"/>
      <c r="J58" s="13"/>
      <c r="K58" s="13" t="s">
        <v>40</v>
      </c>
      <c r="L58" s="88">
        <v>16460.0</v>
      </c>
      <c r="M58" s="88">
        <f t="shared" si="2"/>
        <v>55.964</v>
      </c>
      <c r="N58" s="88">
        <f t="shared" si="3"/>
        <v>55.964</v>
      </c>
      <c r="O58" s="88" t="s">
        <v>375</v>
      </c>
      <c r="P58" s="88">
        <v>8710.0</v>
      </c>
      <c r="Q58" s="114">
        <v>44378.0</v>
      </c>
      <c r="R58" s="48"/>
      <c r="S58" s="6" t="s">
        <v>290</v>
      </c>
      <c r="T58" s="13"/>
      <c r="U58" s="13"/>
      <c r="V58" s="13">
        <v>0.0</v>
      </c>
      <c r="W58" s="13" t="s">
        <v>75</v>
      </c>
      <c r="X58" s="13"/>
    </row>
    <row r="59">
      <c r="A59" s="16">
        <v>1.0</v>
      </c>
      <c r="B59" s="9" t="s">
        <v>374</v>
      </c>
      <c r="C59" s="13" t="s">
        <v>76</v>
      </c>
      <c r="D59" s="13"/>
      <c r="E59" s="13" t="s">
        <v>370</v>
      </c>
      <c r="F59" s="86" t="s">
        <v>142</v>
      </c>
      <c r="G59" s="13" t="s">
        <v>143</v>
      </c>
      <c r="H59" s="87">
        <f t="shared" si="5"/>
        <v>254.8742</v>
      </c>
      <c r="I59" s="13"/>
      <c r="J59" s="13"/>
      <c r="K59" s="13" t="s">
        <v>40</v>
      </c>
      <c r="L59" s="88">
        <v>74963.0</v>
      </c>
      <c r="M59" s="88">
        <f t="shared" si="2"/>
        <v>254.8742</v>
      </c>
      <c r="N59" s="88">
        <f t="shared" si="3"/>
        <v>254.8742</v>
      </c>
      <c r="O59" s="88" t="s">
        <v>371</v>
      </c>
      <c r="P59" s="88">
        <v>27629.0</v>
      </c>
      <c r="Q59" s="114">
        <v>43466.0</v>
      </c>
      <c r="R59" s="93" t="s">
        <v>448</v>
      </c>
      <c r="S59" s="6" t="s">
        <v>144</v>
      </c>
      <c r="T59" s="112" t="s">
        <v>449</v>
      </c>
      <c r="U59" s="13"/>
      <c r="V59" s="13">
        <v>2.7</v>
      </c>
      <c r="W59" s="13" t="s">
        <v>77</v>
      </c>
      <c r="X59" s="13"/>
    </row>
    <row r="60" ht="14.25" hidden="1" customHeight="1">
      <c r="A60" s="9"/>
      <c r="B60" s="9"/>
      <c r="C60" s="13" t="s">
        <v>76</v>
      </c>
      <c r="D60" s="13"/>
      <c r="E60" s="13" t="s">
        <v>370</v>
      </c>
      <c r="F60" s="86" t="s">
        <v>450</v>
      </c>
      <c r="G60" s="31" t="s">
        <v>245</v>
      </c>
      <c r="H60" s="88">
        <f t="shared" si="5"/>
        <v>0</v>
      </c>
      <c r="I60" s="13"/>
      <c r="J60" s="13"/>
      <c r="K60" s="13" t="s">
        <v>40</v>
      </c>
      <c r="L60" s="88"/>
      <c r="M60" s="88">
        <f t="shared" si="2"/>
        <v>0</v>
      </c>
      <c r="N60" s="88">
        <f t="shared" si="3"/>
        <v>0</v>
      </c>
      <c r="O60" s="96"/>
      <c r="P60" s="88"/>
      <c r="Q60" s="114"/>
      <c r="R60" s="93" t="s">
        <v>451</v>
      </c>
      <c r="S60" s="13" t="s">
        <v>144</v>
      </c>
      <c r="T60" s="13"/>
      <c r="U60" s="13"/>
      <c r="V60" s="13"/>
      <c r="W60" s="13"/>
      <c r="X60" s="13"/>
    </row>
    <row r="61">
      <c r="A61" s="16">
        <v>1.0</v>
      </c>
      <c r="B61" s="9" t="s">
        <v>374</v>
      </c>
      <c r="C61" s="13" t="s">
        <v>78</v>
      </c>
      <c r="D61" s="13"/>
      <c r="E61" s="13" t="s">
        <v>370</v>
      </c>
      <c r="F61" s="86" t="s">
        <v>263</v>
      </c>
      <c r="G61" s="48" t="s">
        <v>264</v>
      </c>
      <c r="H61" s="87">
        <f t="shared" si="5"/>
        <v>1462</v>
      </c>
      <c r="I61" s="13"/>
      <c r="J61" s="13"/>
      <c r="K61" s="13" t="s">
        <v>40</v>
      </c>
      <c r="L61" s="88">
        <v>776522.0</v>
      </c>
      <c r="M61" s="88">
        <f t="shared" si="2"/>
        <v>2640.1748</v>
      </c>
      <c r="N61" s="88">
        <f t="shared" si="3"/>
        <v>1462</v>
      </c>
      <c r="O61" s="88" t="s">
        <v>375</v>
      </c>
      <c r="P61" s="88">
        <v>260822.0</v>
      </c>
      <c r="Q61" s="114">
        <v>44008.0</v>
      </c>
      <c r="R61" s="93" t="s">
        <v>452</v>
      </c>
      <c r="S61" s="6" t="s">
        <v>265</v>
      </c>
      <c r="T61" s="13"/>
      <c r="U61" s="13"/>
      <c r="V61" s="13">
        <v>14.6</v>
      </c>
      <c r="W61" s="13" t="s">
        <v>79</v>
      </c>
      <c r="X61" s="13"/>
    </row>
    <row r="62" ht="14.25" hidden="1" customHeight="1">
      <c r="A62" s="9"/>
      <c r="B62" s="9"/>
      <c r="C62" s="13" t="s">
        <v>78</v>
      </c>
      <c r="D62" s="13"/>
      <c r="E62" s="13" t="s">
        <v>370</v>
      </c>
      <c r="F62" s="86" t="s">
        <v>453</v>
      </c>
      <c r="G62" s="48" t="s">
        <v>249</v>
      </c>
      <c r="H62" s="88">
        <f t="shared" si="5"/>
        <v>0</v>
      </c>
      <c r="I62" s="13"/>
      <c r="J62" s="13"/>
      <c r="K62" s="13" t="s">
        <v>40</v>
      </c>
      <c r="L62" s="88"/>
      <c r="M62" s="88">
        <f t="shared" si="2"/>
        <v>0</v>
      </c>
      <c r="N62" s="88">
        <f t="shared" si="3"/>
        <v>0</v>
      </c>
      <c r="O62" s="96"/>
      <c r="P62" s="88"/>
      <c r="Q62" s="114"/>
      <c r="R62" s="48" t="s">
        <v>454</v>
      </c>
      <c r="S62" s="13"/>
      <c r="T62" s="13"/>
      <c r="U62" s="13"/>
      <c r="V62" s="13"/>
      <c r="W62" s="13"/>
      <c r="X62" s="13"/>
    </row>
    <row r="63">
      <c r="A63" s="123">
        <v>1.0</v>
      </c>
      <c r="B63" s="95"/>
      <c r="C63" s="14" t="s">
        <v>252</v>
      </c>
      <c r="D63" s="14"/>
      <c r="E63" s="14" t="s">
        <v>370</v>
      </c>
      <c r="F63" s="124" t="s">
        <v>338</v>
      </c>
      <c r="G63" s="125" t="s">
        <v>339</v>
      </c>
      <c r="H63" s="110">
        <v>130.0</v>
      </c>
      <c r="I63" s="14"/>
      <c r="J63" s="14"/>
      <c r="K63" s="14" t="s">
        <v>40</v>
      </c>
      <c r="L63" s="87"/>
      <c r="M63" s="87">
        <f t="shared" si="2"/>
        <v>0</v>
      </c>
      <c r="N63" s="87">
        <f t="shared" si="3"/>
        <v>0</v>
      </c>
      <c r="O63" s="87" t="s">
        <v>375</v>
      </c>
      <c r="P63" s="87">
        <v>23009.4</v>
      </c>
      <c r="Q63" s="126">
        <v>44757.0</v>
      </c>
      <c r="R63" s="127" t="s">
        <v>455</v>
      </c>
      <c r="S63" s="128" t="s">
        <v>340</v>
      </c>
      <c r="T63" s="14"/>
      <c r="U63" s="14"/>
      <c r="V63" s="14">
        <v>0.0</v>
      </c>
      <c r="W63" s="14" t="s">
        <v>81</v>
      </c>
      <c r="X63" s="14"/>
    </row>
    <row r="64" ht="14.25" hidden="1" customHeight="1">
      <c r="A64" s="9"/>
      <c r="B64" s="9"/>
      <c r="C64" s="13" t="s">
        <v>252</v>
      </c>
      <c r="D64" s="13"/>
      <c r="E64" s="13" t="s">
        <v>370</v>
      </c>
      <c r="F64" s="113" t="s">
        <v>456</v>
      </c>
      <c r="G64" s="48" t="s">
        <v>253</v>
      </c>
      <c r="H64" s="88">
        <f t="shared" ref="H64:H85" si="6">IF(J64="NV-2024",M64/2,N64)</f>
        <v>0</v>
      </c>
      <c r="I64" s="13"/>
      <c r="J64" s="13"/>
      <c r="K64" s="13" t="s">
        <v>40</v>
      </c>
      <c r="L64" s="88"/>
      <c r="M64" s="88">
        <f t="shared" si="2"/>
        <v>0</v>
      </c>
      <c r="N64" s="88">
        <f t="shared" si="3"/>
        <v>0</v>
      </c>
      <c r="O64" s="96"/>
      <c r="P64" s="88"/>
      <c r="Q64" s="114"/>
      <c r="R64" s="104" t="s">
        <v>457</v>
      </c>
      <c r="S64" s="13"/>
      <c r="T64" s="13"/>
      <c r="U64" s="13"/>
      <c r="V64" s="13"/>
      <c r="W64" s="13"/>
      <c r="X64" s="13"/>
    </row>
    <row r="65">
      <c r="A65" s="16">
        <v>1.0</v>
      </c>
      <c r="B65" s="9" t="s">
        <v>374</v>
      </c>
      <c r="C65" s="13" t="s">
        <v>230</v>
      </c>
      <c r="D65" s="13"/>
      <c r="E65" s="13" t="s">
        <v>370</v>
      </c>
      <c r="F65" s="129" t="s">
        <v>231</v>
      </c>
      <c r="G65" s="48" t="s">
        <v>232</v>
      </c>
      <c r="H65" s="87">
        <f t="shared" si="6"/>
        <v>763.9086</v>
      </c>
      <c r="I65" s="13"/>
      <c r="J65" s="13"/>
      <c r="K65" s="13" t="s">
        <v>40</v>
      </c>
      <c r="L65" s="88">
        <v>224679.0</v>
      </c>
      <c r="M65" s="88">
        <f t="shared" si="2"/>
        <v>763.9086</v>
      </c>
      <c r="N65" s="88">
        <f t="shared" si="3"/>
        <v>763.9086</v>
      </c>
      <c r="O65" s="88" t="s">
        <v>371</v>
      </c>
      <c r="P65" s="88">
        <v>23332.0</v>
      </c>
      <c r="Q65" s="114">
        <v>43831.0</v>
      </c>
      <c r="R65" s="92" t="s">
        <v>458</v>
      </c>
      <c r="S65" s="6" t="s">
        <v>233</v>
      </c>
      <c r="T65" s="13"/>
      <c r="U65" s="13"/>
      <c r="V65" s="13">
        <v>1.46</v>
      </c>
      <c r="W65" s="13" t="s">
        <v>83</v>
      </c>
      <c r="X65" s="13"/>
    </row>
    <row r="66">
      <c r="A66" s="16">
        <v>1.0</v>
      </c>
      <c r="B66" s="9" t="s">
        <v>374</v>
      </c>
      <c r="C66" s="13" t="s">
        <v>84</v>
      </c>
      <c r="D66" s="13"/>
      <c r="E66" s="13" t="s">
        <v>370</v>
      </c>
      <c r="F66" s="113" t="s">
        <v>181</v>
      </c>
      <c r="G66" s="13" t="s">
        <v>182</v>
      </c>
      <c r="H66" s="87">
        <f t="shared" si="6"/>
        <v>720.6742</v>
      </c>
      <c r="I66" s="13"/>
      <c r="J66" s="13"/>
      <c r="K66" s="13" t="s">
        <v>40</v>
      </c>
      <c r="L66" s="88">
        <v>211963.0</v>
      </c>
      <c r="M66" s="88">
        <f t="shared" si="2"/>
        <v>720.6742</v>
      </c>
      <c r="N66" s="88">
        <f t="shared" si="3"/>
        <v>720.6742</v>
      </c>
      <c r="O66" s="88" t="s">
        <v>375</v>
      </c>
      <c r="P66" s="88">
        <v>37715.0</v>
      </c>
      <c r="Q66" s="114">
        <v>44197.0</v>
      </c>
      <c r="R66" s="104" t="s">
        <v>459</v>
      </c>
      <c r="S66" s="6" t="s">
        <v>183</v>
      </c>
      <c r="T66" s="13"/>
      <c r="U66" s="13"/>
      <c r="V66" s="13">
        <v>2.0</v>
      </c>
      <c r="W66" s="13" t="s">
        <v>85</v>
      </c>
      <c r="X66" s="13"/>
    </row>
    <row r="67" ht="14.25" hidden="1" customHeight="1">
      <c r="A67" s="9"/>
      <c r="B67" s="9"/>
      <c r="C67" s="13" t="s">
        <v>84</v>
      </c>
      <c r="D67" s="13"/>
      <c r="E67" s="13" t="s">
        <v>370</v>
      </c>
      <c r="F67" s="113" t="s">
        <v>460</v>
      </c>
      <c r="G67" s="12" t="s">
        <v>260</v>
      </c>
      <c r="H67" s="88">
        <f t="shared" si="6"/>
        <v>0</v>
      </c>
      <c r="I67" s="13"/>
      <c r="J67" s="13"/>
      <c r="K67" s="13" t="s">
        <v>40</v>
      </c>
      <c r="L67" s="88"/>
      <c r="M67" s="88">
        <f t="shared" si="2"/>
        <v>0</v>
      </c>
      <c r="N67" s="88">
        <f t="shared" si="3"/>
        <v>0</v>
      </c>
      <c r="O67" s="96"/>
      <c r="P67" s="88"/>
      <c r="Q67" s="114"/>
      <c r="R67" s="104" t="s">
        <v>461</v>
      </c>
      <c r="S67" s="13" t="s">
        <v>183</v>
      </c>
      <c r="T67" s="13"/>
      <c r="U67" s="13"/>
      <c r="V67" s="13"/>
      <c r="W67" s="13"/>
      <c r="X67" s="13"/>
    </row>
    <row r="68" ht="14.25" hidden="1" customHeight="1">
      <c r="A68" s="9"/>
      <c r="B68" s="9"/>
      <c r="C68" s="13" t="s">
        <v>84</v>
      </c>
      <c r="D68" s="13"/>
      <c r="E68" s="13" t="s">
        <v>370</v>
      </c>
      <c r="F68" s="113" t="s">
        <v>462</v>
      </c>
      <c r="G68" s="12" t="s">
        <v>261</v>
      </c>
      <c r="H68" s="88">
        <f t="shared" si="6"/>
        <v>0</v>
      </c>
      <c r="I68" s="13"/>
      <c r="J68" s="13"/>
      <c r="K68" s="13" t="s">
        <v>40</v>
      </c>
      <c r="L68" s="88"/>
      <c r="M68" s="88">
        <f t="shared" si="2"/>
        <v>0</v>
      </c>
      <c r="N68" s="88">
        <f t="shared" si="3"/>
        <v>0</v>
      </c>
      <c r="O68" s="96"/>
      <c r="P68" s="88"/>
      <c r="Q68" s="114"/>
      <c r="R68" s="104" t="s">
        <v>463</v>
      </c>
      <c r="S68" s="13" t="s">
        <v>183</v>
      </c>
      <c r="T68" s="13"/>
      <c r="U68" s="13"/>
      <c r="V68" s="13"/>
      <c r="W68" s="13"/>
      <c r="X68" s="13"/>
    </row>
    <row r="69">
      <c r="A69" s="16">
        <v>1.0</v>
      </c>
      <c r="B69" s="16" t="s">
        <v>374</v>
      </c>
      <c r="C69" s="130" t="s">
        <v>86</v>
      </c>
      <c r="D69" s="13"/>
      <c r="E69" s="13" t="s">
        <v>378</v>
      </c>
      <c r="F69" s="131" t="s">
        <v>192</v>
      </c>
      <c r="G69" s="13" t="s">
        <v>204</v>
      </c>
      <c r="H69" s="87">
        <f t="shared" si="6"/>
        <v>138.329</v>
      </c>
      <c r="I69" s="13"/>
      <c r="J69" s="13"/>
      <c r="K69" s="13" t="s">
        <v>40</v>
      </c>
      <c r="L69" s="88">
        <v>40685.0</v>
      </c>
      <c r="M69" s="88">
        <f t="shared" si="2"/>
        <v>138.329</v>
      </c>
      <c r="N69" s="88">
        <f t="shared" si="3"/>
        <v>138.329</v>
      </c>
      <c r="O69" s="88" t="s">
        <v>375</v>
      </c>
      <c r="P69" s="88">
        <v>22078.0</v>
      </c>
      <c r="Q69" s="114">
        <v>43836.0</v>
      </c>
      <c r="R69" s="132" t="s">
        <v>394</v>
      </c>
      <c r="S69" s="6" t="s">
        <v>205</v>
      </c>
      <c r="T69" s="13"/>
      <c r="U69" s="13"/>
      <c r="V69" s="13">
        <v>2.4</v>
      </c>
      <c r="W69" s="13" t="s">
        <v>87</v>
      </c>
      <c r="X69" s="13"/>
    </row>
    <row r="70">
      <c r="A70" s="9">
        <v>1.0</v>
      </c>
      <c r="B70" s="9" t="s">
        <v>374</v>
      </c>
      <c r="C70" s="13" t="s">
        <v>88</v>
      </c>
      <c r="D70" s="13"/>
      <c r="E70" s="13" t="s">
        <v>370</v>
      </c>
      <c r="F70" s="122"/>
      <c r="G70" s="48" t="s">
        <v>258</v>
      </c>
      <c r="H70" s="87">
        <f t="shared" si="6"/>
        <v>229.568</v>
      </c>
      <c r="I70" s="13"/>
      <c r="J70" s="13"/>
      <c r="K70" s="13" t="s">
        <v>40</v>
      </c>
      <c r="L70" s="88">
        <v>67520.0</v>
      </c>
      <c r="M70" s="88">
        <f t="shared" si="2"/>
        <v>229.568</v>
      </c>
      <c r="N70" s="88">
        <f t="shared" si="3"/>
        <v>229.568</v>
      </c>
      <c r="O70" s="88" t="s">
        <v>371</v>
      </c>
      <c r="P70" s="88">
        <v>31576.0</v>
      </c>
      <c r="Q70" s="89">
        <v>44197.0</v>
      </c>
      <c r="R70" s="48"/>
      <c r="S70" s="6" t="s">
        <v>259</v>
      </c>
      <c r="T70" s="13"/>
      <c r="U70" s="13"/>
      <c r="V70" s="13">
        <v>0.0</v>
      </c>
      <c r="W70" s="13" t="s">
        <v>89</v>
      </c>
      <c r="X70" s="13"/>
    </row>
    <row r="71">
      <c r="A71" s="9">
        <v>1.0</v>
      </c>
      <c r="B71" s="9" t="s">
        <v>374</v>
      </c>
      <c r="C71" s="13" t="s">
        <v>90</v>
      </c>
      <c r="D71" s="13"/>
      <c r="E71" s="13" t="s">
        <v>370</v>
      </c>
      <c r="F71" s="133" t="s">
        <v>139</v>
      </c>
      <c r="G71" s="48" t="s">
        <v>140</v>
      </c>
      <c r="H71" s="87">
        <f t="shared" si="6"/>
        <v>1131.401</v>
      </c>
      <c r="I71" s="13"/>
      <c r="J71" s="13"/>
      <c r="K71" s="13" t="s">
        <v>40</v>
      </c>
      <c r="L71" s="88">
        <v>332765.0</v>
      </c>
      <c r="M71" s="88">
        <f t="shared" si="2"/>
        <v>1131.401</v>
      </c>
      <c r="N71" s="88">
        <f t="shared" si="3"/>
        <v>1131.401</v>
      </c>
      <c r="O71" s="88" t="s">
        <v>371</v>
      </c>
      <c r="P71" s="88">
        <v>24655.0</v>
      </c>
      <c r="Q71" s="114">
        <v>43952.0</v>
      </c>
      <c r="R71" s="48"/>
      <c r="S71" s="6" t="s">
        <v>141</v>
      </c>
      <c r="T71" s="48" t="s">
        <v>464</v>
      </c>
      <c r="U71" s="13"/>
      <c r="V71" s="13">
        <v>4.77</v>
      </c>
      <c r="W71" s="13" t="s">
        <v>91</v>
      </c>
      <c r="X71" s="13"/>
    </row>
    <row r="72">
      <c r="A72" s="16">
        <v>1.0</v>
      </c>
      <c r="B72" s="134" t="s">
        <v>374</v>
      </c>
      <c r="C72" s="135" t="s">
        <v>283</v>
      </c>
      <c r="D72" s="13"/>
      <c r="E72" s="13"/>
      <c r="F72" s="113"/>
      <c r="G72" s="34"/>
      <c r="H72" s="87">
        <f t="shared" si="6"/>
        <v>111.3092</v>
      </c>
      <c r="I72" s="13"/>
      <c r="J72" s="13"/>
      <c r="K72" s="13" t="s">
        <v>40</v>
      </c>
      <c r="L72" s="136">
        <v>32738.0</v>
      </c>
      <c r="M72" s="88">
        <f t="shared" si="2"/>
        <v>111.3092</v>
      </c>
      <c r="N72" s="88">
        <f t="shared" si="3"/>
        <v>111.3092</v>
      </c>
      <c r="O72" s="88"/>
      <c r="P72" s="136"/>
      <c r="Q72" s="13"/>
      <c r="R72" s="104"/>
      <c r="S72" s="6" t="s">
        <v>284</v>
      </c>
      <c r="T72" s="13"/>
      <c r="U72" s="13"/>
      <c r="V72" s="13"/>
      <c r="W72" s="13"/>
      <c r="X72" s="13"/>
    </row>
    <row r="73">
      <c r="A73" s="16">
        <v>1.0</v>
      </c>
      <c r="B73" s="134" t="s">
        <v>374</v>
      </c>
      <c r="C73" s="135" t="s">
        <v>275</v>
      </c>
      <c r="D73" s="13"/>
      <c r="E73" s="13"/>
      <c r="F73" s="113" t="s">
        <v>316</v>
      </c>
      <c r="G73" s="34" t="s">
        <v>276</v>
      </c>
      <c r="H73" s="87">
        <f t="shared" si="6"/>
        <v>213.1222</v>
      </c>
      <c r="I73" s="13"/>
      <c r="J73" s="13"/>
      <c r="K73" s="13" t="s">
        <v>40</v>
      </c>
      <c r="L73" s="136">
        <v>62683.0</v>
      </c>
      <c r="M73" s="88">
        <f t="shared" si="2"/>
        <v>213.1222</v>
      </c>
      <c r="N73" s="88">
        <f t="shared" si="3"/>
        <v>213.1222</v>
      </c>
      <c r="O73" s="88"/>
      <c r="P73" s="136"/>
      <c r="Q73" s="13"/>
      <c r="R73" s="104" t="s">
        <v>465</v>
      </c>
      <c r="S73" s="6" t="s">
        <v>317</v>
      </c>
      <c r="T73" s="13"/>
      <c r="U73" s="13"/>
      <c r="V73" s="13"/>
      <c r="W73" s="13"/>
      <c r="X73" s="13"/>
    </row>
    <row r="74" ht="14.25" hidden="1" customHeight="1">
      <c r="A74" s="9"/>
      <c r="B74" s="9"/>
      <c r="C74" s="13" t="s">
        <v>275</v>
      </c>
      <c r="D74" s="13"/>
      <c r="E74" s="13"/>
      <c r="F74" s="113" t="s">
        <v>466</v>
      </c>
      <c r="G74" s="34" t="s">
        <v>276</v>
      </c>
      <c r="H74" s="88">
        <f t="shared" si="6"/>
        <v>0</v>
      </c>
      <c r="I74" s="13"/>
      <c r="J74" s="13" t="s">
        <v>384</v>
      </c>
      <c r="K74" s="13" t="s">
        <v>40</v>
      </c>
      <c r="L74" s="136"/>
      <c r="M74" s="88">
        <f t="shared" si="2"/>
        <v>0</v>
      </c>
      <c r="N74" s="88">
        <f t="shared" si="3"/>
        <v>0</v>
      </c>
      <c r="O74" s="96"/>
      <c r="P74" s="136"/>
      <c r="Q74" s="13"/>
      <c r="R74" s="104" t="s">
        <v>467</v>
      </c>
      <c r="S74" s="13"/>
      <c r="T74" s="13"/>
      <c r="U74" s="13"/>
      <c r="V74" s="13"/>
      <c r="W74" s="13"/>
      <c r="X74" s="13"/>
    </row>
    <row r="75" ht="14.25" hidden="1" customHeight="1">
      <c r="A75" s="9"/>
      <c r="B75" s="9"/>
      <c r="C75" s="13" t="s">
        <v>275</v>
      </c>
      <c r="D75" s="13"/>
      <c r="E75" s="13"/>
      <c r="F75" s="113" t="s">
        <v>468</v>
      </c>
      <c r="G75" s="34" t="s">
        <v>277</v>
      </c>
      <c r="H75" s="88">
        <f t="shared" si="6"/>
        <v>0</v>
      </c>
      <c r="I75" s="13"/>
      <c r="J75" s="13" t="s">
        <v>384</v>
      </c>
      <c r="K75" s="13" t="s">
        <v>40</v>
      </c>
      <c r="L75" s="136"/>
      <c r="M75" s="88">
        <f t="shared" si="2"/>
        <v>0</v>
      </c>
      <c r="N75" s="88">
        <f t="shared" si="3"/>
        <v>0</v>
      </c>
      <c r="O75" s="96"/>
      <c r="P75" s="136"/>
      <c r="Q75" s="13"/>
      <c r="R75" s="137" t="s">
        <v>465</v>
      </c>
      <c r="S75" s="13"/>
      <c r="T75" s="13"/>
      <c r="U75" s="13"/>
      <c r="V75" s="13"/>
      <c r="W75" s="13"/>
      <c r="X75" s="13"/>
    </row>
    <row r="76">
      <c r="A76" s="16">
        <v>1.0</v>
      </c>
      <c r="B76" s="138" t="s">
        <v>374</v>
      </c>
      <c r="C76" s="135" t="s">
        <v>278</v>
      </c>
      <c r="D76" s="13"/>
      <c r="E76" s="13"/>
      <c r="F76" s="113" t="s">
        <v>279</v>
      </c>
      <c r="G76" s="34" t="s">
        <v>280</v>
      </c>
      <c r="H76" s="87">
        <f t="shared" si="6"/>
        <v>260.7834</v>
      </c>
      <c r="I76" s="13"/>
      <c r="J76" s="13"/>
      <c r="K76" s="13" t="s">
        <v>40</v>
      </c>
      <c r="L76" s="136">
        <v>76701.0</v>
      </c>
      <c r="M76" s="88">
        <f t="shared" si="2"/>
        <v>260.7834</v>
      </c>
      <c r="N76" s="88">
        <f t="shared" si="3"/>
        <v>260.7834</v>
      </c>
      <c r="O76" s="88"/>
      <c r="P76" s="136"/>
      <c r="Q76" s="13"/>
      <c r="R76" s="104" t="s">
        <v>469</v>
      </c>
      <c r="S76" s="6" t="s">
        <v>281</v>
      </c>
      <c r="T76" s="13"/>
      <c r="U76" s="13"/>
      <c r="V76" s="13"/>
      <c r="W76" s="13"/>
      <c r="X76" s="13"/>
    </row>
    <row r="77" ht="14.25" hidden="1" customHeight="1">
      <c r="A77" s="9"/>
      <c r="B77" s="9"/>
      <c r="C77" s="13" t="s">
        <v>278</v>
      </c>
      <c r="D77" s="13"/>
      <c r="E77" s="13"/>
      <c r="F77" s="113" t="s">
        <v>470</v>
      </c>
      <c r="G77" s="34" t="s">
        <v>282</v>
      </c>
      <c r="H77" s="88">
        <f t="shared" si="6"/>
        <v>0</v>
      </c>
      <c r="I77" s="13"/>
      <c r="J77" s="13"/>
      <c r="K77" s="13" t="s">
        <v>40</v>
      </c>
      <c r="L77" s="13"/>
      <c r="M77" s="88">
        <f t="shared" si="2"/>
        <v>0</v>
      </c>
      <c r="N77" s="88">
        <f t="shared" si="3"/>
        <v>0</v>
      </c>
      <c r="O77" s="96"/>
      <c r="P77" s="13"/>
      <c r="Q77" s="13"/>
      <c r="R77" s="104" t="s">
        <v>471</v>
      </c>
      <c r="S77" s="13"/>
      <c r="T77" s="13"/>
      <c r="U77" s="13"/>
      <c r="V77" s="13"/>
      <c r="W77" s="13"/>
      <c r="X77" s="13"/>
    </row>
    <row r="78">
      <c r="A78" s="16">
        <v>1.0</v>
      </c>
      <c r="B78" s="134" t="s">
        <v>374</v>
      </c>
      <c r="C78" s="135" t="s">
        <v>209</v>
      </c>
      <c r="D78" s="13"/>
      <c r="E78" s="13"/>
      <c r="F78" s="100"/>
      <c r="G78" s="100"/>
      <c r="H78" s="87">
        <f t="shared" si="6"/>
        <v>1293.3566</v>
      </c>
      <c r="I78" s="13"/>
      <c r="J78" s="13"/>
      <c r="K78" s="13" t="s">
        <v>40</v>
      </c>
      <c r="L78" s="13">
        <v>380399.0</v>
      </c>
      <c r="M78" s="88">
        <f t="shared" si="2"/>
        <v>1293.3566</v>
      </c>
      <c r="N78" s="88">
        <f t="shared" si="3"/>
        <v>1293.3566</v>
      </c>
      <c r="O78" s="88"/>
      <c r="P78" s="13"/>
      <c r="Q78" s="13"/>
      <c r="R78" s="13"/>
      <c r="S78" s="6" t="s">
        <v>212</v>
      </c>
      <c r="T78" s="13"/>
      <c r="U78" s="13"/>
      <c r="V78" s="13"/>
      <c r="W78" s="13"/>
      <c r="X78" s="13"/>
    </row>
    <row r="79" ht="14.25" customHeight="1">
      <c r="A79" s="51">
        <v>1.0</v>
      </c>
      <c r="B79" s="139"/>
      <c r="C79" s="140" t="s">
        <v>266</v>
      </c>
      <c r="D79" s="22"/>
      <c r="E79" s="22"/>
      <c r="F79" s="141" t="s">
        <v>267</v>
      </c>
      <c r="G79" s="142"/>
      <c r="H79" s="87">
        <f t="shared" si="6"/>
        <v>0</v>
      </c>
      <c r="I79" s="22"/>
      <c r="J79" s="22"/>
      <c r="K79" s="22" t="s">
        <v>40</v>
      </c>
      <c r="L79" s="22"/>
      <c r="M79" s="143">
        <f t="shared" si="2"/>
        <v>0</v>
      </c>
      <c r="N79" s="143">
        <f t="shared" si="3"/>
        <v>0</v>
      </c>
      <c r="O79" s="143"/>
      <c r="P79" s="22"/>
      <c r="Q79" s="22"/>
      <c r="R79" s="144" t="s">
        <v>472</v>
      </c>
      <c r="S79" s="145" t="s">
        <v>268</v>
      </c>
      <c r="T79" s="22"/>
      <c r="U79" s="22"/>
      <c r="V79" s="22"/>
      <c r="W79" s="22"/>
      <c r="X79" s="22"/>
    </row>
    <row r="80">
      <c r="A80" s="16">
        <v>1.0</v>
      </c>
      <c r="B80" s="134" t="s">
        <v>374</v>
      </c>
      <c r="C80" s="135" t="s">
        <v>343</v>
      </c>
      <c r="D80" s="13"/>
      <c r="E80" s="13"/>
      <c r="F80" s="92" t="s">
        <v>344</v>
      </c>
      <c r="G80" s="24" t="s">
        <v>345</v>
      </c>
      <c r="H80" s="87">
        <f t="shared" si="6"/>
        <v>142.6606</v>
      </c>
      <c r="I80" s="13"/>
      <c r="J80" s="13"/>
      <c r="K80" s="13" t="s">
        <v>40</v>
      </c>
      <c r="L80" s="13">
        <v>41959.0</v>
      </c>
      <c r="M80" s="88">
        <f t="shared" si="2"/>
        <v>142.6606</v>
      </c>
      <c r="N80" s="88">
        <f t="shared" si="3"/>
        <v>142.6606</v>
      </c>
      <c r="O80" s="88"/>
      <c r="P80" s="13"/>
      <c r="Q80" s="13"/>
      <c r="R80" s="92" t="s">
        <v>473</v>
      </c>
      <c r="S80" s="6" t="s">
        <v>346</v>
      </c>
      <c r="T80" s="13"/>
      <c r="U80" s="13"/>
      <c r="V80" s="13"/>
      <c r="W80" s="13"/>
      <c r="X80" s="13"/>
    </row>
    <row r="81">
      <c r="A81" s="16">
        <v>1.0</v>
      </c>
      <c r="B81" s="134" t="s">
        <v>374</v>
      </c>
      <c r="C81" s="135" t="s">
        <v>291</v>
      </c>
      <c r="D81" s="13"/>
      <c r="E81" s="13"/>
      <c r="F81" s="113" t="s">
        <v>336</v>
      </c>
      <c r="G81" s="34" t="s">
        <v>256</v>
      </c>
      <c r="H81" s="87">
        <f t="shared" si="6"/>
        <v>830.331</v>
      </c>
      <c r="I81" s="13"/>
      <c r="J81" s="13"/>
      <c r="K81" s="13" t="s">
        <v>40</v>
      </c>
      <c r="L81" s="13">
        <v>244215.0</v>
      </c>
      <c r="M81" s="88">
        <f t="shared" si="2"/>
        <v>830.331</v>
      </c>
      <c r="N81" s="88">
        <f t="shared" si="3"/>
        <v>830.331</v>
      </c>
      <c r="O81" s="88"/>
      <c r="P81" s="13"/>
      <c r="Q81" s="13"/>
      <c r="R81" s="104" t="s">
        <v>474</v>
      </c>
      <c r="S81" s="6" t="s">
        <v>337</v>
      </c>
      <c r="T81" s="13"/>
      <c r="U81" s="13"/>
      <c r="V81" s="13"/>
      <c r="W81" s="13"/>
      <c r="X81" s="13"/>
    </row>
    <row r="82" ht="14.25" hidden="1" customHeight="1">
      <c r="A82" s="9"/>
      <c r="B82" s="9"/>
      <c r="C82" s="13" t="s">
        <v>291</v>
      </c>
      <c r="D82" s="13"/>
      <c r="E82" s="13"/>
      <c r="F82" s="113" t="s">
        <v>475</v>
      </c>
      <c r="G82" s="34" t="s">
        <v>292</v>
      </c>
      <c r="H82" s="88">
        <f t="shared" si="6"/>
        <v>0</v>
      </c>
      <c r="I82" s="13"/>
      <c r="J82" s="13"/>
      <c r="K82" s="13" t="s">
        <v>40</v>
      </c>
      <c r="L82" s="13"/>
      <c r="M82" s="88">
        <f t="shared" si="2"/>
        <v>0</v>
      </c>
      <c r="N82" s="88">
        <f t="shared" si="3"/>
        <v>0</v>
      </c>
      <c r="O82" s="96"/>
      <c r="P82" s="13"/>
      <c r="Q82" s="13"/>
      <c r="R82" s="104" t="s">
        <v>405</v>
      </c>
      <c r="S82" s="13"/>
      <c r="T82" s="13"/>
      <c r="U82" s="13"/>
      <c r="V82" s="13"/>
      <c r="W82" s="13"/>
      <c r="X82" s="13"/>
    </row>
    <row r="83">
      <c r="A83" s="16">
        <v>1.0</v>
      </c>
      <c r="B83" s="134" t="s">
        <v>374</v>
      </c>
      <c r="C83" s="135" t="s">
        <v>273</v>
      </c>
      <c r="D83" s="13"/>
      <c r="E83" s="13"/>
      <c r="F83" s="100"/>
      <c r="G83" s="100"/>
      <c r="H83" s="87">
        <f t="shared" si="6"/>
        <v>826.353</v>
      </c>
      <c r="I83" s="13"/>
      <c r="J83" s="13"/>
      <c r="K83" s="13" t="s">
        <v>40</v>
      </c>
      <c r="L83" s="13">
        <v>243045.0</v>
      </c>
      <c r="M83" s="88">
        <f t="shared" si="2"/>
        <v>826.353</v>
      </c>
      <c r="N83" s="88">
        <f t="shared" si="3"/>
        <v>826.353</v>
      </c>
      <c r="O83" s="88"/>
      <c r="P83" s="13"/>
      <c r="Q83" s="13"/>
      <c r="R83" s="13"/>
      <c r="S83" s="6" t="s">
        <v>274</v>
      </c>
      <c r="T83" s="13"/>
      <c r="U83" s="13"/>
      <c r="V83" s="13"/>
      <c r="W83" s="13"/>
      <c r="X83" s="13"/>
    </row>
    <row r="84">
      <c r="A84" s="16">
        <v>1.0</v>
      </c>
      <c r="B84" s="134" t="s">
        <v>374</v>
      </c>
      <c r="C84" s="135" t="s">
        <v>254</v>
      </c>
      <c r="D84" s="13"/>
      <c r="E84" s="13"/>
      <c r="F84" s="113" t="s">
        <v>255</v>
      </c>
      <c r="G84" s="34" t="s">
        <v>256</v>
      </c>
      <c r="H84" s="87">
        <f t="shared" si="6"/>
        <v>60.01</v>
      </c>
      <c r="I84" s="13"/>
      <c r="J84" s="13"/>
      <c r="K84" s="13" t="s">
        <v>40</v>
      </c>
      <c r="L84" s="13">
        <v>17650.0</v>
      </c>
      <c r="M84" s="88">
        <f t="shared" si="2"/>
        <v>60.01</v>
      </c>
      <c r="N84" s="88">
        <f t="shared" si="3"/>
        <v>60.01</v>
      </c>
      <c r="O84" s="88"/>
      <c r="P84" s="13"/>
      <c r="Q84" s="13"/>
      <c r="R84" s="113"/>
      <c r="S84" s="6" t="s">
        <v>257</v>
      </c>
      <c r="T84" s="13"/>
      <c r="U84" s="13"/>
      <c r="V84" s="13"/>
      <c r="W84" s="13"/>
      <c r="X84" s="13"/>
    </row>
    <row r="85" ht="14.25" hidden="1" customHeight="1">
      <c r="A85" s="9"/>
      <c r="B85" s="9"/>
      <c r="C85" s="13" t="s">
        <v>254</v>
      </c>
      <c r="D85" s="13"/>
      <c r="E85" s="13"/>
      <c r="F85" s="113" t="s">
        <v>476</v>
      </c>
      <c r="G85" s="12" t="s">
        <v>298</v>
      </c>
      <c r="H85" s="88">
        <f t="shared" si="6"/>
        <v>0</v>
      </c>
      <c r="I85" s="13"/>
      <c r="J85" s="13"/>
      <c r="K85" s="13" t="s">
        <v>40</v>
      </c>
      <c r="L85" s="13"/>
      <c r="M85" s="88">
        <f t="shared" si="2"/>
        <v>0</v>
      </c>
      <c r="N85" s="88">
        <f t="shared" si="3"/>
        <v>0</v>
      </c>
      <c r="O85" s="96"/>
      <c r="P85" s="13"/>
      <c r="Q85" s="13"/>
      <c r="R85" s="104" t="s">
        <v>477</v>
      </c>
      <c r="S85" s="13"/>
      <c r="T85" s="13"/>
      <c r="U85" s="13"/>
      <c r="V85" s="13"/>
      <c r="W85" s="13"/>
      <c r="X85" s="13"/>
    </row>
    <row r="86" ht="14.25" customHeight="1">
      <c r="A86" s="56">
        <v>1.0</v>
      </c>
      <c r="B86" s="146"/>
      <c r="C86" s="147" t="s">
        <v>299</v>
      </c>
      <c r="D86" s="13"/>
      <c r="E86" s="13"/>
      <c r="F86" s="113" t="s">
        <v>300</v>
      </c>
      <c r="G86" s="148" t="s">
        <v>301</v>
      </c>
      <c r="H86" s="110">
        <v>221.0</v>
      </c>
      <c r="I86" s="13"/>
      <c r="J86" s="13"/>
      <c r="K86" s="13" t="s">
        <v>40</v>
      </c>
      <c r="L86" s="13">
        <v>0.0</v>
      </c>
      <c r="M86" s="88">
        <f t="shared" si="2"/>
        <v>0</v>
      </c>
      <c r="N86" s="88">
        <f t="shared" si="3"/>
        <v>0</v>
      </c>
      <c r="O86" s="88"/>
      <c r="P86" s="13"/>
      <c r="Q86" s="13"/>
      <c r="R86" s="104" t="s">
        <v>478</v>
      </c>
      <c r="S86" s="6" t="s">
        <v>302</v>
      </c>
      <c r="T86" s="13"/>
      <c r="U86" s="13"/>
      <c r="V86" s="13"/>
      <c r="W86" s="13"/>
      <c r="X86" s="13"/>
    </row>
    <row r="87" ht="14.25" hidden="1" customHeight="1">
      <c r="A87" s="56"/>
      <c r="B87" s="149"/>
      <c r="C87" s="59" t="s">
        <v>299</v>
      </c>
      <c r="D87" s="13"/>
      <c r="E87" s="13"/>
      <c r="F87" s="124" t="s">
        <v>341</v>
      </c>
      <c r="G87" s="34" t="s">
        <v>303</v>
      </c>
      <c r="H87" s="88">
        <f t="shared" ref="H87:H102" si="7">IF(J87="NV-2024",M87/2,N87)</f>
        <v>0</v>
      </c>
      <c r="I87" s="13"/>
      <c r="J87" s="13"/>
      <c r="K87" s="13" t="s">
        <v>40</v>
      </c>
      <c r="L87" s="13"/>
      <c r="M87" s="88">
        <f t="shared" si="2"/>
        <v>0</v>
      </c>
      <c r="N87" s="88">
        <f t="shared" si="3"/>
        <v>0</v>
      </c>
      <c r="O87" s="96"/>
      <c r="P87" s="13"/>
      <c r="Q87" s="13"/>
      <c r="R87" s="104" t="s">
        <v>479</v>
      </c>
      <c r="S87" s="13"/>
      <c r="T87" s="13"/>
      <c r="U87" s="13"/>
      <c r="V87" s="13"/>
      <c r="W87" s="13"/>
      <c r="X87" s="13"/>
    </row>
    <row r="88">
      <c r="A88" s="64">
        <v>1.0</v>
      </c>
      <c r="B88" s="150" t="s">
        <v>374</v>
      </c>
      <c r="C88" s="151" t="s">
        <v>306</v>
      </c>
      <c r="D88" s="13"/>
      <c r="E88" s="13"/>
      <c r="F88" s="113" t="s">
        <v>341</v>
      </c>
      <c r="G88" s="34" t="s">
        <v>303</v>
      </c>
      <c r="H88" s="87">
        <f t="shared" si="7"/>
        <v>72.3248</v>
      </c>
      <c r="I88" s="13"/>
      <c r="J88" s="13"/>
      <c r="K88" s="13" t="s">
        <v>40</v>
      </c>
      <c r="L88" s="13">
        <v>21272.0</v>
      </c>
      <c r="M88" s="88">
        <f t="shared" si="2"/>
        <v>72.3248</v>
      </c>
      <c r="N88" s="88">
        <f t="shared" si="3"/>
        <v>72.3248</v>
      </c>
      <c r="O88" s="88"/>
      <c r="P88" s="13"/>
      <c r="Q88" s="13"/>
      <c r="R88" s="104" t="s">
        <v>479</v>
      </c>
      <c r="S88" s="6" t="s">
        <v>342</v>
      </c>
      <c r="T88" s="13"/>
      <c r="U88" s="13"/>
      <c r="V88" s="13"/>
      <c r="W88" s="13"/>
      <c r="X88" s="13"/>
    </row>
    <row r="89" ht="14.25" hidden="1" customHeight="1">
      <c r="A89" s="64"/>
      <c r="B89" s="64"/>
      <c r="C89" s="38" t="s">
        <v>306</v>
      </c>
      <c r="D89" s="13"/>
      <c r="E89" s="13"/>
      <c r="F89" s="113" t="s">
        <v>480</v>
      </c>
      <c r="G89" s="34" t="s">
        <v>307</v>
      </c>
      <c r="H89" s="88">
        <f t="shared" si="7"/>
        <v>0</v>
      </c>
      <c r="I89" s="13"/>
      <c r="J89" s="13"/>
      <c r="K89" s="13" t="s">
        <v>40</v>
      </c>
      <c r="L89" s="13"/>
      <c r="M89" s="88">
        <f t="shared" si="2"/>
        <v>0</v>
      </c>
      <c r="N89" s="88">
        <f t="shared" si="3"/>
        <v>0</v>
      </c>
      <c r="O89" s="96"/>
      <c r="P89" s="13"/>
      <c r="Q89" s="13"/>
      <c r="R89" s="104" t="s">
        <v>481</v>
      </c>
      <c r="S89" s="13"/>
      <c r="T89" s="13"/>
      <c r="U89" s="13"/>
      <c r="V89" s="13"/>
      <c r="W89" s="13"/>
      <c r="X89" s="13"/>
    </row>
    <row r="90" ht="14.25" hidden="1" customHeight="1">
      <c r="A90" s="64"/>
      <c r="B90" s="64"/>
      <c r="C90" s="38" t="s">
        <v>306</v>
      </c>
      <c r="D90" s="13"/>
      <c r="E90" s="13"/>
      <c r="F90" s="113" t="s">
        <v>482</v>
      </c>
      <c r="G90" s="34" t="s">
        <v>308</v>
      </c>
      <c r="H90" s="88">
        <f t="shared" si="7"/>
        <v>0</v>
      </c>
      <c r="I90" s="13"/>
      <c r="J90" s="13"/>
      <c r="K90" s="13" t="s">
        <v>40</v>
      </c>
      <c r="L90" s="13"/>
      <c r="M90" s="88">
        <f t="shared" si="2"/>
        <v>0</v>
      </c>
      <c r="N90" s="88">
        <f t="shared" si="3"/>
        <v>0</v>
      </c>
      <c r="O90" s="96"/>
      <c r="P90" s="13"/>
      <c r="Q90" s="13"/>
      <c r="R90" s="104" t="s">
        <v>483</v>
      </c>
      <c r="S90" s="13"/>
      <c r="T90" s="13"/>
      <c r="U90" s="13"/>
      <c r="V90" s="13"/>
      <c r="W90" s="13"/>
      <c r="X90" s="13"/>
    </row>
    <row r="91">
      <c r="A91" s="9">
        <v>1.0</v>
      </c>
      <c r="B91" s="134" t="s">
        <v>374</v>
      </c>
      <c r="C91" s="135" t="s">
        <v>98</v>
      </c>
      <c r="D91" s="13"/>
      <c r="E91" s="13"/>
      <c r="F91" s="113" t="s">
        <v>99</v>
      </c>
      <c r="G91" s="34" t="s">
        <v>100</v>
      </c>
      <c r="H91" s="87">
        <f t="shared" si="7"/>
        <v>308.924</v>
      </c>
      <c r="I91" s="13"/>
      <c r="J91" s="13"/>
      <c r="K91" s="13" t="s">
        <v>40</v>
      </c>
      <c r="L91" s="13">
        <v>90860.0</v>
      </c>
      <c r="M91" s="88">
        <f t="shared" si="2"/>
        <v>308.924</v>
      </c>
      <c r="N91" s="88">
        <f t="shared" si="3"/>
        <v>308.924</v>
      </c>
      <c r="O91" s="88"/>
      <c r="P91" s="13"/>
      <c r="Q91" s="13"/>
      <c r="R91" s="104" t="s">
        <v>484</v>
      </c>
      <c r="S91" s="6" t="s">
        <v>101</v>
      </c>
      <c r="T91" s="13"/>
      <c r="U91" s="13"/>
      <c r="V91" s="13"/>
      <c r="W91" s="13"/>
      <c r="X91" s="13"/>
    </row>
    <row r="92" ht="14.25" hidden="1" customHeight="1">
      <c r="A92" s="9"/>
      <c r="B92" s="9"/>
      <c r="C92" s="13" t="s">
        <v>98</v>
      </c>
      <c r="D92" s="13"/>
      <c r="E92" s="13"/>
      <c r="F92" s="113" t="s">
        <v>485</v>
      </c>
      <c r="G92" s="34" t="s">
        <v>313</v>
      </c>
      <c r="H92" s="88">
        <f t="shared" si="7"/>
        <v>0</v>
      </c>
      <c r="I92" s="13"/>
      <c r="J92" s="13"/>
      <c r="K92" s="13" t="s">
        <v>40</v>
      </c>
      <c r="L92" s="13"/>
      <c r="M92" s="88">
        <f t="shared" si="2"/>
        <v>0</v>
      </c>
      <c r="N92" s="88">
        <f t="shared" si="3"/>
        <v>0</v>
      </c>
      <c r="O92" s="96"/>
      <c r="P92" s="13"/>
      <c r="Q92" s="13"/>
      <c r="R92" s="104" t="s">
        <v>486</v>
      </c>
      <c r="S92" s="13"/>
      <c r="T92" s="13"/>
      <c r="U92" s="13"/>
      <c r="V92" s="13"/>
      <c r="W92" s="13"/>
      <c r="X92" s="13"/>
    </row>
    <row r="93">
      <c r="A93" s="9">
        <v>1.0</v>
      </c>
      <c r="B93" s="134" t="s">
        <v>374</v>
      </c>
      <c r="C93" s="135" t="s">
        <v>154</v>
      </c>
      <c r="D93" s="13"/>
      <c r="E93" s="13"/>
      <c r="F93" s="113" t="s">
        <v>155</v>
      </c>
      <c r="G93" s="34" t="s">
        <v>156</v>
      </c>
      <c r="H93" s="87">
        <f t="shared" si="7"/>
        <v>639.3156</v>
      </c>
      <c r="I93" s="13"/>
      <c r="J93" s="13"/>
      <c r="K93" s="13" t="s">
        <v>40</v>
      </c>
      <c r="L93" s="13">
        <v>188034.0</v>
      </c>
      <c r="M93" s="88">
        <f t="shared" si="2"/>
        <v>639.3156</v>
      </c>
      <c r="N93" s="88">
        <f t="shared" si="3"/>
        <v>639.3156</v>
      </c>
      <c r="O93" s="88"/>
      <c r="P93" s="13"/>
      <c r="Q93" s="13"/>
      <c r="R93" s="104" t="s">
        <v>487</v>
      </c>
      <c r="S93" s="6" t="s">
        <v>157</v>
      </c>
      <c r="T93" s="13"/>
      <c r="U93" s="13"/>
      <c r="V93" s="13"/>
      <c r="W93" s="13"/>
      <c r="X93" s="13"/>
    </row>
    <row r="94" ht="14.25" hidden="1" customHeight="1">
      <c r="A94" s="9"/>
      <c r="B94" s="9"/>
      <c r="C94" s="13" t="s">
        <v>154</v>
      </c>
      <c r="D94" s="13"/>
      <c r="E94" s="13"/>
      <c r="F94" s="113" t="s">
        <v>488</v>
      </c>
      <c r="G94" s="34" t="s">
        <v>156</v>
      </c>
      <c r="H94" s="88">
        <f t="shared" si="7"/>
        <v>0</v>
      </c>
      <c r="I94" s="13"/>
      <c r="J94" s="13"/>
      <c r="K94" s="13" t="s">
        <v>40</v>
      </c>
      <c r="L94" s="13"/>
      <c r="M94" s="88">
        <f t="shared" si="2"/>
        <v>0</v>
      </c>
      <c r="N94" s="88">
        <f t="shared" si="3"/>
        <v>0</v>
      </c>
      <c r="O94" s="96"/>
      <c r="P94" s="13"/>
      <c r="Q94" s="13"/>
      <c r="R94" s="104" t="s">
        <v>489</v>
      </c>
      <c r="S94" s="13"/>
      <c r="T94" s="13"/>
      <c r="U94" s="13"/>
      <c r="V94" s="13"/>
      <c r="W94" s="13"/>
      <c r="X94" s="13"/>
    </row>
    <row r="95">
      <c r="A95" s="9">
        <v>1.0</v>
      </c>
      <c r="B95" s="134" t="s">
        <v>374</v>
      </c>
      <c r="C95" s="135" t="s">
        <v>161</v>
      </c>
      <c r="D95" s="13"/>
      <c r="E95" s="13"/>
      <c r="F95" s="113" t="s">
        <v>162</v>
      </c>
      <c r="G95" s="34" t="s">
        <v>163</v>
      </c>
      <c r="H95" s="87">
        <f t="shared" si="7"/>
        <v>262.5582</v>
      </c>
      <c r="I95" s="13"/>
      <c r="J95" s="13"/>
      <c r="K95" s="13" t="s">
        <v>40</v>
      </c>
      <c r="L95" s="13">
        <v>77223.0</v>
      </c>
      <c r="M95" s="88">
        <f t="shared" si="2"/>
        <v>262.5582</v>
      </c>
      <c r="N95" s="88">
        <f t="shared" si="3"/>
        <v>262.5582</v>
      </c>
      <c r="O95" s="88"/>
      <c r="P95" s="13"/>
      <c r="Q95" s="13"/>
      <c r="R95" s="104" t="s">
        <v>490</v>
      </c>
      <c r="S95" s="6" t="s">
        <v>164</v>
      </c>
      <c r="T95" s="13"/>
      <c r="U95" s="13"/>
      <c r="V95" s="13"/>
      <c r="W95" s="13"/>
      <c r="X95" s="13"/>
    </row>
    <row r="96" ht="14.25" hidden="1" customHeight="1">
      <c r="A96" s="9"/>
      <c r="B96" s="9"/>
      <c r="C96" s="13" t="s">
        <v>161</v>
      </c>
      <c r="D96" s="13"/>
      <c r="E96" s="13"/>
      <c r="F96" s="113" t="s">
        <v>491</v>
      </c>
      <c r="G96" s="34" t="s">
        <v>318</v>
      </c>
      <c r="H96" s="88">
        <f t="shared" si="7"/>
        <v>0</v>
      </c>
      <c r="I96" s="13"/>
      <c r="J96" s="13"/>
      <c r="K96" s="13" t="s">
        <v>40</v>
      </c>
      <c r="L96" s="13"/>
      <c r="M96" s="88">
        <f t="shared" si="2"/>
        <v>0</v>
      </c>
      <c r="N96" s="88">
        <f t="shared" si="3"/>
        <v>0</v>
      </c>
      <c r="O96" s="96"/>
      <c r="P96" s="13"/>
      <c r="Q96" s="13"/>
      <c r="R96" s="104" t="s">
        <v>492</v>
      </c>
      <c r="S96" s="13"/>
      <c r="T96" s="13"/>
      <c r="U96" s="13"/>
      <c r="V96" s="13"/>
      <c r="W96" s="13"/>
      <c r="X96" s="13"/>
    </row>
    <row r="97">
      <c r="A97" s="9">
        <v>1.0</v>
      </c>
      <c r="B97" s="134" t="s">
        <v>374</v>
      </c>
      <c r="C97" s="135" t="s">
        <v>322</v>
      </c>
      <c r="D97" s="13"/>
      <c r="E97" s="13"/>
      <c r="F97" s="113" t="s">
        <v>333</v>
      </c>
      <c r="G97" s="34" t="s">
        <v>334</v>
      </c>
      <c r="H97" s="87">
        <f t="shared" si="7"/>
        <v>114.58</v>
      </c>
      <c r="I97" s="13"/>
      <c r="J97" s="13"/>
      <c r="K97" s="13" t="s">
        <v>40</v>
      </c>
      <c r="L97" s="13">
        <v>33700.0</v>
      </c>
      <c r="M97" s="88">
        <f t="shared" si="2"/>
        <v>114.58</v>
      </c>
      <c r="N97" s="88">
        <f t="shared" si="3"/>
        <v>114.58</v>
      </c>
      <c r="O97" s="88"/>
      <c r="P97" s="13"/>
      <c r="Q97" s="13"/>
      <c r="R97" s="104" t="s">
        <v>493</v>
      </c>
      <c r="S97" s="6" t="s">
        <v>335</v>
      </c>
      <c r="T97" s="13"/>
      <c r="U97" s="13"/>
      <c r="V97" s="13"/>
      <c r="W97" s="13"/>
      <c r="X97" s="13"/>
    </row>
    <row r="98" ht="14.25" hidden="1" customHeight="1">
      <c r="A98" s="9"/>
      <c r="B98" s="9"/>
      <c r="C98" s="13" t="s">
        <v>322</v>
      </c>
      <c r="D98" s="13"/>
      <c r="E98" s="13"/>
      <c r="F98" s="113" t="s">
        <v>494</v>
      </c>
      <c r="G98" s="34" t="s">
        <v>323</v>
      </c>
      <c r="H98" s="88">
        <f t="shared" si="7"/>
        <v>0</v>
      </c>
      <c r="I98" s="13"/>
      <c r="J98" s="13"/>
      <c r="K98" s="13" t="s">
        <v>40</v>
      </c>
      <c r="L98" s="13"/>
      <c r="M98" s="88">
        <f t="shared" si="2"/>
        <v>0</v>
      </c>
      <c r="N98" s="88">
        <f t="shared" si="3"/>
        <v>0</v>
      </c>
      <c r="O98" s="96"/>
      <c r="P98" s="13"/>
      <c r="Q98" s="13"/>
      <c r="R98" s="104" t="s">
        <v>493</v>
      </c>
      <c r="S98" s="13"/>
      <c r="T98" s="13"/>
      <c r="U98" s="13"/>
      <c r="V98" s="13"/>
      <c r="W98" s="13"/>
      <c r="X98" s="13"/>
    </row>
    <row r="99" ht="14.25" customHeight="1">
      <c r="A99" s="9">
        <v>1.0</v>
      </c>
      <c r="B99" s="152"/>
      <c r="C99" s="153" t="s">
        <v>239</v>
      </c>
      <c r="D99" s="13"/>
      <c r="E99" s="13"/>
      <c r="F99" s="86"/>
      <c r="G99" s="31"/>
      <c r="H99" s="87">
        <f t="shared" si="7"/>
        <v>0</v>
      </c>
      <c r="I99" s="13"/>
      <c r="J99" s="13"/>
      <c r="K99" s="13"/>
      <c r="L99" s="13"/>
      <c r="M99" s="88">
        <f t="shared" si="2"/>
        <v>0</v>
      </c>
      <c r="N99" s="88">
        <f t="shared" si="3"/>
        <v>0</v>
      </c>
      <c r="O99" s="88"/>
      <c r="P99" s="13"/>
      <c r="Q99" s="13"/>
      <c r="R99" s="116"/>
      <c r="S99" s="6" t="s">
        <v>240</v>
      </c>
      <c r="T99" s="13"/>
      <c r="U99" s="13"/>
      <c r="V99" s="13"/>
      <c r="W99" s="13"/>
      <c r="X99" s="13"/>
    </row>
    <row r="100">
      <c r="A100" s="9">
        <v>1.0</v>
      </c>
      <c r="B100" s="154" t="s">
        <v>374</v>
      </c>
      <c r="C100" s="153" t="s">
        <v>235</v>
      </c>
      <c r="D100" s="13"/>
      <c r="E100" s="13"/>
      <c r="F100" s="86"/>
      <c r="G100" s="31"/>
      <c r="H100" s="87">
        <f t="shared" si="7"/>
        <v>792.4516</v>
      </c>
      <c r="I100" s="13"/>
      <c r="J100" s="13"/>
      <c r="K100" s="13"/>
      <c r="L100" s="13">
        <v>233074.0</v>
      </c>
      <c r="M100" s="88">
        <f t="shared" si="2"/>
        <v>792.4516</v>
      </c>
      <c r="N100" s="88">
        <f t="shared" si="3"/>
        <v>792.4516</v>
      </c>
      <c r="O100" s="88"/>
      <c r="P100" s="13"/>
      <c r="Q100" s="13"/>
      <c r="R100" s="116"/>
      <c r="S100" s="6" t="s">
        <v>236</v>
      </c>
      <c r="T100" s="13"/>
      <c r="U100" s="13"/>
      <c r="V100" s="13"/>
      <c r="W100" s="13"/>
      <c r="X100" s="13"/>
    </row>
    <row r="101" ht="14.25" customHeight="1">
      <c r="A101" s="9">
        <v>1.0</v>
      </c>
      <c r="B101" s="152"/>
      <c r="C101" s="153" t="s">
        <v>250</v>
      </c>
      <c r="D101" s="13"/>
      <c r="E101" s="13"/>
      <c r="F101" s="86"/>
      <c r="G101" s="31"/>
      <c r="H101" s="87">
        <f t="shared" si="7"/>
        <v>0</v>
      </c>
      <c r="I101" s="13"/>
      <c r="J101" s="13"/>
      <c r="K101" s="13"/>
      <c r="L101" s="13"/>
      <c r="M101" s="88">
        <f t="shared" si="2"/>
        <v>0</v>
      </c>
      <c r="N101" s="88">
        <f t="shared" si="3"/>
        <v>0</v>
      </c>
      <c r="O101" s="88"/>
      <c r="P101" s="13"/>
      <c r="Q101" s="13"/>
      <c r="R101" s="116"/>
      <c r="S101" s="6" t="s">
        <v>251</v>
      </c>
      <c r="T101" s="13"/>
      <c r="U101" s="13"/>
      <c r="V101" s="13"/>
      <c r="W101" s="13"/>
      <c r="X101" s="13"/>
    </row>
    <row r="102">
      <c r="A102" s="155">
        <v>1.0</v>
      </c>
      <c r="B102" s="156" t="s">
        <v>374</v>
      </c>
      <c r="C102" s="153" t="s">
        <v>326</v>
      </c>
      <c r="D102" s="13"/>
      <c r="E102" s="13"/>
      <c r="F102" s="86" t="s">
        <v>327</v>
      </c>
      <c r="G102" s="31" t="s">
        <v>328</v>
      </c>
      <c r="H102" s="87">
        <f t="shared" si="7"/>
        <v>1462</v>
      </c>
      <c r="I102" s="13"/>
      <c r="J102" s="13"/>
      <c r="K102" s="13" t="s">
        <v>40</v>
      </c>
      <c r="L102" s="13">
        <v>452503.0</v>
      </c>
      <c r="M102" s="88">
        <f t="shared" si="2"/>
        <v>1538.5102</v>
      </c>
      <c r="N102" s="88">
        <f t="shared" si="3"/>
        <v>1462</v>
      </c>
      <c r="O102" s="88"/>
      <c r="P102" s="13"/>
      <c r="Q102" s="13"/>
      <c r="R102" s="116" t="s">
        <v>495</v>
      </c>
      <c r="S102" s="6" t="s">
        <v>329</v>
      </c>
      <c r="T102" s="13"/>
      <c r="U102" s="13"/>
      <c r="V102" s="13"/>
      <c r="W102" s="13"/>
      <c r="X102" s="13"/>
    </row>
    <row r="103">
      <c r="A103" s="157">
        <v>1.0</v>
      </c>
      <c r="B103" s="158" t="s">
        <v>374</v>
      </c>
      <c r="C103" s="158" t="s">
        <v>287</v>
      </c>
      <c r="D103" s="159"/>
      <c r="E103" s="159"/>
      <c r="F103" s="160"/>
      <c r="G103" s="161"/>
      <c r="H103" s="87">
        <f>IF(J103="NV-2025",M103/2,N103)</f>
        <v>746.5312</v>
      </c>
      <c r="I103" s="159"/>
      <c r="J103" s="159" t="s">
        <v>443</v>
      </c>
      <c r="K103" s="159"/>
      <c r="L103" s="159">
        <v>439136.0</v>
      </c>
      <c r="M103" s="88">
        <f t="shared" si="2"/>
        <v>1493.0624</v>
      </c>
      <c r="N103" s="88">
        <f t="shared" si="3"/>
        <v>1462</v>
      </c>
      <c r="O103" s="162"/>
      <c r="P103" s="159"/>
      <c r="Q103" s="159"/>
      <c r="R103" s="163"/>
      <c r="S103" s="164" t="s">
        <v>288</v>
      </c>
      <c r="T103" s="159"/>
      <c r="U103" s="159"/>
      <c r="V103" s="159"/>
      <c r="W103" s="159"/>
      <c r="X103" s="159"/>
    </row>
    <row r="104">
      <c r="A104" s="157">
        <v>1.0</v>
      </c>
      <c r="B104" s="158"/>
      <c r="C104" s="158" t="s">
        <v>293</v>
      </c>
      <c r="D104" s="159"/>
      <c r="E104" s="159"/>
      <c r="F104" s="160"/>
      <c r="G104" s="161"/>
      <c r="H104" s="87">
        <f t="shared" ref="H104:H106" si="8">IF(J104="NV-2024",M104/2,N104)</f>
        <v>752.5118</v>
      </c>
      <c r="I104" s="159"/>
      <c r="J104" s="159" t="s">
        <v>443</v>
      </c>
      <c r="K104" s="159"/>
      <c r="L104" s="159">
        <v>221327.0</v>
      </c>
      <c r="M104" s="88">
        <f t="shared" si="2"/>
        <v>752.5118</v>
      </c>
      <c r="N104" s="88">
        <f t="shared" si="3"/>
        <v>752.5118</v>
      </c>
      <c r="O104" s="162"/>
      <c r="P104" s="159"/>
      <c r="Q104" s="159"/>
      <c r="R104" s="163"/>
      <c r="S104" s="164" t="s">
        <v>294</v>
      </c>
      <c r="T104" s="159"/>
      <c r="U104" s="159"/>
      <c r="V104" s="159"/>
      <c r="W104" s="159"/>
      <c r="X104" s="159"/>
    </row>
    <row r="105">
      <c r="A105" s="157">
        <v>1.0</v>
      </c>
      <c r="B105" s="158"/>
      <c r="C105" s="158" t="s">
        <v>324</v>
      </c>
      <c r="D105" s="159"/>
      <c r="E105" s="159"/>
      <c r="F105" s="160"/>
      <c r="G105" s="161"/>
      <c r="H105" s="87">
        <f t="shared" si="8"/>
        <v>217.158</v>
      </c>
      <c r="I105" s="159"/>
      <c r="J105" s="159" t="s">
        <v>443</v>
      </c>
      <c r="K105" s="159"/>
      <c r="L105" s="159">
        <v>63870.0</v>
      </c>
      <c r="M105" s="88">
        <f t="shared" si="2"/>
        <v>217.158</v>
      </c>
      <c r="N105" s="88">
        <f t="shared" si="3"/>
        <v>217.158</v>
      </c>
      <c r="O105" s="162"/>
      <c r="P105" s="159"/>
      <c r="Q105" s="159"/>
      <c r="R105" s="163"/>
      <c r="S105" s="164" t="s">
        <v>325</v>
      </c>
      <c r="T105" s="159"/>
      <c r="U105" s="159"/>
      <c r="V105" s="159"/>
      <c r="W105" s="159"/>
      <c r="X105" s="159"/>
    </row>
    <row r="106">
      <c r="A106" s="157">
        <v>1.0</v>
      </c>
      <c r="B106" s="158"/>
      <c r="C106" s="158" t="s">
        <v>285</v>
      </c>
      <c r="D106" s="159"/>
      <c r="E106" s="159"/>
      <c r="F106" s="160"/>
      <c r="G106" s="161"/>
      <c r="H106" s="87">
        <f t="shared" si="8"/>
        <v>79.7742</v>
      </c>
      <c r="I106" s="159"/>
      <c r="J106" s="159" t="s">
        <v>443</v>
      </c>
      <c r="K106" s="159"/>
      <c r="L106" s="159">
        <v>23463.0</v>
      </c>
      <c r="M106" s="88">
        <f t="shared" si="2"/>
        <v>79.7742</v>
      </c>
      <c r="N106" s="88">
        <f t="shared" si="3"/>
        <v>79.7742</v>
      </c>
      <c r="O106" s="162"/>
      <c r="P106" s="159"/>
      <c r="Q106" s="159"/>
      <c r="R106" s="163"/>
      <c r="S106" s="164" t="s">
        <v>286</v>
      </c>
      <c r="T106" s="159"/>
      <c r="U106" s="159"/>
      <c r="V106" s="159"/>
      <c r="W106" s="159"/>
      <c r="X106" s="159"/>
    </row>
    <row r="107" hidden="1">
      <c r="H107" s="165">
        <f>SUM(H2:H102)</f>
        <v>39851.614</v>
      </c>
    </row>
    <row r="108" ht="14.25" hidden="1" customHeight="1">
      <c r="A108" s="2"/>
      <c r="B108" s="2"/>
      <c r="C108" s="2"/>
      <c r="D108" s="2"/>
      <c r="E108" s="2"/>
      <c r="F108" s="2"/>
      <c r="G108" s="2"/>
      <c r="H108" s="166">
        <f>SUM(H2:H102)</f>
        <v>39851.614</v>
      </c>
      <c r="I108" s="2"/>
      <c r="J108" s="2"/>
      <c r="K108" s="2"/>
      <c r="L108" s="2"/>
      <c r="M108" s="2"/>
      <c r="N108" s="2"/>
      <c r="O108" s="166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7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7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7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7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7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7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7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7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7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7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7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7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7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7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7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7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7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7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7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7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7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7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7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7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7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7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7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7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7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7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7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7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7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7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7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7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7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7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7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7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7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7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7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7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7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7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7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7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7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7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7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7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7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7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7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7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7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7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7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7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7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7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7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7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7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7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7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7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7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7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7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7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7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7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7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7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7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7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7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7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7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7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7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7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7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7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7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7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7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7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7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7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7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7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7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7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7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7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7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7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7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7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7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7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7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7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7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7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7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7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7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7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7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7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7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7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7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7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7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7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7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7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7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7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7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7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7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72"/>
      <c r="T236" s="2"/>
      <c r="U236" s="2"/>
      <c r="V236" s="2"/>
      <c r="W236" s="2"/>
      <c r="X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72"/>
      <c r="T237" s="2"/>
      <c r="U237" s="2"/>
      <c r="V237" s="2"/>
      <c r="W237" s="2"/>
      <c r="X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72"/>
      <c r="T238" s="2"/>
      <c r="U238" s="2"/>
      <c r="V238" s="2"/>
      <c r="W238" s="2"/>
      <c r="X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72"/>
      <c r="T239" s="2"/>
      <c r="U239" s="2"/>
      <c r="V239" s="2"/>
      <c r="W239" s="2"/>
      <c r="X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72"/>
      <c r="T240" s="2"/>
      <c r="U240" s="2"/>
      <c r="V240" s="2"/>
      <c r="W240" s="2"/>
      <c r="X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72"/>
      <c r="T241" s="2"/>
      <c r="U241" s="2"/>
      <c r="V241" s="2"/>
      <c r="W241" s="2"/>
      <c r="X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72"/>
      <c r="T242" s="2"/>
      <c r="U242" s="2"/>
      <c r="V242" s="2"/>
      <c r="W242" s="2"/>
      <c r="X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72"/>
      <c r="T243" s="2"/>
      <c r="U243" s="2"/>
      <c r="V243" s="2"/>
      <c r="W243" s="2"/>
      <c r="X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72"/>
      <c r="T244" s="2"/>
      <c r="U244" s="2"/>
      <c r="V244" s="2"/>
      <c r="W244" s="2"/>
      <c r="X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72"/>
      <c r="T245" s="2"/>
      <c r="U245" s="2"/>
      <c r="V245" s="2"/>
      <c r="W245" s="2"/>
      <c r="X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72"/>
      <c r="T246" s="2"/>
      <c r="U246" s="2"/>
      <c r="V246" s="2"/>
      <c r="W246" s="2"/>
      <c r="X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72"/>
      <c r="T247" s="2"/>
      <c r="U247" s="2"/>
      <c r="V247" s="2"/>
      <c r="W247" s="2"/>
      <c r="X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72"/>
      <c r="T248" s="2"/>
      <c r="U248" s="2"/>
      <c r="V248" s="2"/>
      <c r="W248" s="2"/>
      <c r="X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72"/>
      <c r="T249" s="2"/>
      <c r="U249" s="2"/>
      <c r="V249" s="2"/>
      <c r="W249" s="2"/>
      <c r="X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72"/>
      <c r="T250" s="2"/>
      <c r="U250" s="2"/>
      <c r="V250" s="2"/>
      <c r="W250" s="2"/>
      <c r="X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72"/>
      <c r="T251" s="2"/>
      <c r="U251" s="2"/>
      <c r="V251" s="2"/>
      <c r="W251" s="2"/>
      <c r="X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72"/>
      <c r="T252" s="2"/>
      <c r="U252" s="2"/>
      <c r="V252" s="2"/>
      <c r="W252" s="2"/>
      <c r="X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72"/>
      <c r="T253" s="2"/>
      <c r="U253" s="2"/>
      <c r="V253" s="2"/>
      <c r="W253" s="2"/>
      <c r="X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72"/>
      <c r="T254" s="2"/>
      <c r="U254" s="2"/>
      <c r="V254" s="2"/>
      <c r="W254" s="2"/>
      <c r="X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72"/>
      <c r="T255" s="2"/>
      <c r="U255" s="2"/>
      <c r="V255" s="2"/>
      <c r="W255" s="2"/>
      <c r="X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72"/>
      <c r="T256" s="2"/>
      <c r="U256" s="2"/>
      <c r="V256" s="2"/>
      <c r="W256" s="2"/>
      <c r="X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72"/>
      <c r="T257" s="2"/>
      <c r="U257" s="2"/>
      <c r="V257" s="2"/>
      <c r="W257" s="2"/>
      <c r="X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72"/>
      <c r="T258" s="2"/>
      <c r="U258" s="2"/>
      <c r="V258" s="2"/>
      <c r="W258" s="2"/>
      <c r="X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72"/>
      <c r="T259" s="2"/>
      <c r="U259" s="2"/>
      <c r="V259" s="2"/>
      <c r="W259" s="2"/>
      <c r="X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72"/>
      <c r="T260" s="2"/>
      <c r="U260" s="2"/>
      <c r="V260" s="2"/>
      <c r="W260" s="2"/>
      <c r="X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72"/>
      <c r="T261" s="2"/>
      <c r="U261" s="2"/>
      <c r="V261" s="2"/>
      <c r="W261" s="2"/>
      <c r="X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72"/>
      <c r="T262" s="2"/>
      <c r="U262" s="2"/>
      <c r="V262" s="2"/>
      <c r="W262" s="2"/>
      <c r="X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72"/>
      <c r="T263" s="2"/>
      <c r="U263" s="2"/>
      <c r="V263" s="2"/>
      <c r="W263" s="2"/>
      <c r="X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72"/>
      <c r="T264" s="2"/>
      <c r="U264" s="2"/>
      <c r="V264" s="2"/>
      <c r="W264" s="2"/>
      <c r="X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72"/>
      <c r="T265" s="2"/>
      <c r="U265" s="2"/>
      <c r="V265" s="2"/>
      <c r="W265" s="2"/>
      <c r="X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72"/>
      <c r="T266" s="2"/>
      <c r="U266" s="2"/>
      <c r="V266" s="2"/>
      <c r="W266" s="2"/>
      <c r="X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72"/>
      <c r="T267" s="2"/>
      <c r="U267" s="2"/>
      <c r="V267" s="2"/>
      <c r="W267" s="2"/>
      <c r="X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72"/>
      <c r="T268" s="2"/>
      <c r="U268" s="2"/>
      <c r="V268" s="2"/>
      <c r="W268" s="2"/>
      <c r="X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72"/>
      <c r="T269" s="2"/>
      <c r="U269" s="2"/>
      <c r="V269" s="2"/>
      <c r="W269" s="2"/>
      <c r="X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72"/>
      <c r="T270" s="2"/>
      <c r="U270" s="2"/>
      <c r="V270" s="2"/>
      <c r="W270" s="2"/>
      <c r="X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72"/>
      <c r="T271" s="2"/>
      <c r="U271" s="2"/>
      <c r="V271" s="2"/>
      <c r="W271" s="2"/>
      <c r="X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72"/>
      <c r="T272" s="2"/>
      <c r="U272" s="2"/>
      <c r="V272" s="2"/>
      <c r="W272" s="2"/>
      <c r="X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72"/>
      <c r="T273" s="2"/>
      <c r="U273" s="2"/>
      <c r="V273" s="2"/>
      <c r="W273" s="2"/>
      <c r="X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72"/>
      <c r="T274" s="2"/>
      <c r="U274" s="2"/>
      <c r="V274" s="2"/>
      <c r="W274" s="2"/>
      <c r="X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72"/>
      <c r="T275" s="2"/>
      <c r="U275" s="2"/>
      <c r="V275" s="2"/>
      <c r="W275" s="2"/>
      <c r="X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72"/>
      <c r="T276" s="2"/>
      <c r="U276" s="2"/>
      <c r="V276" s="2"/>
      <c r="W276" s="2"/>
      <c r="X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72"/>
      <c r="T277" s="2"/>
      <c r="U277" s="2"/>
      <c r="V277" s="2"/>
      <c r="W277" s="2"/>
      <c r="X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72"/>
      <c r="T278" s="2"/>
      <c r="U278" s="2"/>
      <c r="V278" s="2"/>
      <c r="W278" s="2"/>
      <c r="X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72"/>
      <c r="T279" s="2"/>
      <c r="U279" s="2"/>
      <c r="V279" s="2"/>
      <c r="W279" s="2"/>
      <c r="X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72"/>
      <c r="T280" s="2"/>
      <c r="U280" s="2"/>
      <c r="V280" s="2"/>
      <c r="W280" s="2"/>
      <c r="X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72"/>
      <c r="T281" s="2"/>
      <c r="U281" s="2"/>
      <c r="V281" s="2"/>
      <c r="W281" s="2"/>
      <c r="X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72"/>
      <c r="T282" s="2"/>
      <c r="U282" s="2"/>
      <c r="V282" s="2"/>
      <c r="W282" s="2"/>
      <c r="X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72"/>
      <c r="T283" s="2"/>
      <c r="U283" s="2"/>
      <c r="V283" s="2"/>
      <c r="W283" s="2"/>
      <c r="X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72"/>
      <c r="T284" s="2"/>
      <c r="U284" s="2"/>
      <c r="V284" s="2"/>
      <c r="W284" s="2"/>
      <c r="X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72"/>
      <c r="T285" s="2"/>
      <c r="U285" s="2"/>
      <c r="V285" s="2"/>
      <c r="W285" s="2"/>
      <c r="X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72"/>
      <c r="T286" s="2"/>
      <c r="U286" s="2"/>
      <c r="V286" s="2"/>
      <c r="W286" s="2"/>
      <c r="X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72"/>
      <c r="T287" s="2"/>
      <c r="U287" s="2"/>
      <c r="V287" s="2"/>
      <c r="W287" s="2"/>
      <c r="X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72"/>
      <c r="T288" s="2"/>
      <c r="U288" s="2"/>
      <c r="V288" s="2"/>
      <c r="W288" s="2"/>
      <c r="X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72"/>
      <c r="T289" s="2"/>
      <c r="U289" s="2"/>
      <c r="V289" s="2"/>
      <c r="W289" s="2"/>
      <c r="X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72"/>
      <c r="T290" s="2"/>
      <c r="U290" s="2"/>
      <c r="V290" s="2"/>
      <c r="W290" s="2"/>
      <c r="X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72"/>
      <c r="T291" s="2"/>
      <c r="U291" s="2"/>
      <c r="V291" s="2"/>
      <c r="W291" s="2"/>
      <c r="X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72"/>
      <c r="T292" s="2"/>
      <c r="U292" s="2"/>
      <c r="V292" s="2"/>
      <c r="W292" s="2"/>
      <c r="X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72"/>
      <c r="T293" s="2"/>
      <c r="U293" s="2"/>
      <c r="V293" s="2"/>
      <c r="W293" s="2"/>
      <c r="X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72"/>
      <c r="T294" s="2"/>
      <c r="U294" s="2"/>
      <c r="V294" s="2"/>
      <c r="W294" s="2"/>
      <c r="X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72"/>
      <c r="T295" s="2"/>
      <c r="U295" s="2"/>
      <c r="V295" s="2"/>
      <c r="W295" s="2"/>
      <c r="X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72"/>
      <c r="T296" s="2"/>
      <c r="U296" s="2"/>
      <c r="V296" s="2"/>
      <c r="W296" s="2"/>
      <c r="X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72"/>
      <c r="T297" s="2"/>
      <c r="U297" s="2"/>
      <c r="V297" s="2"/>
      <c r="W297" s="2"/>
      <c r="X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72"/>
      <c r="T298" s="2"/>
      <c r="U298" s="2"/>
      <c r="V298" s="2"/>
      <c r="W298" s="2"/>
      <c r="X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72"/>
      <c r="T299" s="2"/>
      <c r="U299" s="2"/>
      <c r="V299" s="2"/>
      <c r="W299" s="2"/>
      <c r="X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72"/>
      <c r="T300" s="2"/>
      <c r="U300" s="2"/>
      <c r="V300" s="2"/>
      <c r="W300" s="2"/>
      <c r="X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72"/>
      <c r="T301" s="2"/>
      <c r="U301" s="2"/>
      <c r="V301" s="2"/>
      <c r="W301" s="2"/>
      <c r="X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72"/>
      <c r="T302" s="2"/>
      <c r="U302" s="2"/>
      <c r="V302" s="2"/>
      <c r="W302" s="2"/>
      <c r="X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72"/>
      <c r="T303" s="2"/>
      <c r="U303" s="2"/>
      <c r="V303" s="2"/>
      <c r="W303" s="2"/>
      <c r="X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72"/>
      <c r="T304" s="2"/>
      <c r="U304" s="2"/>
      <c r="V304" s="2"/>
      <c r="W304" s="2"/>
      <c r="X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72"/>
      <c r="T305" s="2"/>
      <c r="U305" s="2"/>
      <c r="V305" s="2"/>
      <c r="W305" s="2"/>
      <c r="X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72"/>
      <c r="T306" s="2"/>
      <c r="U306" s="2"/>
      <c r="V306" s="2"/>
      <c r="W306" s="2"/>
      <c r="X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72"/>
      <c r="T307" s="2"/>
      <c r="U307" s="2"/>
      <c r="V307" s="2"/>
      <c r="W307" s="2"/>
      <c r="X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72"/>
      <c r="T308" s="2"/>
      <c r="U308" s="2"/>
      <c r="V308" s="2"/>
      <c r="W308" s="2"/>
      <c r="X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72"/>
      <c r="T309" s="2"/>
      <c r="U309" s="2"/>
      <c r="V309" s="2"/>
      <c r="W309" s="2"/>
      <c r="X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72"/>
      <c r="T310" s="2"/>
      <c r="U310" s="2"/>
      <c r="V310" s="2"/>
      <c r="W310" s="2"/>
      <c r="X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72"/>
      <c r="T311" s="2"/>
      <c r="U311" s="2"/>
      <c r="V311" s="2"/>
      <c r="W311" s="2"/>
      <c r="X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72"/>
      <c r="T312" s="2"/>
      <c r="U312" s="2"/>
      <c r="V312" s="2"/>
      <c r="W312" s="2"/>
      <c r="X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72"/>
      <c r="T313" s="2"/>
      <c r="U313" s="2"/>
      <c r="V313" s="2"/>
      <c r="W313" s="2"/>
      <c r="X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72"/>
      <c r="T314" s="2"/>
      <c r="U314" s="2"/>
      <c r="V314" s="2"/>
      <c r="W314" s="2"/>
      <c r="X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72"/>
      <c r="T315" s="2"/>
      <c r="U315" s="2"/>
      <c r="V315" s="2"/>
      <c r="W315" s="2"/>
      <c r="X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72"/>
      <c r="T316" s="2"/>
      <c r="U316" s="2"/>
      <c r="V316" s="2"/>
      <c r="W316" s="2"/>
      <c r="X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72"/>
      <c r="T317" s="2"/>
      <c r="U317" s="2"/>
      <c r="V317" s="2"/>
      <c r="W317" s="2"/>
      <c r="X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72"/>
      <c r="T318" s="2"/>
      <c r="U318" s="2"/>
      <c r="V318" s="2"/>
      <c r="W318" s="2"/>
      <c r="X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72"/>
      <c r="T319" s="2"/>
      <c r="U319" s="2"/>
      <c r="V319" s="2"/>
      <c r="W319" s="2"/>
      <c r="X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72"/>
      <c r="T320" s="2"/>
      <c r="U320" s="2"/>
      <c r="V320" s="2"/>
      <c r="W320" s="2"/>
      <c r="X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72"/>
      <c r="T321" s="2"/>
      <c r="U321" s="2"/>
      <c r="V321" s="2"/>
      <c r="W321" s="2"/>
      <c r="X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72"/>
      <c r="T322" s="2"/>
      <c r="U322" s="2"/>
      <c r="V322" s="2"/>
      <c r="W322" s="2"/>
      <c r="X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72"/>
      <c r="T323" s="2"/>
      <c r="U323" s="2"/>
      <c r="V323" s="2"/>
      <c r="W323" s="2"/>
      <c r="X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72"/>
      <c r="T324" s="2"/>
      <c r="U324" s="2"/>
      <c r="V324" s="2"/>
      <c r="W324" s="2"/>
      <c r="X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72"/>
      <c r="T325" s="2"/>
      <c r="U325" s="2"/>
      <c r="V325" s="2"/>
      <c r="W325" s="2"/>
      <c r="X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72"/>
      <c r="T326" s="2"/>
      <c r="U326" s="2"/>
      <c r="V326" s="2"/>
      <c r="W326" s="2"/>
      <c r="X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72"/>
      <c r="T327" s="2"/>
      <c r="U327" s="2"/>
      <c r="V327" s="2"/>
      <c r="W327" s="2"/>
      <c r="X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72"/>
      <c r="T328" s="2"/>
      <c r="U328" s="2"/>
      <c r="V328" s="2"/>
      <c r="W328" s="2"/>
      <c r="X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72"/>
      <c r="T329" s="2"/>
      <c r="U329" s="2"/>
      <c r="V329" s="2"/>
      <c r="W329" s="2"/>
      <c r="X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72"/>
      <c r="T330" s="2"/>
      <c r="U330" s="2"/>
      <c r="V330" s="2"/>
      <c r="W330" s="2"/>
      <c r="X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72"/>
      <c r="T331" s="2"/>
      <c r="U331" s="2"/>
      <c r="V331" s="2"/>
      <c r="W331" s="2"/>
      <c r="X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72"/>
      <c r="T332" s="2"/>
      <c r="U332" s="2"/>
      <c r="V332" s="2"/>
      <c r="W332" s="2"/>
      <c r="X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72"/>
      <c r="T333" s="2"/>
      <c r="U333" s="2"/>
      <c r="V333" s="2"/>
      <c r="W333" s="2"/>
      <c r="X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72"/>
      <c r="T334" s="2"/>
      <c r="U334" s="2"/>
      <c r="V334" s="2"/>
      <c r="W334" s="2"/>
      <c r="X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72"/>
      <c r="T335" s="2"/>
      <c r="U335" s="2"/>
      <c r="V335" s="2"/>
      <c r="W335" s="2"/>
      <c r="X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72"/>
      <c r="T336" s="2"/>
      <c r="U336" s="2"/>
      <c r="V336" s="2"/>
      <c r="W336" s="2"/>
      <c r="X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72"/>
      <c r="T337" s="2"/>
      <c r="U337" s="2"/>
      <c r="V337" s="2"/>
      <c r="W337" s="2"/>
      <c r="X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72"/>
      <c r="T338" s="2"/>
      <c r="U338" s="2"/>
      <c r="V338" s="2"/>
      <c r="W338" s="2"/>
      <c r="X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72"/>
      <c r="T339" s="2"/>
      <c r="U339" s="2"/>
      <c r="V339" s="2"/>
      <c r="W339" s="2"/>
      <c r="X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72"/>
      <c r="T340" s="2"/>
      <c r="U340" s="2"/>
      <c r="V340" s="2"/>
      <c r="W340" s="2"/>
      <c r="X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72"/>
      <c r="T341" s="2"/>
      <c r="U341" s="2"/>
      <c r="V341" s="2"/>
      <c r="W341" s="2"/>
      <c r="X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72"/>
      <c r="T342" s="2"/>
      <c r="U342" s="2"/>
      <c r="V342" s="2"/>
      <c r="W342" s="2"/>
      <c r="X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72"/>
      <c r="T343" s="2"/>
      <c r="U343" s="2"/>
      <c r="V343" s="2"/>
      <c r="W343" s="2"/>
      <c r="X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72"/>
      <c r="T344" s="2"/>
      <c r="U344" s="2"/>
      <c r="V344" s="2"/>
      <c r="W344" s="2"/>
      <c r="X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72"/>
      <c r="T345" s="2"/>
      <c r="U345" s="2"/>
      <c r="V345" s="2"/>
      <c r="W345" s="2"/>
      <c r="X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72"/>
      <c r="T346" s="2"/>
      <c r="U346" s="2"/>
      <c r="V346" s="2"/>
      <c r="W346" s="2"/>
      <c r="X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72"/>
      <c r="T347" s="2"/>
      <c r="U347" s="2"/>
      <c r="V347" s="2"/>
      <c r="W347" s="2"/>
      <c r="X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72"/>
      <c r="T348" s="2"/>
      <c r="U348" s="2"/>
      <c r="V348" s="2"/>
      <c r="W348" s="2"/>
      <c r="X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72"/>
      <c r="T349" s="2"/>
      <c r="U349" s="2"/>
      <c r="V349" s="2"/>
      <c r="W349" s="2"/>
      <c r="X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72"/>
      <c r="T350" s="2"/>
      <c r="U350" s="2"/>
      <c r="V350" s="2"/>
      <c r="W350" s="2"/>
      <c r="X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72"/>
      <c r="T351" s="2"/>
      <c r="U351" s="2"/>
      <c r="V351" s="2"/>
      <c r="W351" s="2"/>
      <c r="X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72"/>
      <c r="T352" s="2"/>
      <c r="U352" s="2"/>
      <c r="V352" s="2"/>
      <c r="W352" s="2"/>
      <c r="X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72"/>
      <c r="T353" s="2"/>
      <c r="U353" s="2"/>
      <c r="V353" s="2"/>
      <c r="W353" s="2"/>
      <c r="X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72"/>
      <c r="T354" s="2"/>
      <c r="U354" s="2"/>
      <c r="V354" s="2"/>
      <c r="W354" s="2"/>
      <c r="X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72"/>
      <c r="T355" s="2"/>
      <c r="U355" s="2"/>
      <c r="V355" s="2"/>
      <c r="W355" s="2"/>
      <c r="X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72"/>
      <c r="T356" s="2"/>
      <c r="U356" s="2"/>
      <c r="V356" s="2"/>
      <c r="W356" s="2"/>
      <c r="X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72"/>
      <c r="T357" s="2"/>
      <c r="U357" s="2"/>
      <c r="V357" s="2"/>
      <c r="W357" s="2"/>
      <c r="X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72"/>
      <c r="T358" s="2"/>
      <c r="U358" s="2"/>
      <c r="V358" s="2"/>
      <c r="W358" s="2"/>
      <c r="X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72"/>
      <c r="T359" s="2"/>
      <c r="U359" s="2"/>
      <c r="V359" s="2"/>
      <c r="W359" s="2"/>
      <c r="X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72"/>
      <c r="T360" s="2"/>
      <c r="U360" s="2"/>
      <c r="V360" s="2"/>
      <c r="W360" s="2"/>
      <c r="X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72"/>
      <c r="T361" s="2"/>
      <c r="U361" s="2"/>
      <c r="V361" s="2"/>
      <c r="W361" s="2"/>
      <c r="X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72"/>
      <c r="T362" s="2"/>
      <c r="U362" s="2"/>
      <c r="V362" s="2"/>
      <c r="W362" s="2"/>
      <c r="X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72"/>
      <c r="T363" s="2"/>
      <c r="U363" s="2"/>
      <c r="V363" s="2"/>
      <c r="W363" s="2"/>
      <c r="X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72"/>
      <c r="T364" s="2"/>
      <c r="U364" s="2"/>
      <c r="V364" s="2"/>
      <c r="W364" s="2"/>
      <c r="X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72"/>
      <c r="T365" s="2"/>
      <c r="U365" s="2"/>
      <c r="V365" s="2"/>
      <c r="W365" s="2"/>
      <c r="X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72"/>
      <c r="T366" s="2"/>
      <c r="U366" s="2"/>
      <c r="V366" s="2"/>
      <c r="W366" s="2"/>
      <c r="X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72"/>
      <c r="T367" s="2"/>
      <c r="U367" s="2"/>
      <c r="V367" s="2"/>
      <c r="W367" s="2"/>
      <c r="X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72"/>
      <c r="T368" s="2"/>
      <c r="U368" s="2"/>
      <c r="V368" s="2"/>
      <c r="W368" s="2"/>
      <c r="X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72"/>
      <c r="T369" s="2"/>
      <c r="U369" s="2"/>
      <c r="V369" s="2"/>
      <c r="W369" s="2"/>
      <c r="X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72"/>
      <c r="T370" s="2"/>
      <c r="U370" s="2"/>
      <c r="V370" s="2"/>
      <c r="W370" s="2"/>
      <c r="X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72"/>
      <c r="T371" s="2"/>
      <c r="U371" s="2"/>
      <c r="V371" s="2"/>
      <c r="W371" s="2"/>
      <c r="X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72"/>
      <c r="T372" s="2"/>
      <c r="U372" s="2"/>
      <c r="V372" s="2"/>
      <c r="W372" s="2"/>
      <c r="X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72"/>
      <c r="T373" s="2"/>
      <c r="U373" s="2"/>
      <c r="V373" s="2"/>
      <c r="W373" s="2"/>
      <c r="X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72"/>
      <c r="T374" s="2"/>
      <c r="U374" s="2"/>
      <c r="V374" s="2"/>
      <c r="W374" s="2"/>
      <c r="X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72"/>
      <c r="T375" s="2"/>
      <c r="U375" s="2"/>
      <c r="V375" s="2"/>
      <c r="W375" s="2"/>
      <c r="X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72"/>
      <c r="T376" s="2"/>
      <c r="U376" s="2"/>
      <c r="V376" s="2"/>
      <c r="W376" s="2"/>
      <c r="X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72"/>
      <c r="T377" s="2"/>
      <c r="U377" s="2"/>
      <c r="V377" s="2"/>
      <c r="W377" s="2"/>
      <c r="X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72"/>
      <c r="T378" s="2"/>
      <c r="U378" s="2"/>
      <c r="V378" s="2"/>
      <c r="W378" s="2"/>
      <c r="X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72"/>
      <c r="T379" s="2"/>
      <c r="U379" s="2"/>
      <c r="V379" s="2"/>
      <c r="W379" s="2"/>
      <c r="X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72"/>
      <c r="T380" s="2"/>
      <c r="U380" s="2"/>
      <c r="V380" s="2"/>
      <c r="W380" s="2"/>
      <c r="X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72"/>
      <c r="T381" s="2"/>
      <c r="U381" s="2"/>
      <c r="V381" s="2"/>
      <c r="W381" s="2"/>
      <c r="X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72"/>
      <c r="T382" s="2"/>
      <c r="U382" s="2"/>
      <c r="V382" s="2"/>
      <c r="W382" s="2"/>
      <c r="X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72"/>
      <c r="T383" s="2"/>
      <c r="U383" s="2"/>
      <c r="V383" s="2"/>
      <c r="W383" s="2"/>
      <c r="X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72"/>
      <c r="T384" s="2"/>
      <c r="U384" s="2"/>
      <c r="V384" s="2"/>
      <c r="W384" s="2"/>
      <c r="X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72"/>
      <c r="T385" s="2"/>
      <c r="U385" s="2"/>
      <c r="V385" s="2"/>
      <c r="W385" s="2"/>
      <c r="X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72"/>
      <c r="T386" s="2"/>
      <c r="U386" s="2"/>
      <c r="V386" s="2"/>
      <c r="W386" s="2"/>
      <c r="X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72"/>
      <c r="T387" s="2"/>
      <c r="U387" s="2"/>
      <c r="V387" s="2"/>
      <c r="W387" s="2"/>
      <c r="X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72"/>
      <c r="T388" s="2"/>
      <c r="U388" s="2"/>
      <c r="V388" s="2"/>
      <c r="W388" s="2"/>
      <c r="X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72"/>
      <c r="T389" s="2"/>
      <c r="U389" s="2"/>
      <c r="V389" s="2"/>
      <c r="W389" s="2"/>
      <c r="X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72"/>
      <c r="T390" s="2"/>
      <c r="U390" s="2"/>
      <c r="V390" s="2"/>
      <c r="W390" s="2"/>
      <c r="X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72"/>
      <c r="T391" s="2"/>
      <c r="U391" s="2"/>
      <c r="V391" s="2"/>
      <c r="W391" s="2"/>
      <c r="X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72"/>
      <c r="T392" s="2"/>
      <c r="U392" s="2"/>
      <c r="V392" s="2"/>
      <c r="W392" s="2"/>
      <c r="X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72"/>
      <c r="T393" s="2"/>
      <c r="U393" s="2"/>
      <c r="V393" s="2"/>
      <c r="W393" s="2"/>
      <c r="X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72"/>
      <c r="T394" s="2"/>
      <c r="U394" s="2"/>
      <c r="V394" s="2"/>
      <c r="W394" s="2"/>
      <c r="X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72"/>
      <c r="T395" s="2"/>
      <c r="U395" s="2"/>
      <c r="V395" s="2"/>
      <c r="W395" s="2"/>
      <c r="X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72"/>
      <c r="T396" s="2"/>
      <c r="U396" s="2"/>
      <c r="V396" s="2"/>
      <c r="W396" s="2"/>
      <c r="X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72"/>
      <c r="T397" s="2"/>
      <c r="U397" s="2"/>
      <c r="V397" s="2"/>
      <c r="W397" s="2"/>
      <c r="X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72"/>
      <c r="T398" s="2"/>
      <c r="U398" s="2"/>
      <c r="V398" s="2"/>
      <c r="W398" s="2"/>
      <c r="X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72"/>
      <c r="T399" s="2"/>
      <c r="U399" s="2"/>
      <c r="V399" s="2"/>
      <c r="W399" s="2"/>
      <c r="X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72"/>
      <c r="T400" s="2"/>
      <c r="U400" s="2"/>
      <c r="V400" s="2"/>
      <c r="W400" s="2"/>
      <c r="X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72"/>
      <c r="T401" s="2"/>
      <c r="U401" s="2"/>
      <c r="V401" s="2"/>
      <c r="W401" s="2"/>
      <c r="X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72"/>
      <c r="T402" s="2"/>
      <c r="U402" s="2"/>
      <c r="V402" s="2"/>
      <c r="W402" s="2"/>
      <c r="X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72"/>
      <c r="T403" s="2"/>
      <c r="U403" s="2"/>
      <c r="V403" s="2"/>
      <c r="W403" s="2"/>
      <c r="X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72"/>
      <c r="T404" s="2"/>
      <c r="U404" s="2"/>
      <c r="V404" s="2"/>
      <c r="W404" s="2"/>
      <c r="X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72"/>
      <c r="T405" s="2"/>
      <c r="U405" s="2"/>
      <c r="V405" s="2"/>
      <c r="W405" s="2"/>
      <c r="X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72"/>
      <c r="T406" s="2"/>
      <c r="U406" s="2"/>
      <c r="V406" s="2"/>
      <c r="W406" s="2"/>
      <c r="X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72"/>
      <c r="T407" s="2"/>
      <c r="U407" s="2"/>
      <c r="V407" s="2"/>
      <c r="W407" s="2"/>
      <c r="X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72"/>
      <c r="T408" s="2"/>
      <c r="U408" s="2"/>
      <c r="V408" s="2"/>
      <c r="W408" s="2"/>
      <c r="X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72"/>
      <c r="T409" s="2"/>
      <c r="U409" s="2"/>
      <c r="V409" s="2"/>
      <c r="W409" s="2"/>
      <c r="X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72"/>
      <c r="T410" s="2"/>
      <c r="U410" s="2"/>
      <c r="V410" s="2"/>
      <c r="W410" s="2"/>
      <c r="X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72"/>
      <c r="T411" s="2"/>
      <c r="U411" s="2"/>
      <c r="V411" s="2"/>
      <c r="W411" s="2"/>
      <c r="X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72"/>
      <c r="T412" s="2"/>
      <c r="U412" s="2"/>
      <c r="V412" s="2"/>
      <c r="W412" s="2"/>
      <c r="X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72"/>
      <c r="T413" s="2"/>
      <c r="U413" s="2"/>
      <c r="V413" s="2"/>
      <c r="W413" s="2"/>
      <c r="X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72"/>
      <c r="T414" s="2"/>
      <c r="U414" s="2"/>
      <c r="V414" s="2"/>
      <c r="W414" s="2"/>
      <c r="X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72"/>
      <c r="T415" s="2"/>
      <c r="U415" s="2"/>
      <c r="V415" s="2"/>
      <c r="W415" s="2"/>
      <c r="X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72"/>
      <c r="T416" s="2"/>
      <c r="U416" s="2"/>
      <c r="V416" s="2"/>
      <c r="W416" s="2"/>
      <c r="X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72"/>
      <c r="T417" s="2"/>
      <c r="U417" s="2"/>
      <c r="V417" s="2"/>
      <c r="W417" s="2"/>
      <c r="X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72"/>
      <c r="T418" s="2"/>
      <c r="U418" s="2"/>
      <c r="V418" s="2"/>
      <c r="W418" s="2"/>
      <c r="X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72"/>
      <c r="T419" s="2"/>
      <c r="U419" s="2"/>
      <c r="V419" s="2"/>
      <c r="W419" s="2"/>
      <c r="X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72"/>
      <c r="T420" s="2"/>
      <c r="U420" s="2"/>
      <c r="V420" s="2"/>
      <c r="W420" s="2"/>
      <c r="X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72"/>
      <c r="T421" s="2"/>
      <c r="U421" s="2"/>
      <c r="V421" s="2"/>
      <c r="W421" s="2"/>
      <c r="X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72"/>
      <c r="T422" s="2"/>
      <c r="U422" s="2"/>
      <c r="V422" s="2"/>
      <c r="W422" s="2"/>
      <c r="X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72"/>
      <c r="T423" s="2"/>
      <c r="U423" s="2"/>
      <c r="V423" s="2"/>
      <c r="W423" s="2"/>
      <c r="X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72"/>
      <c r="T424" s="2"/>
      <c r="U424" s="2"/>
      <c r="V424" s="2"/>
      <c r="W424" s="2"/>
      <c r="X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72"/>
      <c r="T425" s="2"/>
      <c r="U425" s="2"/>
      <c r="V425" s="2"/>
      <c r="W425" s="2"/>
      <c r="X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72"/>
      <c r="T426" s="2"/>
      <c r="U426" s="2"/>
      <c r="V426" s="2"/>
      <c r="W426" s="2"/>
      <c r="X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72"/>
      <c r="T427" s="2"/>
      <c r="U427" s="2"/>
      <c r="V427" s="2"/>
      <c r="W427" s="2"/>
      <c r="X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72"/>
      <c r="T428" s="2"/>
      <c r="U428" s="2"/>
      <c r="V428" s="2"/>
      <c r="W428" s="2"/>
      <c r="X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72"/>
      <c r="T429" s="2"/>
      <c r="U429" s="2"/>
      <c r="V429" s="2"/>
      <c r="W429" s="2"/>
      <c r="X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72"/>
      <c r="T430" s="2"/>
      <c r="U430" s="2"/>
      <c r="V430" s="2"/>
      <c r="W430" s="2"/>
      <c r="X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72"/>
      <c r="T431" s="2"/>
      <c r="U431" s="2"/>
      <c r="V431" s="2"/>
      <c r="W431" s="2"/>
      <c r="X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72"/>
      <c r="T432" s="2"/>
      <c r="U432" s="2"/>
      <c r="V432" s="2"/>
      <c r="W432" s="2"/>
      <c r="X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72"/>
      <c r="T433" s="2"/>
      <c r="U433" s="2"/>
      <c r="V433" s="2"/>
      <c r="W433" s="2"/>
      <c r="X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72"/>
      <c r="T434" s="2"/>
      <c r="U434" s="2"/>
      <c r="V434" s="2"/>
      <c r="W434" s="2"/>
      <c r="X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72"/>
      <c r="T435" s="2"/>
      <c r="U435" s="2"/>
      <c r="V435" s="2"/>
      <c r="W435" s="2"/>
      <c r="X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72"/>
      <c r="T436" s="2"/>
      <c r="U436" s="2"/>
      <c r="V436" s="2"/>
      <c r="W436" s="2"/>
      <c r="X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72"/>
      <c r="T437" s="2"/>
      <c r="U437" s="2"/>
      <c r="V437" s="2"/>
      <c r="W437" s="2"/>
      <c r="X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72"/>
      <c r="T438" s="2"/>
      <c r="U438" s="2"/>
      <c r="V438" s="2"/>
      <c r="W438" s="2"/>
      <c r="X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72"/>
      <c r="T439" s="2"/>
      <c r="U439" s="2"/>
      <c r="V439" s="2"/>
      <c r="W439" s="2"/>
      <c r="X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72"/>
      <c r="T440" s="2"/>
      <c r="U440" s="2"/>
      <c r="V440" s="2"/>
      <c r="W440" s="2"/>
      <c r="X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72"/>
      <c r="T441" s="2"/>
      <c r="U441" s="2"/>
      <c r="V441" s="2"/>
      <c r="W441" s="2"/>
      <c r="X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72"/>
      <c r="T442" s="2"/>
      <c r="U442" s="2"/>
      <c r="V442" s="2"/>
      <c r="W442" s="2"/>
      <c r="X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72"/>
      <c r="T443" s="2"/>
      <c r="U443" s="2"/>
      <c r="V443" s="2"/>
      <c r="W443" s="2"/>
      <c r="X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72"/>
      <c r="T444" s="2"/>
      <c r="U444" s="2"/>
      <c r="V444" s="2"/>
      <c r="W444" s="2"/>
      <c r="X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72"/>
      <c r="T445" s="2"/>
      <c r="U445" s="2"/>
      <c r="V445" s="2"/>
      <c r="W445" s="2"/>
      <c r="X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72"/>
      <c r="T446" s="2"/>
      <c r="U446" s="2"/>
      <c r="V446" s="2"/>
      <c r="W446" s="2"/>
      <c r="X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72"/>
      <c r="T447" s="2"/>
      <c r="U447" s="2"/>
      <c r="V447" s="2"/>
      <c r="W447" s="2"/>
      <c r="X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72"/>
      <c r="T448" s="2"/>
      <c r="U448" s="2"/>
      <c r="V448" s="2"/>
      <c r="W448" s="2"/>
      <c r="X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72"/>
      <c r="T449" s="2"/>
      <c r="U449" s="2"/>
      <c r="V449" s="2"/>
      <c r="W449" s="2"/>
      <c r="X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72"/>
      <c r="T450" s="2"/>
      <c r="U450" s="2"/>
      <c r="V450" s="2"/>
      <c r="W450" s="2"/>
      <c r="X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72"/>
      <c r="T451" s="2"/>
      <c r="U451" s="2"/>
      <c r="V451" s="2"/>
      <c r="W451" s="2"/>
      <c r="X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72"/>
      <c r="T452" s="2"/>
      <c r="U452" s="2"/>
      <c r="V452" s="2"/>
      <c r="W452" s="2"/>
      <c r="X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72"/>
      <c r="T453" s="2"/>
      <c r="U453" s="2"/>
      <c r="V453" s="2"/>
      <c r="W453" s="2"/>
      <c r="X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72"/>
      <c r="T454" s="2"/>
      <c r="U454" s="2"/>
      <c r="V454" s="2"/>
      <c r="W454" s="2"/>
      <c r="X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72"/>
      <c r="T455" s="2"/>
      <c r="U455" s="2"/>
      <c r="V455" s="2"/>
      <c r="W455" s="2"/>
      <c r="X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72"/>
      <c r="T456" s="2"/>
      <c r="U456" s="2"/>
      <c r="V456" s="2"/>
      <c r="W456" s="2"/>
      <c r="X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72"/>
      <c r="T457" s="2"/>
      <c r="U457" s="2"/>
      <c r="V457" s="2"/>
      <c r="W457" s="2"/>
      <c r="X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72"/>
      <c r="T458" s="2"/>
      <c r="U458" s="2"/>
      <c r="V458" s="2"/>
      <c r="W458" s="2"/>
      <c r="X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72"/>
      <c r="T459" s="2"/>
      <c r="U459" s="2"/>
      <c r="V459" s="2"/>
      <c r="W459" s="2"/>
      <c r="X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72"/>
      <c r="T460" s="2"/>
      <c r="U460" s="2"/>
      <c r="V460" s="2"/>
      <c r="W460" s="2"/>
      <c r="X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72"/>
      <c r="T461" s="2"/>
      <c r="U461" s="2"/>
      <c r="V461" s="2"/>
      <c r="W461" s="2"/>
      <c r="X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72"/>
      <c r="T462" s="2"/>
      <c r="U462" s="2"/>
      <c r="V462" s="2"/>
      <c r="W462" s="2"/>
      <c r="X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72"/>
      <c r="T463" s="2"/>
      <c r="U463" s="2"/>
      <c r="V463" s="2"/>
      <c r="W463" s="2"/>
      <c r="X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72"/>
      <c r="T464" s="2"/>
      <c r="U464" s="2"/>
      <c r="V464" s="2"/>
      <c r="W464" s="2"/>
      <c r="X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72"/>
      <c r="T465" s="2"/>
      <c r="U465" s="2"/>
      <c r="V465" s="2"/>
      <c r="W465" s="2"/>
      <c r="X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72"/>
      <c r="T466" s="2"/>
      <c r="U466" s="2"/>
      <c r="V466" s="2"/>
      <c r="W466" s="2"/>
      <c r="X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72"/>
      <c r="T467" s="2"/>
      <c r="U467" s="2"/>
      <c r="V467" s="2"/>
      <c r="W467" s="2"/>
      <c r="X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72"/>
      <c r="T468" s="2"/>
      <c r="U468" s="2"/>
      <c r="V468" s="2"/>
      <c r="W468" s="2"/>
      <c r="X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72"/>
      <c r="T469" s="2"/>
      <c r="U469" s="2"/>
      <c r="V469" s="2"/>
      <c r="W469" s="2"/>
      <c r="X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72"/>
      <c r="T470" s="2"/>
      <c r="U470" s="2"/>
      <c r="V470" s="2"/>
      <c r="W470" s="2"/>
      <c r="X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72"/>
      <c r="T471" s="2"/>
      <c r="U471" s="2"/>
      <c r="V471" s="2"/>
      <c r="W471" s="2"/>
      <c r="X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72"/>
      <c r="T472" s="2"/>
      <c r="U472" s="2"/>
      <c r="V472" s="2"/>
      <c r="W472" s="2"/>
      <c r="X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72"/>
      <c r="T473" s="2"/>
      <c r="U473" s="2"/>
      <c r="V473" s="2"/>
      <c r="W473" s="2"/>
      <c r="X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72"/>
      <c r="T474" s="2"/>
      <c r="U474" s="2"/>
      <c r="V474" s="2"/>
      <c r="W474" s="2"/>
      <c r="X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72"/>
      <c r="T475" s="2"/>
      <c r="U475" s="2"/>
      <c r="V475" s="2"/>
      <c r="W475" s="2"/>
      <c r="X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72"/>
      <c r="T476" s="2"/>
      <c r="U476" s="2"/>
      <c r="V476" s="2"/>
      <c r="W476" s="2"/>
      <c r="X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72"/>
      <c r="T477" s="2"/>
      <c r="U477" s="2"/>
      <c r="V477" s="2"/>
      <c r="W477" s="2"/>
      <c r="X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72"/>
      <c r="T478" s="2"/>
      <c r="U478" s="2"/>
      <c r="V478" s="2"/>
      <c r="W478" s="2"/>
      <c r="X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72"/>
      <c r="T479" s="2"/>
      <c r="U479" s="2"/>
      <c r="V479" s="2"/>
      <c r="W479" s="2"/>
      <c r="X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72"/>
      <c r="T480" s="2"/>
      <c r="U480" s="2"/>
      <c r="V480" s="2"/>
      <c r="W480" s="2"/>
      <c r="X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72"/>
      <c r="T481" s="2"/>
      <c r="U481" s="2"/>
      <c r="V481" s="2"/>
      <c r="W481" s="2"/>
      <c r="X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72"/>
      <c r="T482" s="2"/>
      <c r="U482" s="2"/>
      <c r="V482" s="2"/>
      <c r="W482" s="2"/>
      <c r="X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72"/>
      <c r="T483" s="2"/>
      <c r="U483" s="2"/>
      <c r="V483" s="2"/>
      <c r="W483" s="2"/>
      <c r="X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72"/>
      <c r="T484" s="2"/>
      <c r="U484" s="2"/>
      <c r="V484" s="2"/>
      <c r="W484" s="2"/>
      <c r="X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72"/>
      <c r="T485" s="2"/>
      <c r="U485" s="2"/>
      <c r="V485" s="2"/>
      <c r="W485" s="2"/>
      <c r="X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72"/>
      <c r="T486" s="2"/>
      <c r="U486" s="2"/>
      <c r="V486" s="2"/>
      <c r="W486" s="2"/>
      <c r="X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72"/>
      <c r="T487" s="2"/>
      <c r="U487" s="2"/>
      <c r="V487" s="2"/>
      <c r="W487" s="2"/>
      <c r="X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72"/>
      <c r="T488" s="2"/>
      <c r="U488" s="2"/>
      <c r="V488" s="2"/>
      <c r="W488" s="2"/>
      <c r="X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72"/>
      <c r="T489" s="2"/>
      <c r="U489" s="2"/>
      <c r="V489" s="2"/>
      <c r="W489" s="2"/>
      <c r="X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72"/>
      <c r="T490" s="2"/>
      <c r="U490" s="2"/>
      <c r="V490" s="2"/>
      <c r="W490" s="2"/>
      <c r="X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72"/>
      <c r="T491" s="2"/>
      <c r="U491" s="2"/>
      <c r="V491" s="2"/>
      <c r="W491" s="2"/>
      <c r="X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72"/>
      <c r="T492" s="2"/>
      <c r="U492" s="2"/>
      <c r="V492" s="2"/>
      <c r="W492" s="2"/>
      <c r="X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72"/>
      <c r="T493" s="2"/>
      <c r="U493" s="2"/>
      <c r="V493" s="2"/>
      <c r="W493" s="2"/>
      <c r="X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72"/>
      <c r="T494" s="2"/>
      <c r="U494" s="2"/>
      <c r="V494" s="2"/>
      <c r="W494" s="2"/>
      <c r="X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72"/>
      <c r="T495" s="2"/>
      <c r="U495" s="2"/>
      <c r="V495" s="2"/>
      <c r="W495" s="2"/>
      <c r="X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72"/>
      <c r="T496" s="2"/>
      <c r="U496" s="2"/>
      <c r="V496" s="2"/>
      <c r="W496" s="2"/>
      <c r="X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72"/>
      <c r="T497" s="2"/>
      <c r="U497" s="2"/>
      <c r="V497" s="2"/>
      <c r="W497" s="2"/>
      <c r="X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72"/>
      <c r="T498" s="2"/>
      <c r="U498" s="2"/>
      <c r="V498" s="2"/>
      <c r="W498" s="2"/>
      <c r="X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72"/>
      <c r="T499" s="2"/>
      <c r="U499" s="2"/>
      <c r="V499" s="2"/>
      <c r="W499" s="2"/>
      <c r="X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72"/>
      <c r="T500" s="2"/>
      <c r="U500" s="2"/>
      <c r="V500" s="2"/>
      <c r="W500" s="2"/>
      <c r="X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72"/>
      <c r="T501" s="2"/>
      <c r="U501" s="2"/>
      <c r="V501" s="2"/>
      <c r="W501" s="2"/>
      <c r="X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72"/>
      <c r="T502" s="2"/>
      <c r="U502" s="2"/>
      <c r="V502" s="2"/>
      <c r="W502" s="2"/>
      <c r="X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72"/>
      <c r="T503" s="2"/>
      <c r="U503" s="2"/>
      <c r="V503" s="2"/>
      <c r="W503" s="2"/>
      <c r="X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72"/>
      <c r="T504" s="2"/>
      <c r="U504" s="2"/>
      <c r="V504" s="2"/>
      <c r="W504" s="2"/>
      <c r="X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72"/>
      <c r="T505" s="2"/>
      <c r="U505" s="2"/>
      <c r="V505" s="2"/>
      <c r="W505" s="2"/>
      <c r="X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72"/>
      <c r="T506" s="2"/>
      <c r="U506" s="2"/>
      <c r="V506" s="2"/>
      <c r="W506" s="2"/>
      <c r="X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72"/>
      <c r="T507" s="2"/>
      <c r="U507" s="2"/>
      <c r="V507" s="2"/>
      <c r="W507" s="2"/>
      <c r="X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72"/>
      <c r="T508" s="2"/>
      <c r="U508" s="2"/>
      <c r="V508" s="2"/>
      <c r="W508" s="2"/>
      <c r="X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72"/>
      <c r="T509" s="2"/>
      <c r="U509" s="2"/>
      <c r="V509" s="2"/>
      <c r="W509" s="2"/>
      <c r="X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72"/>
      <c r="T510" s="2"/>
      <c r="U510" s="2"/>
      <c r="V510" s="2"/>
      <c r="W510" s="2"/>
      <c r="X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72"/>
      <c r="T511" s="2"/>
      <c r="U511" s="2"/>
      <c r="V511" s="2"/>
      <c r="W511" s="2"/>
      <c r="X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72"/>
      <c r="T512" s="2"/>
      <c r="U512" s="2"/>
      <c r="V512" s="2"/>
      <c r="W512" s="2"/>
      <c r="X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72"/>
      <c r="T513" s="2"/>
      <c r="U513" s="2"/>
      <c r="V513" s="2"/>
      <c r="W513" s="2"/>
      <c r="X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72"/>
      <c r="T514" s="2"/>
      <c r="U514" s="2"/>
      <c r="V514" s="2"/>
      <c r="W514" s="2"/>
      <c r="X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72"/>
      <c r="T515" s="2"/>
      <c r="U515" s="2"/>
      <c r="V515" s="2"/>
      <c r="W515" s="2"/>
      <c r="X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72"/>
      <c r="T516" s="2"/>
      <c r="U516" s="2"/>
      <c r="V516" s="2"/>
      <c r="W516" s="2"/>
      <c r="X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72"/>
      <c r="T517" s="2"/>
      <c r="U517" s="2"/>
      <c r="V517" s="2"/>
      <c r="W517" s="2"/>
      <c r="X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72"/>
      <c r="T518" s="2"/>
      <c r="U518" s="2"/>
      <c r="V518" s="2"/>
      <c r="W518" s="2"/>
      <c r="X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72"/>
      <c r="T519" s="2"/>
      <c r="U519" s="2"/>
      <c r="V519" s="2"/>
      <c r="W519" s="2"/>
      <c r="X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72"/>
      <c r="T520" s="2"/>
      <c r="U520" s="2"/>
      <c r="V520" s="2"/>
      <c r="W520" s="2"/>
      <c r="X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72"/>
      <c r="T521" s="2"/>
      <c r="U521" s="2"/>
      <c r="V521" s="2"/>
      <c r="W521" s="2"/>
      <c r="X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72"/>
      <c r="T522" s="2"/>
      <c r="U522" s="2"/>
      <c r="V522" s="2"/>
      <c r="W522" s="2"/>
      <c r="X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72"/>
      <c r="T523" s="2"/>
      <c r="U523" s="2"/>
      <c r="V523" s="2"/>
      <c r="W523" s="2"/>
      <c r="X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72"/>
      <c r="T524" s="2"/>
      <c r="U524" s="2"/>
      <c r="V524" s="2"/>
      <c r="W524" s="2"/>
      <c r="X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72"/>
      <c r="T525" s="2"/>
      <c r="U525" s="2"/>
      <c r="V525" s="2"/>
      <c r="W525" s="2"/>
      <c r="X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72"/>
      <c r="T526" s="2"/>
      <c r="U526" s="2"/>
      <c r="V526" s="2"/>
      <c r="W526" s="2"/>
      <c r="X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72"/>
      <c r="T527" s="2"/>
      <c r="U527" s="2"/>
      <c r="V527" s="2"/>
      <c r="W527" s="2"/>
      <c r="X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72"/>
      <c r="T528" s="2"/>
      <c r="U528" s="2"/>
      <c r="V528" s="2"/>
      <c r="W528" s="2"/>
      <c r="X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72"/>
      <c r="T529" s="2"/>
      <c r="U529" s="2"/>
      <c r="V529" s="2"/>
      <c r="W529" s="2"/>
      <c r="X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72"/>
      <c r="T530" s="2"/>
      <c r="U530" s="2"/>
      <c r="V530" s="2"/>
      <c r="W530" s="2"/>
      <c r="X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72"/>
      <c r="T531" s="2"/>
      <c r="U531" s="2"/>
      <c r="V531" s="2"/>
      <c r="W531" s="2"/>
      <c r="X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72"/>
      <c r="T532" s="2"/>
      <c r="U532" s="2"/>
      <c r="V532" s="2"/>
      <c r="W532" s="2"/>
      <c r="X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72"/>
      <c r="T533" s="2"/>
      <c r="U533" s="2"/>
      <c r="V533" s="2"/>
      <c r="W533" s="2"/>
      <c r="X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72"/>
      <c r="T534" s="2"/>
      <c r="U534" s="2"/>
      <c r="V534" s="2"/>
      <c r="W534" s="2"/>
      <c r="X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72"/>
      <c r="T535" s="2"/>
      <c r="U535" s="2"/>
      <c r="V535" s="2"/>
      <c r="W535" s="2"/>
      <c r="X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72"/>
      <c r="T536" s="2"/>
      <c r="U536" s="2"/>
      <c r="V536" s="2"/>
      <c r="W536" s="2"/>
      <c r="X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72"/>
      <c r="T537" s="2"/>
      <c r="U537" s="2"/>
      <c r="V537" s="2"/>
      <c r="W537" s="2"/>
      <c r="X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72"/>
      <c r="T538" s="2"/>
      <c r="U538" s="2"/>
      <c r="V538" s="2"/>
      <c r="W538" s="2"/>
      <c r="X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72"/>
      <c r="T539" s="2"/>
      <c r="U539" s="2"/>
      <c r="V539" s="2"/>
      <c r="W539" s="2"/>
      <c r="X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72"/>
      <c r="T540" s="2"/>
      <c r="U540" s="2"/>
      <c r="V540" s="2"/>
      <c r="W540" s="2"/>
      <c r="X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72"/>
      <c r="T541" s="2"/>
      <c r="U541" s="2"/>
      <c r="V541" s="2"/>
      <c r="W541" s="2"/>
      <c r="X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72"/>
      <c r="T542" s="2"/>
      <c r="U542" s="2"/>
      <c r="V542" s="2"/>
      <c r="W542" s="2"/>
      <c r="X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72"/>
      <c r="T543" s="2"/>
      <c r="U543" s="2"/>
      <c r="V543" s="2"/>
      <c r="W543" s="2"/>
      <c r="X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72"/>
      <c r="T544" s="2"/>
      <c r="U544" s="2"/>
      <c r="V544" s="2"/>
      <c r="W544" s="2"/>
      <c r="X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72"/>
      <c r="T545" s="2"/>
      <c r="U545" s="2"/>
      <c r="V545" s="2"/>
      <c r="W545" s="2"/>
      <c r="X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72"/>
      <c r="T546" s="2"/>
      <c r="U546" s="2"/>
      <c r="V546" s="2"/>
      <c r="W546" s="2"/>
      <c r="X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72"/>
      <c r="T547" s="2"/>
      <c r="U547" s="2"/>
      <c r="V547" s="2"/>
      <c r="W547" s="2"/>
      <c r="X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72"/>
      <c r="T548" s="2"/>
      <c r="U548" s="2"/>
      <c r="V548" s="2"/>
      <c r="W548" s="2"/>
      <c r="X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72"/>
      <c r="T549" s="2"/>
      <c r="U549" s="2"/>
      <c r="V549" s="2"/>
      <c r="W549" s="2"/>
      <c r="X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72"/>
      <c r="T550" s="2"/>
      <c r="U550" s="2"/>
      <c r="V550" s="2"/>
      <c r="W550" s="2"/>
      <c r="X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72"/>
      <c r="T551" s="2"/>
      <c r="U551" s="2"/>
      <c r="V551" s="2"/>
      <c r="W551" s="2"/>
      <c r="X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72"/>
      <c r="T552" s="2"/>
      <c r="U552" s="2"/>
      <c r="V552" s="2"/>
      <c r="W552" s="2"/>
      <c r="X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72"/>
      <c r="T553" s="2"/>
      <c r="U553" s="2"/>
      <c r="V553" s="2"/>
      <c r="W553" s="2"/>
      <c r="X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72"/>
      <c r="T554" s="2"/>
      <c r="U554" s="2"/>
      <c r="V554" s="2"/>
      <c r="W554" s="2"/>
      <c r="X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72"/>
      <c r="T555" s="2"/>
      <c r="U555" s="2"/>
      <c r="V555" s="2"/>
      <c r="W555" s="2"/>
      <c r="X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72"/>
      <c r="T556" s="2"/>
      <c r="U556" s="2"/>
      <c r="V556" s="2"/>
      <c r="W556" s="2"/>
      <c r="X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72"/>
      <c r="T557" s="2"/>
      <c r="U557" s="2"/>
      <c r="V557" s="2"/>
      <c r="W557" s="2"/>
      <c r="X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72"/>
      <c r="T558" s="2"/>
      <c r="U558" s="2"/>
      <c r="V558" s="2"/>
      <c r="W558" s="2"/>
      <c r="X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72"/>
      <c r="T559" s="2"/>
      <c r="U559" s="2"/>
      <c r="V559" s="2"/>
      <c r="W559" s="2"/>
      <c r="X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72"/>
      <c r="T560" s="2"/>
      <c r="U560" s="2"/>
      <c r="V560" s="2"/>
      <c r="W560" s="2"/>
      <c r="X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72"/>
      <c r="T561" s="2"/>
      <c r="U561" s="2"/>
      <c r="V561" s="2"/>
      <c r="W561" s="2"/>
      <c r="X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72"/>
      <c r="T562" s="2"/>
      <c r="U562" s="2"/>
      <c r="V562" s="2"/>
      <c r="W562" s="2"/>
      <c r="X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72"/>
      <c r="T563" s="2"/>
      <c r="U563" s="2"/>
      <c r="V563" s="2"/>
      <c r="W563" s="2"/>
      <c r="X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72"/>
      <c r="T564" s="2"/>
      <c r="U564" s="2"/>
      <c r="V564" s="2"/>
      <c r="W564" s="2"/>
      <c r="X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72"/>
      <c r="T565" s="2"/>
      <c r="U565" s="2"/>
      <c r="V565" s="2"/>
      <c r="W565" s="2"/>
      <c r="X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72"/>
      <c r="T566" s="2"/>
      <c r="U566" s="2"/>
      <c r="V566" s="2"/>
      <c r="W566" s="2"/>
      <c r="X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72"/>
      <c r="T567" s="2"/>
      <c r="U567" s="2"/>
      <c r="V567" s="2"/>
      <c r="W567" s="2"/>
      <c r="X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72"/>
      <c r="T568" s="2"/>
      <c r="U568" s="2"/>
      <c r="V568" s="2"/>
      <c r="W568" s="2"/>
      <c r="X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72"/>
      <c r="T569" s="2"/>
      <c r="U569" s="2"/>
      <c r="V569" s="2"/>
      <c r="W569" s="2"/>
      <c r="X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72"/>
      <c r="T570" s="2"/>
      <c r="U570" s="2"/>
      <c r="V570" s="2"/>
      <c r="W570" s="2"/>
      <c r="X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72"/>
      <c r="T571" s="2"/>
      <c r="U571" s="2"/>
      <c r="V571" s="2"/>
      <c r="W571" s="2"/>
      <c r="X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72"/>
      <c r="T572" s="2"/>
      <c r="U572" s="2"/>
      <c r="V572" s="2"/>
      <c r="W572" s="2"/>
      <c r="X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72"/>
      <c r="T573" s="2"/>
      <c r="U573" s="2"/>
      <c r="V573" s="2"/>
      <c r="W573" s="2"/>
      <c r="X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72"/>
      <c r="T574" s="2"/>
      <c r="U574" s="2"/>
      <c r="V574" s="2"/>
      <c r="W574" s="2"/>
      <c r="X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72"/>
      <c r="T575" s="2"/>
      <c r="U575" s="2"/>
      <c r="V575" s="2"/>
      <c r="W575" s="2"/>
      <c r="X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72"/>
      <c r="T576" s="2"/>
      <c r="U576" s="2"/>
      <c r="V576" s="2"/>
      <c r="W576" s="2"/>
      <c r="X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72"/>
      <c r="T577" s="2"/>
      <c r="U577" s="2"/>
      <c r="V577" s="2"/>
      <c r="W577" s="2"/>
      <c r="X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72"/>
      <c r="T578" s="2"/>
      <c r="U578" s="2"/>
      <c r="V578" s="2"/>
      <c r="W578" s="2"/>
      <c r="X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72"/>
      <c r="T579" s="2"/>
      <c r="U579" s="2"/>
      <c r="V579" s="2"/>
      <c r="W579" s="2"/>
      <c r="X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72"/>
      <c r="T580" s="2"/>
      <c r="U580" s="2"/>
      <c r="V580" s="2"/>
      <c r="W580" s="2"/>
      <c r="X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72"/>
      <c r="T581" s="2"/>
      <c r="U581" s="2"/>
      <c r="V581" s="2"/>
      <c r="W581" s="2"/>
      <c r="X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72"/>
      <c r="T582" s="2"/>
      <c r="U582" s="2"/>
      <c r="V582" s="2"/>
      <c r="W582" s="2"/>
      <c r="X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72"/>
      <c r="T583" s="2"/>
      <c r="U583" s="2"/>
      <c r="V583" s="2"/>
      <c r="W583" s="2"/>
      <c r="X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72"/>
      <c r="T584" s="2"/>
      <c r="U584" s="2"/>
      <c r="V584" s="2"/>
      <c r="W584" s="2"/>
      <c r="X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72"/>
      <c r="T585" s="2"/>
      <c r="U585" s="2"/>
      <c r="V585" s="2"/>
      <c r="W585" s="2"/>
      <c r="X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72"/>
      <c r="T586" s="2"/>
      <c r="U586" s="2"/>
      <c r="V586" s="2"/>
      <c r="W586" s="2"/>
      <c r="X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72"/>
      <c r="T587" s="2"/>
      <c r="U587" s="2"/>
      <c r="V587" s="2"/>
      <c r="W587" s="2"/>
      <c r="X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72"/>
      <c r="T588" s="2"/>
      <c r="U588" s="2"/>
      <c r="V588" s="2"/>
      <c r="W588" s="2"/>
      <c r="X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72"/>
      <c r="T589" s="2"/>
      <c r="U589" s="2"/>
      <c r="V589" s="2"/>
      <c r="W589" s="2"/>
      <c r="X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72"/>
      <c r="T590" s="2"/>
      <c r="U590" s="2"/>
      <c r="V590" s="2"/>
      <c r="W590" s="2"/>
      <c r="X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72"/>
      <c r="T591" s="2"/>
      <c r="U591" s="2"/>
      <c r="V591" s="2"/>
      <c r="W591" s="2"/>
      <c r="X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72"/>
      <c r="T592" s="2"/>
      <c r="U592" s="2"/>
      <c r="V592" s="2"/>
      <c r="W592" s="2"/>
      <c r="X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72"/>
      <c r="T593" s="2"/>
      <c r="U593" s="2"/>
      <c r="V593" s="2"/>
      <c r="W593" s="2"/>
      <c r="X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72"/>
      <c r="T594" s="2"/>
      <c r="U594" s="2"/>
      <c r="V594" s="2"/>
      <c r="W594" s="2"/>
      <c r="X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72"/>
      <c r="T595" s="2"/>
      <c r="U595" s="2"/>
      <c r="V595" s="2"/>
      <c r="W595" s="2"/>
      <c r="X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72"/>
      <c r="T596" s="2"/>
      <c r="U596" s="2"/>
      <c r="V596" s="2"/>
      <c r="W596" s="2"/>
      <c r="X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72"/>
      <c r="T597" s="2"/>
      <c r="U597" s="2"/>
      <c r="V597" s="2"/>
      <c r="W597" s="2"/>
      <c r="X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72"/>
      <c r="T598" s="2"/>
      <c r="U598" s="2"/>
      <c r="V598" s="2"/>
      <c r="W598" s="2"/>
      <c r="X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72"/>
      <c r="T599" s="2"/>
      <c r="U599" s="2"/>
      <c r="V599" s="2"/>
      <c r="W599" s="2"/>
      <c r="X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72"/>
      <c r="T600" s="2"/>
      <c r="U600" s="2"/>
      <c r="V600" s="2"/>
      <c r="W600" s="2"/>
      <c r="X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72"/>
      <c r="T601" s="2"/>
      <c r="U601" s="2"/>
      <c r="V601" s="2"/>
      <c r="W601" s="2"/>
      <c r="X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72"/>
      <c r="T602" s="2"/>
      <c r="U602" s="2"/>
      <c r="V602" s="2"/>
      <c r="W602" s="2"/>
      <c r="X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72"/>
      <c r="T603" s="2"/>
      <c r="U603" s="2"/>
      <c r="V603" s="2"/>
      <c r="W603" s="2"/>
      <c r="X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72"/>
      <c r="T604" s="2"/>
      <c r="U604" s="2"/>
      <c r="V604" s="2"/>
      <c r="W604" s="2"/>
      <c r="X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72"/>
      <c r="T605" s="2"/>
      <c r="U605" s="2"/>
      <c r="V605" s="2"/>
      <c r="W605" s="2"/>
      <c r="X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72"/>
      <c r="T606" s="2"/>
      <c r="U606" s="2"/>
      <c r="V606" s="2"/>
      <c r="W606" s="2"/>
      <c r="X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72"/>
      <c r="T607" s="2"/>
      <c r="U607" s="2"/>
      <c r="V607" s="2"/>
      <c r="W607" s="2"/>
      <c r="X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72"/>
      <c r="T608" s="2"/>
      <c r="U608" s="2"/>
      <c r="V608" s="2"/>
      <c r="W608" s="2"/>
      <c r="X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72"/>
      <c r="T609" s="2"/>
      <c r="U609" s="2"/>
      <c r="V609" s="2"/>
      <c r="W609" s="2"/>
      <c r="X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72"/>
      <c r="T610" s="2"/>
      <c r="U610" s="2"/>
      <c r="V610" s="2"/>
      <c r="W610" s="2"/>
      <c r="X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72"/>
      <c r="T611" s="2"/>
      <c r="U611" s="2"/>
      <c r="V611" s="2"/>
      <c r="W611" s="2"/>
      <c r="X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72"/>
      <c r="T612" s="2"/>
      <c r="U612" s="2"/>
      <c r="V612" s="2"/>
      <c r="W612" s="2"/>
      <c r="X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72"/>
      <c r="T613" s="2"/>
      <c r="U613" s="2"/>
      <c r="V613" s="2"/>
      <c r="W613" s="2"/>
      <c r="X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72"/>
      <c r="T614" s="2"/>
      <c r="U614" s="2"/>
      <c r="V614" s="2"/>
      <c r="W614" s="2"/>
      <c r="X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72"/>
      <c r="T615" s="2"/>
      <c r="U615" s="2"/>
      <c r="V615" s="2"/>
      <c r="W615" s="2"/>
      <c r="X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72"/>
      <c r="T616" s="2"/>
      <c r="U616" s="2"/>
      <c r="V616" s="2"/>
      <c r="W616" s="2"/>
      <c r="X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72"/>
      <c r="T617" s="2"/>
      <c r="U617" s="2"/>
      <c r="V617" s="2"/>
      <c r="W617" s="2"/>
      <c r="X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72"/>
      <c r="T618" s="2"/>
      <c r="U618" s="2"/>
      <c r="V618" s="2"/>
      <c r="W618" s="2"/>
      <c r="X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72"/>
      <c r="T619" s="2"/>
      <c r="U619" s="2"/>
      <c r="V619" s="2"/>
      <c r="W619" s="2"/>
      <c r="X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72"/>
      <c r="T620" s="2"/>
      <c r="U620" s="2"/>
      <c r="V620" s="2"/>
      <c r="W620" s="2"/>
      <c r="X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72"/>
      <c r="T621" s="2"/>
      <c r="U621" s="2"/>
      <c r="V621" s="2"/>
      <c r="W621" s="2"/>
      <c r="X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72"/>
      <c r="T622" s="2"/>
      <c r="U622" s="2"/>
      <c r="V622" s="2"/>
      <c r="W622" s="2"/>
      <c r="X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72"/>
      <c r="T623" s="2"/>
      <c r="U623" s="2"/>
      <c r="V623" s="2"/>
      <c r="W623" s="2"/>
      <c r="X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72"/>
      <c r="T624" s="2"/>
      <c r="U624" s="2"/>
      <c r="V624" s="2"/>
      <c r="W624" s="2"/>
      <c r="X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72"/>
      <c r="T625" s="2"/>
      <c r="U625" s="2"/>
      <c r="V625" s="2"/>
      <c r="W625" s="2"/>
      <c r="X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72"/>
      <c r="T626" s="2"/>
      <c r="U626" s="2"/>
      <c r="V626" s="2"/>
      <c r="W626" s="2"/>
      <c r="X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72"/>
      <c r="T627" s="2"/>
      <c r="U627" s="2"/>
      <c r="V627" s="2"/>
      <c r="W627" s="2"/>
      <c r="X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72"/>
      <c r="T628" s="2"/>
      <c r="U628" s="2"/>
      <c r="V628" s="2"/>
      <c r="W628" s="2"/>
      <c r="X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72"/>
      <c r="T629" s="2"/>
      <c r="U629" s="2"/>
      <c r="V629" s="2"/>
      <c r="W629" s="2"/>
      <c r="X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72"/>
      <c r="T630" s="2"/>
      <c r="U630" s="2"/>
      <c r="V630" s="2"/>
      <c r="W630" s="2"/>
      <c r="X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72"/>
      <c r="T631" s="2"/>
      <c r="U631" s="2"/>
      <c r="V631" s="2"/>
      <c r="W631" s="2"/>
      <c r="X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72"/>
      <c r="T632" s="2"/>
      <c r="U632" s="2"/>
      <c r="V632" s="2"/>
      <c r="W632" s="2"/>
      <c r="X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72"/>
      <c r="T633" s="2"/>
      <c r="U633" s="2"/>
      <c r="V633" s="2"/>
      <c r="W633" s="2"/>
      <c r="X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72"/>
      <c r="T634" s="2"/>
      <c r="U634" s="2"/>
      <c r="V634" s="2"/>
      <c r="W634" s="2"/>
      <c r="X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72"/>
      <c r="T635" s="2"/>
      <c r="U635" s="2"/>
      <c r="V635" s="2"/>
      <c r="W635" s="2"/>
      <c r="X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72"/>
      <c r="T636" s="2"/>
      <c r="U636" s="2"/>
      <c r="V636" s="2"/>
      <c r="W636" s="2"/>
      <c r="X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72"/>
      <c r="T637" s="2"/>
      <c r="U637" s="2"/>
      <c r="V637" s="2"/>
      <c r="W637" s="2"/>
      <c r="X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72"/>
      <c r="T638" s="2"/>
      <c r="U638" s="2"/>
      <c r="V638" s="2"/>
      <c r="W638" s="2"/>
      <c r="X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72"/>
      <c r="T639" s="2"/>
      <c r="U639" s="2"/>
      <c r="V639" s="2"/>
      <c r="W639" s="2"/>
      <c r="X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72"/>
      <c r="T640" s="2"/>
      <c r="U640" s="2"/>
      <c r="V640" s="2"/>
      <c r="W640" s="2"/>
      <c r="X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72"/>
      <c r="T641" s="2"/>
      <c r="U641" s="2"/>
      <c r="V641" s="2"/>
      <c r="W641" s="2"/>
      <c r="X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72"/>
      <c r="T642" s="2"/>
      <c r="U642" s="2"/>
      <c r="V642" s="2"/>
      <c r="W642" s="2"/>
      <c r="X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72"/>
      <c r="T643" s="2"/>
      <c r="U643" s="2"/>
      <c r="V643" s="2"/>
      <c r="W643" s="2"/>
      <c r="X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72"/>
      <c r="T644" s="2"/>
      <c r="U644" s="2"/>
      <c r="V644" s="2"/>
      <c r="W644" s="2"/>
      <c r="X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72"/>
      <c r="T645" s="2"/>
      <c r="U645" s="2"/>
      <c r="V645" s="2"/>
      <c r="W645" s="2"/>
      <c r="X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72"/>
      <c r="T646" s="2"/>
      <c r="U646" s="2"/>
      <c r="V646" s="2"/>
      <c r="W646" s="2"/>
      <c r="X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72"/>
      <c r="T647" s="2"/>
      <c r="U647" s="2"/>
      <c r="V647" s="2"/>
      <c r="W647" s="2"/>
      <c r="X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72"/>
      <c r="T648" s="2"/>
      <c r="U648" s="2"/>
      <c r="V648" s="2"/>
      <c r="W648" s="2"/>
      <c r="X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72"/>
      <c r="T649" s="2"/>
      <c r="U649" s="2"/>
      <c r="V649" s="2"/>
      <c r="W649" s="2"/>
      <c r="X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72"/>
      <c r="T650" s="2"/>
      <c r="U650" s="2"/>
      <c r="V650" s="2"/>
      <c r="W650" s="2"/>
      <c r="X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72"/>
      <c r="T651" s="2"/>
      <c r="U651" s="2"/>
      <c r="V651" s="2"/>
      <c r="W651" s="2"/>
      <c r="X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72"/>
      <c r="T652" s="2"/>
      <c r="U652" s="2"/>
      <c r="V652" s="2"/>
      <c r="W652" s="2"/>
      <c r="X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72"/>
      <c r="T653" s="2"/>
      <c r="U653" s="2"/>
      <c r="V653" s="2"/>
      <c r="W653" s="2"/>
      <c r="X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72"/>
      <c r="T654" s="2"/>
      <c r="U654" s="2"/>
      <c r="V654" s="2"/>
      <c r="W654" s="2"/>
      <c r="X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72"/>
      <c r="T655" s="2"/>
      <c r="U655" s="2"/>
      <c r="V655" s="2"/>
      <c r="W655" s="2"/>
      <c r="X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72"/>
      <c r="T656" s="2"/>
      <c r="U656" s="2"/>
      <c r="V656" s="2"/>
      <c r="W656" s="2"/>
      <c r="X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72"/>
      <c r="T657" s="2"/>
      <c r="U657" s="2"/>
      <c r="V657" s="2"/>
      <c r="W657" s="2"/>
      <c r="X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72"/>
      <c r="T658" s="2"/>
      <c r="U658" s="2"/>
      <c r="V658" s="2"/>
      <c r="W658" s="2"/>
      <c r="X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72"/>
      <c r="T659" s="2"/>
      <c r="U659" s="2"/>
      <c r="V659" s="2"/>
      <c r="W659" s="2"/>
      <c r="X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72"/>
      <c r="T660" s="2"/>
      <c r="U660" s="2"/>
      <c r="V660" s="2"/>
      <c r="W660" s="2"/>
      <c r="X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72"/>
      <c r="T661" s="2"/>
      <c r="U661" s="2"/>
      <c r="V661" s="2"/>
      <c r="W661" s="2"/>
      <c r="X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72"/>
      <c r="T662" s="2"/>
      <c r="U662" s="2"/>
      <c r="V662" s="2"/>
      <c r="W662" s="2"/>
      <c r="X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72"/>
      <c r="T663" s="2"/>
      <c r="U663" s="2"/>
      <c r="V663" s="2"/>
      <c r="W663" s="2"/>
      <c r="X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72"/>
      <c r="T664" s="2"/>
      <c r="U664" s="2"/>
      <c r="V664" s="2"/>
      <c r="W664" s="2"/>
      <c r="X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72"/>
      <c r="T665" s="2"/>
      <c r="U665" s="2"/>
      <c r="V665" s="2"/>
      <c r="W665" s="2"/>
      <c r="X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72"/>
      <c r="T666" s="2"/>
      <c r="U666" s="2"/>
      <c r="V666" s="2"/>
      <c r="W666" s="2"/>
      <c r="X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72"/>
      <c r="T667" s="2"/>
      <c r="U667" s="2"/>
      <c r="V667" s="2"/>
      <c r="W667" s="2"/>
      <c r="X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72"/>
      <c r="T668" s="2"/>
      <c r="U668" s="2"/>
      <c r="V668" s="2"/>
      <c r="W668" s="2"/>
      <c r="X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72"/>
      <c r="T669" s="2"/>
      <c r="U669" s="2"/>
      <c r="V669" s="2"/>
      <c r="W669" s="2"/>
      <c r="X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72"/>
      <c r="T670" s="2"/>
      <c r="U670" s="2"/>
      <c r="V670" s="2"/>
      <c r="W670" s="2"/>
      <c r="X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72"/>
      <c r="T671" s="2"/>
      <c r="U671" s="2"/>
      <c r="V671" s="2"/>
      <c r="W671" s="2"/>
      <c r="X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72"/>
      <c r="T672" s="2"/>
      <c r="U672" s="2"/>
      <c r="V672" s="2"/>
      <c r="W672" s="2"/>
      <c r="X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72"/>
      <c r="T673" s="2"/>
      <c r="U673" s="2"/>
      <c r="V673" s="2"/>
      <c r="W673" s="2"/>
      <c r="X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72"/>
      <c r="T674" s="2"/>
      <c r="U674" s="2"/>
      <c r="V674" s="2"/>
      <c r="W674" s="2"/>
      <c r="X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72"/>
      <c r="T675" s="2"/>
      <c r="U675" s="2"/>
      <c r="V675" s="2"/>
      <c r="W675" s="2"/>
      <c r="X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72"/>
      <c r="T676" s="2"/>
      <c r="U676" s="2"/>
      <c r="V676" s="2"/>
      <c r="W676" s="2"/>
      <c r="X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72"/>
      <c r="T677" s="2"/>
      <c r="U677" s="2"/>
      <c r="V677" s="2"/>
      <c r="W677" s="2"/>
      <c r="X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72"/>
      <c r="T678" s="2"/>
      <c r="U678" s="2"/>
      <c r="V678" s="2"/>
      <c r="W678" s="2"/>
      <c r="X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72"/>
      <c r="T679" s="2"/>
      <c r="U679" s="2"/>
      <c r="V679" s="2"/>
      <c r="W679" s="2"/>
      <c r="X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72"/>
      <c r="T680" s="2"/>
      <c r="U680" s="2"/>
      <c r="V680" s="2"/>
      <c r="W680" s="2"/>
      <c r="X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72"/>
      <c r="T681" s="2"/>
      <c r="U681" s="2"/>
      <c r="V681" s="2"/>
      <c r="W681" s="2"/>
      <c r="X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72"/>
      <c r="T682" s="2"/>
      <c r="U682" s="2"/>
      <c r="V682" s="2"/>
      <c r="W682" s="2"/>
      <c r="X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72"/>
      <c r="T683" s="2"/>
      <c r="U683" s="2"/>
      <c r="V683" s="2"/>
      <c r="W683" s="2"/>
      <c r="X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72"/>
      <c r="T684" s="2"/>
      <c r="U684" s="2"/>
      <c r="V684" s="2"/>
      <c r="W684" s="2"/>
      <c r="X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72"/>
      <c r="T685" s="2"/>
      <c r="U685" s="2"/>
      <c r="V685" s="2"/>
      <c r="W685" s="2"/>
      <c r="X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72"/>
      <c r="T686" s="2"/>
      <c r="U686" s="2"/>
      <c r="V686" s="2"/>
      <c r="W686" s="2"/>
      <c r="X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72"/>
      <c r="T687" s="2"/>
      <c r="U687" s="2"/>
      <c r="V687" s="2"/>
      <c r="W687" s="2"/>
      <c r="X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72"/>
      <c r="T688" s="2"/>
      <c r="U688" s="2"/>
      <c r="V688" s="2"/>
      <c r="W688" s="2"/>
      <c r="X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72"/>
      <c r="T689" s="2"/>
      <c r="U689" s="2"/>
      <c r="V689" s="2"/>
      <c r="W689" s="2"/>
      <c r="X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72"/>
      <c r="T690" s="2"/>
      <c r="U690" s="2"/>
      <c r="V690" s="2"/>
      <c r="W690" s="2"/>
      <c r="X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72"/>
      <c r="T691" s="2"/>
      <c r="U691" s="2"/>
      <c r="V691" s="2"/>
      <c r="W691" s="2"/>
      <c r="X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72"/>
      <c r="T692" s="2"/>
      <c r="U692" s="2"/>
      <c r="V692" s="2"/>
      <c r="W692" s="2"/>
      <c r="X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72"/>
      <c r="T693" s="2"/>
      <c r="U693" s="2"/>
      <c r="V693" s="2"/>
      <c r="W693" s="2"/>
      <c r="X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72"/>
      <c r="T694" s="2"/>
      <c r="U694" s="2"/>
      <c r="V694" s="2"/>
      <c r="W694" s="2"/>
      <c r="X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72"/>
      <c r="T695" s="2"/>
      <c r="U695" s="2"/>
      <c r="V695" s="2"/>
      <c r="W695" s="2"/>
      <c r="X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72"/>
      <c r="T696" s="2"/>
      <c r="U696" s="2"/>
      <c r="V696" s="2"/>
      <c r="W696" s="2"/>
      <c r="X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72"/>
      <c r="T697" s="2"/>
      <c r="U697" s="2"/>
      <c r="V697" s="2"/>
      <c r="W697" s="2"/>
      <c r="X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72"/>
      <c r="T698" s="2"/>
      <c r="U698" s="2"/>
      <c r="V698" s="2"/>
      <c r="W698" s="2"/>
      <c r="X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72"/>
      <c r="T699" s="2"/>
      <c r="U699" s="2"/>
      <c r="V699" s="2"/>
      <c r="W699" s="2"/>
      <c r="X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72"/>
      <c r="T700" s="2"/>
      <c r="U700" s="2"/>
      <c r="V700" s="2"/>
      <c r="W700" s="2"/>
      <c r="X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72"/>
      <c r="T701" s="2"/>
      <c r="U701" s="2"/>
      <c r="V701" s="2"/>
      <c r="W701" s="2"/>
      <c r="X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72"/>
      <c r="T702" s="2"/>
      <c r="U702" s="2"/>
      <c r="V702" s="2"/>
      <c r="W702" s="2"/>
      <c r="X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72"/>
      <c r="T703" s="2"/>
      <c r="U703" s="2"/>
      <c r="V703" s="2"/>
      <c r="W703" s="2"/>
      <c r="X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72"/>
      <c r="T704" s="2"/>
      <c r="U704" s="2"/>
      <c r="V704" s="2"/>
      <c r="W704" s="2"/>
      <c r="X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72"/>
      <c r="T705" s="2"/>
      <c r="U705" s="2"/>
      <c r="V705" s="2"/>
      <c r="W705" s="2"/>
      <c r="X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72"/>
      <c r="T706" s="2"/>
      <c r="U706" s="2"/>
      <c r="V706" s="2"/>
      <c r="W706" s="2"/>
      <c r="X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72"/>
      <c r="T707" s="2"/>
      <c r="U707" s="2"/>
      <c r="V707" s="2"/>
      <c r="W707" s="2"/>
      <c r="X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72"/>
      <c r="T708" s="2"/>
      <c r="U708" s="2"/>
      <c r="V708" s="2"/>
      <c r="W708" s="2"/>
      <c r="X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72"/>
      <c r="T709" s="2"/>
      <c r="U709" s="2"/>
      <c r="V709" s="2"/>
      <c r="W709" s="2"/>
      <c r="X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72"/>
      <c r="T710" s="2"/>
      <c r="U710" s="2"/>
      <c r="V710" s="2"/>
      <c r="W710" s="2"/>
      <c r="X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72"/>
      <c r="T711" s="2"/>
      <c r="U711" s="2"/>
      <c r="V711" s="2"/>
      <c r="W711" s="2"/>
      <c r="X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72"/>
      <c r="T712" s="2"/>
      <c r="U712" s="2"/>
      <c r="V712" s="2"/>
      <c r="W712" s="2"/>
      <c r="X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72"/>
      <c r="T713" s="2"/>
      <c r="U713" s="2"/>
      <c r="V713" s="2"/>
      <c r="W713" s="2"/>
      <c r="X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72"/>
      <c r="T714" s="2"/>
      <c r="U714" s="2"/>
      <c r="V714" s="2"/>
      <c r="W714" s="2"/>
      <c r="X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72"/>
      <c r="T715" s="2"/>
      <c r="U715" s="2"/>
      <c r="V715" s="2"/>
      <c r="W715" s="2"/>
      <c r="X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72"/>
      <c r="T716" s="2"/>
      <c r="U716" s="2"/>
      <c r="V716" s="2"/>
      <c r="W716" s="2"/>
      <c r="X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72"/>
      <c r="T717" s="2"/>
      <c r="U717" s="2"/>
      <c r="V717" s="2"/>
      <c r="W717" s="2"/>
      <c r="X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72"/>
      <c r="T718" s="2"/>
      <c r="U718" s="2"/>
      <c r="V718" s="2"/>
      <c r="W718" s="2"/>
      <c r="X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72"/>
      <c r="T719" s="2"/>
      <c r="U719" s="2"/>
      <c r="V719" s="2"/>
      <c r="W719" s="2"/>
      <c r="X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72"/>
      <c r="T720" s="2"/>
      <c r="U720" s="2"/>
      <c r="V720" s="2"/>
      <c r="W720" s="2"/>
      <c r="X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72"/>
      <c r="T721" s="2"/>
      <c r="U721" s="2"/>
      <c r="V721" s="2"/>
      <c r="W721" s="2"/>
      <c r="X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72"/>
      <c r="T722" s="2"/>
      <c r="U722" s="2"/>
      <c r="V722" s="2"/>
      <c r="W722" s="2"/>
      <c r="X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72"/>
      <c r="T723" s="2"/>
      <c r="U723" s="2"/>
      <c r="V723" s="2"/>
      <c r="W723" s="2"/>
      <c r="X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72"/>
      <c r="T724" s="2"/>
      <c r="U724" s="2"/>
      <c r="V724" s="2"/>
      <c r="W724" s="2"/>
      <c r="X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72"/>
      <c r="T725" s="2"/>
      <c r="U725" s="2"/>
      <c r="V725" s="2"/>
      <c r="W725" s="2"/>
      <c r="X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72"/>
      <c r="T726" s="2"/>
      <c r="U726" s="2"/>
      <c r="V726" s="2"/>
      <c r="W726" s="2"/>
      <c r="X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72"/>
      <c r="T727" s="2"/>
      <c r="U727" s="2"/>
      <c r="V727" s="2"/>
      <c r="W727" s="2"/>
      <c r="X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72"/>
      <c r="T728" s="2"/>
      <c r="U728" s="2"/>
      <c r="V728" s="2"/>
      <c r="W728" s="2"/>
      <c r="X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72"/>
      <c r="T729" s="2"/>
      <c r="U729" s="2"/>
      <c r="V729" s="2"/>
      <c r="W729" s="2"/>
      <c r="X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72"/>
      <c r="T730" s="2"/>
      <c r="U730" s="2"/>
      <c r="V730" s="2"/>
      <c r="W730" s="2"/>
      <c r="X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72"/>
      <c r="T731" s="2"/>
      <c r="U731" s="2"/>
      <c r="V731" s="2"/>
      <c r="W731" s="2"/>
      <c r="X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72"/>
      <c r="T732" s="2"/>
      <c r="U732" s="2"/>
      <c r="V732" s="2"/>
      <c r="W732" s="2"/>
      <c r="X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72"/>
      <c r="T733" s="2"/>
      <c r="U733" s="2"/>
      <c r="V733" s="2"/>
      <c r="W733" s="2"/>
      <c r="X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72"/>
      <c r="T734" s="2"/>
      <c r="U734" s="2"/>
      <c r="V734" s="2"/>
      <c r="W734" s="2"/>
      <c r="X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72"/>
      <c r="T735" s="2"/>
      <c r="U735" s="2"/>
      <c r="V735" s="2"/>
      <c r="W735" s="2"/>
      <c r="X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72"/>
      <c r="T736" s="2"/>
      <c r="U736" s="2"/>
      <c r="V736" s="2"/>
      <c r="W736" s="2"/>
      <c r="X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72"/>
      <c r="T737" s="2"/>
      <c r="U737" s="2"/>
      <c r="V737" s="2"/>
      <c r="W737" s="2"/>
      <c r="X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72"/>
      <c r="T738" s="2"/>
      <c r="U738" s="2"/>
      <c r="V738" s="2"/>
      <c r="W738" s="2"/>
      <c r="X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72"/>
      <c r="T739" s="2"/>
      <c r="U739" s="2"/>
      <c r="V739" s="2"/>
      <c r="W739" s="2"/>
      <c r="X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72"/>
      <c r="T740" s="2"/>
      <c r="U740" s="2"/>
      <c r="V740" s="2"/>
      <c r="W740" s="2"/>
      <c r="X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72"/>
      <c r="T741" s="2"/>
      <c r="U741" s="2"/>
      <c r="V741" s="2"/>
      <c r="W741" s="2"/>
      <c r="X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72"/>
      <c r="T742" s="2"/>
      <c r="U742" s="2"/>
      <c r="V742" s="2"/>
      <c r="W742" s="2"/>
      <c r="X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72"/>
      <c r="T743" s="2"/>
      <c r="U743" s="2"/>
      <c r="V743" s="2"/>
      <c r="W743" s="2"/>
      <c r="X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72"/>
      <c r="T744" s="2"/>
      <c r="U744" s="2"/>
      <c r="V744" s="2"/>
      <c r="W744" s="2"/>
      <c r="X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72"/>
      <c r="T745" s="2"/>
      <c r="U745" s="2"/>
      <c r="V745" s="2"/>
      <c r="W745" s="2"/>
      <c r="X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72"/>
      <c r="T746" s="2"/>
      <c r="U746" s="2"/>
      <c r="V746" s="2"/>
      <c r="W746" s="2"/>
      <c r="X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72"/>
      <c r="T747" s="2"/>
      <c r="U747" s="2"/>
      <c r="V747" s="2"/>
      <c r="W747" s="2"/>
      <c r="X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72"/>
      <c r="T748" s="2"/>
      <c r="U748" s="2"/>
      <c r="V748" s="2"/>
      <c r="W748" s="2"/>
      <c r="X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72"/>
      <c r="T749" s="2"/>
      <c r="U749" s="2"/>
      <c r="V749" s="2"/>
      <c r="W749" s="2"/>
      <c r="X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72"/>
      <c r="T750" s="2"/>
      <c r="U750" s="2"/>
      <c r="V750" s="2"/>
      <c r="W750" s="2"/>
      <c r="X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72"/>
      <c r="T751" s="2"/>
      <c r="U751" s="2"/>
      <c r="V751" s="2"/>
      <c r="W751" s="2"/>
      <c r="X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72"/>
      <c r="T752" s="2"/>
      <c r="U752" s="2"/>
      <c r="V752" s="2"/>
      <c r="W752" s="2"/>
      <c r="X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72"/>
      <c r="T753" s="2"/>
      <c r="U753" s="2"/>
      <c r="V753" s="2"/>
      <c r="W753" s="2"/>
      <c r="X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72"/>
      <c r="T754" s="2"/>
      <c r="U754" s="2"/>
      <c r="V754" s="2"/>
      <c r="W754" s="2"/>
      <c r="X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72"/>
      <c r="T755" s="2"/>
      <c r="U755" s="2"/>
      <c r="V755" s="2"/>
      <c r="W755" s="2"/>
      <c r="X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72"/>
      <c r="T756" s="2"/>
      <c r="U756" s="2"/>
      <c r="V756" s="2"/>
      <c r="W756" s="2"/>
      <c r="X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72"/>
      <c r="T757" s="2"/>
      <c r="U757" s="2"/>
      <c r="V757" s="2"/>
      <c r="W757" s="2"/>
      <c r="X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72"/>
      <c r="T758" s="2"/>
      <c r="U758" s="2"/>
      <c r="V758" s="2"/>
      <c r="W758" s="2"/>
      <c r="X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72"/>
      <c r="T759" s="2"/>
      <c r="U759" s="2"/>
      <c r="V759" s="2"/>
      <c r="W759" s="2"/>
      <c r="X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72"/>
      <c r="T760" s="2"/>
      <c r="U760" s="2"/>
      <c r="V760" s="2"/>
      <c r="W760" s="2"/>
      <c r="X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72"/>
      <c r="T761" s="2"/>
      <c r="U761" s="2"/>
      <c r="V761" s="2"/>
      <c r="W761" s="2"/>
      <c r="X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72"/>
      <c r="T762" s="2"/>
      <c r="U762" s="2"/>
      <c r="V762" s="2"/>
      <c r="W762" s="2"/>
      <c r="X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72"/>
      <c r="T763" s="2"/>
      <c r="U763" s="2"/>
      <c r="V763" s="2"/>
      <c r="W763" s="2"/>
      <c r="X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72"/>
      <c r="T764" s="2"/>
      <c r="U764" s="2"/>
      <c r="V764" s="2"/>
      <c r="W764" s="2"/>
      <c r="X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72"/>
      <c r="T765" s="2"/>
      <c r="U765" s="2"/>
      <c r="V765" s="2"/>
      <c r="W765" s="2"/>
      <c r="X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72"/>
      <c r="T766" s="2"/>
      <c r="U766" s="2"/>
      <c r="V766" s="2"/>
      <c r="W766" s="2"/>
      <c r="X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72"/>
      <c r="T767" s="2"/>
      <c r="U767" s="2"/>
      <c r="V767" s="2"/>
      <c r="W767" s="2"/>
      <c r="X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72"/>
      <c r="T768" s="2"/>
      <c r="U768" s="2"/>
      <c r="V768" s="2"/>
      <c r="W768" s="2"/>
      <c r="X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72"/>
      <c r="T769" s="2"/>
      <c r="U769" s="2"/>
      <c r="V769" s="2"/>
      <c r="W769" s="2"/>
      <c r="X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72"/>
      <c r="T770" s="2"/>
      <c r="U770" s="2"/>
      <c r="V770" s="2"/>
      <c r="W770" s="2"/>
      <c r="X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72"/>
      <c r="T771" s="2"/>
      <c r="U771" s="2"/>
      <c r="V771" s="2"/>
      <c r="W771" s="2"/>
      <c r="X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72"/>
      <c r="T772" s="2"/>
      <c r="U772" s="2"/>
      <c r="V772" s="2"/>
      <c r="W772" s="2"/>
      <c r="X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72"/>
      <c r="T773" s="2"/>
      <c r="U773" s="2"/>
      <c r="V773" s="2"/>
      <c r="W773" s="2"/>
      <c r="X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72"/>
      <c r="T774" s="2"/>
      <c r="U774" s="2"/>
      <c r="V774" s="2"/>
      <c r="W774" s="2"/>
      <c r="X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72"/>
      <c r="T775" s="2"/>
      <c r="U775" s="2"/>
      <c r="V775" s="2"/>
      <c r="W775" s="2"/>
      <c r="X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72"/>
      <c r="T776" s="2"/>
      <c r="U776" s="2"/>
      <c r="V776" s="2"/>
      <c r="W776" s="2"/>
      <c r="X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72"/>
      <c r="T777" s="2"/>
      <c r="U777" s="2"/>
      <c r="V777" s="2"/>
      <c r="W777" s="2"/>
      <c r="X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72"/>
      <c r="T778" s="2"/>
      <c r="U778" s="2"/>
      <c r="V778" s="2"/>
      <c r="W778" s="2"/>
      <c r="X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72"/>
      <c r="T779" s="2"/>
      <c r="U779" s="2"/>
      <c r="V779" s="2"/>
      <c r="W779" s="2"/>
      <c r="X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72"/>
      <c r="T780" s="2"/>
      <c r="U780" s="2"/>
      <c r="V780" s="2"/>
      <c r="W780" s="2"/>
      <c r="X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72"/>
      <c r="T781" s="2"/>
      <c r="U781" s="2"/>
      <c r="V781" s="2"/>
      <c r="W781" s="2"/>
      <c r="X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72"/>
      <c r="T782" s="2"/>
      <c r="U782" s="2"/>
      <c r="V782" s="2"/>
      <c r="W782" s="2"/>
      <c r="X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72"/>
      <c r="T783" s="2"/>
      <c r="U783" s="2"/>
      <c r="V783" s="2"/>
      <c r="W783" s="2"/>
      <c r="X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72"/>
      <c r="T784" s="2"/>
      <c r="U784" s="2"/>
      <c r="V784" s="2"/>
      <c r="W784" s="2"/>
      <c r="X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72"/>
      <c r="T785" s="2"/>
      <c r="U785" s="2"/>
      <c r="V785" s="2"/>
      <c r="W785" s="2"/>
      <c r="X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72"/>
      <c r="T786" s="2"/>
      <c r="U786" s="2"/>
      <c r="V786" s="2"/>
      <c r="W786" s="2"/>
      <c r="X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72"/>
      <c r="T787" s="2"/>
      <c r="U787" s="2"/>
      <c r="V787" s="2"/>
      <c r="W787" s="2"/>
      <c r="X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72"/>
      <c r="T788" s="2"/>
      <c r="U788" s="2"/>
      <c r="V788" s="2"/>
      <c r="W788" s="2"/>
      <c r="X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72"/>
      <c r="T789" s="2"/>
      <c r="U789" s="2"/>
      <c r="V789" s="2"/>
      <c r="W789" s="2"/>
      <c r="X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72"/>
      <c r="T790" s="2"/>
      <c r="U790" s="2"/>
      <c r="V790" s="2"/>
      <c r="W790" s="2"/>
      <c r="X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72"/>
      <c r="T791" s="2"/>
      <c r="U791" s="2"/>
      <c r="V791" s="2"/>
      <c r="W791" s="2"/>
      <c r="X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72"/>
      <c r="T792" s="2"/>
      <c r="U792" s="2"/>
      <c r="V792" s="2"/>
      <c r="W792" s="2"/>
      <c r="X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72"/>
      <c r="T793" s="2"/>
      <c r="U793" s="2"/>
      <c r="V793" s="2"/>
      <c r="W793" s="2"/>
      <c r="X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72"/>
      <c r="T794" s="2"/>
      <c r="U794" s="2"/>
      <c r="V794" s="2"/>
      <c r="W794" s="2"/>
      <c r="X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72"/>
      <c r="T795" s="2"/>
      <c r="U795" s="2"/>
      <c r="V795" s="2"/>
      <c r="W795" s="2"/>
      <c r="X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72"/>
      <c r="T796" s="2"/>
      <c r="U796" s="2"/>
      <c r="V796" s="2"/>
      <c r="W796" s="2"/>
      <c r="X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72"/>
      <c r="T797" s="2"/>
      <c r="U797" s="2"/>
      <c r="V797" s="2"/>
      <c r="W797" s="2"/>
      <c r="X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72"/>
      <c r="T798" s="2"/>
      <c r="U798" s="2"/>
      <c r="V798" s="2"/>
      <c r="W798" s="2"/>
      <c r="X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72"/>
      <c r="T799" s="2"/>
      <c r="U799" s="2"/>
      <c r="V799" s="2"/>
      <c r="W799" s="2"/>
      <c r="X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72"/>
      <c r="T800" s="2"/>
      <c r="U800" s="2"/>
      <c r="V800" s="2"/>
      <c r="W800" s="2"/>
      <c r="X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72"/>
      <c r="T801" s="2"/>
      <c r="U801" s="2"/>
      <c r="V801" s="2"/>
      <c r="W801" s="2"/>
      <c r="X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72"/>
      <c r="T802" s="2"/>
      <c r="U802" s="2"/>
      <c r="V802" s="2"/>
      <c r="W802" s="2"/>
      <c r="X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72"/>
      <c r="T803" s="2"/>
      <c r="U803" s="2"/>
      <c r="V803" s="2"/>
      <c r="W803" s="2"/>
      <c r="X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72"/>
      <c r="T804" s="2"/>
      <c r="U804" s="2"/>
      <c r="V804" s="2"/>
      <c r="W804" s="2"/>
      <c r="X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72"/>
      <c r="T805" s="2"/>
      <c r="U805" s="2"/>
      <c r="V805" s="2"/>
      <c r="W805" s="2"/>
      <c r="X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72"/>
      <c r="T806" s="2"/>
      <c r="U806" s="2"/>
      <c r="V806" s="2"/>
      <c r="W806" s="2"/>
      <c r="X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72"/>
      <c r="T807" s="2"/>
      <c r="U807" s="2"/>
      <c r="V807" s="2"/>
      <c r="W807" s="2"/>
      <c r="X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72"/>
      <c r="T808" s="2"/>
      <c r="U808" s="2"/>
      <c r="V808" s="2"/>
      <c r="W808" s="2"/>
      <c r="X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72"/>
      <c r="T809" s="2"/>
      <c r="U809" s="2"/>
      <c r="V809" s="2"/>
      <c r="W809" s="2"/>
      <c r="X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72"/>
      <c r="T810" s="2"/>
      <c r="U810" s="2"/>
      <c r="V810" s="2"/>
      <c r="W810" s="2"/>
      <c r="X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72"/>
      <c r="T811" s="2"/>
      <c r="U811" s="2"/>
      <c r="V811" s="2"/>
      <c r="W811" s="2"/>
      <c r="X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72"/>
      <c r="T812" s="2"/>
      <c r="U812" s="2"/>
      <c r="V812" s="2"/>
      <c r="W812" s="2"/>
      <c r="X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72"/>
      <c r="T813" s="2"/>
      <c r="U813" s="2"/>
      <c r="V813" s="2"/>
      <c r="W813" s="2"/>
      <c r="X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72"/>
      <c r="T814" s="2"/>
      <c r="U814" s="2"/>
      <c r="V814" s="2"/>
      <c r="W814" s="2"/>
      <c r="X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72"/>
      <c r="T815" s="2"/>
      <c r="U815" s="2"/>
      <c r="V815" s="2"/>
      <c r="W815" s="2"/>
      <c r="X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72"/>
      <c r="T816" s="2"/>
      <c r="U816" s="2"/>
      <c r="V816" s="2"/>
      <c r="W816" s="2"/>
      <c r="X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72"/>
      <c r="T817" s="2"/>
      <c r="U817" s="2"/>
      <c r="V817" s="2"/>
      <c r="W817" s="2"/>
      <c r="X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72"/>
      <c r="T818" s="2"/>
      <c r="U818" s="2"/>
      <c r="V818" s="2"/>
      <c r="W818" s="2"/>
      <c r="X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72"/>
      <c r="T819" s="2"/>
      <c r="U819" s="2"/>
      <c r="V819" s="2"/>
      <c r="W819" s="2"/>
      <c r="X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72"/>
      <c r="T820" s="2"/>
      <c r="U820" s="2"/>
      <c r="V820" s="2"/>
      <c r="W820" s="2"/>
      <c r="X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72"/>
      <c r="T821" s="2"/>
      <c r="U821" s="2"/>
      <c r="V821" s="2"/>
      <c r="W821" s="2"/>
      <c r="X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72"/>
      <c r="T822" s="2"/>
      <c r="U822" s="2"/>
      <c r="V822" s="2"/>
      <c r="W822" s="2"/>
      <c r="X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72"/>
      <c r="T823" s="2"/>
      <c r="U823" s="2"/>
      <c r="V823" s="2"/>
      <c r="W823" s="2"/>
      <c r="X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72"/>
      <c r="T824" s="2"/>
      <c r="U824" s="2"/>
      <c r="V824" s="2"/>
      <c r="W824" s="2"/>
      <c r="X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72"/>
      <c r="T825" s="2"/>
      <c r="U825" s="2"/>
      <c r="V825" s="2"/>
      <c r="W825" s="2"/>
      <c r="X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72"/>
      <c r="T826" s="2"/>
      <c r="U826" s="2"/>
      <c r="V826" s="2"/>
      <c r="W826" s="2"/>
      <c r="X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72"/>
      <c r="T827" s="2"/>
      <c r="U827" s="2"/>
      <c r="V827" s="2"/>
      <c r="W827" s="2"/>
      <c r="X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72"/>
      <c r="T828" s="2"/>
      <c r="U828" s="2"/>
      <c r="V828" s="2"/>
      <c r="W828" s="2"/>
      <c r="X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72"/>
      <c r="T829" s="2"/>
      <c r="U829" s="2"/>
      <c r="V829" s="2"/>
      <c r="W829" s="2"/>
      <c r="X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72"/>
      <c r="T830" s="2"/>
      <c r="U830" s="2"/>
      <c r="V830" s="2"/>
      <c r="W830" s="2"/>
      <c r="X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72"/>
      <c r="T831" s="2"/>
      <c r="U831" s="2"/>
      <c r="V831" s="2"/>
      <c r="W831" s="2"/>
      <c r="X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72"/>
      <c r="T832" s="2"/>
      <c r="U832" s="2"/>
      <c r="V832" s="2"/>
      <c r="W832" s="2"/>
      <c r="X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72"/>
      <c r="T833" s="2"/>
      <c r="U833" s="2"/>
      <c r="V833" s="2"/>
      <c r="W833" s="2"/>
      <c r="X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72"/>
      <c r="T834" s="2"/>
      <c r="U834" s="2"/>
      <c r="V834" s="2"/>
      <c r="W834" s="2"/>
      <c r="X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72"/>
      <c r="T835" s="2"/>
      <c r="U835" s="2"/>
      <c r="V835" s="2"/>
      <c r="W835" s="2"/>
      <c r="X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72"/>
      <c r="T836" s="2"/>
      <c r="U836" s="2"/>
      <c r="V836" s="2"/>
      <c r="W836" s="2"/>
      <c r="X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72"/>
      <c r="T837" s="2"/>
      <c r="U837" s="2"/>
      <c r="V837" s="2"/>
      <c r="W837" s="2"/>
      <c r="X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72"/>
      <c r="T838" s="2"/>
      <c r="U838" s="2"/>
      <c r="V838" s="2"/>
      <c r="W838" s="2"/>
      <c r="X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72"/>
      <c r="T839" s="2"/>
      <c r="U839" s="2"/>
      <c r="V839" s="2"/>
      <c r="W839" s="2"/>
      <c r="X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72"/>
      <c r="T840" s="2"/>
      <c r="U840" s="2"/>
      <c r="V840" s="2"/>
      <c r="W840" s="2"/>
      <c r="X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72"/>
      <c r="T841" s="2"/>
      <c r="U841" s="2"/>
      <c r="V841" s="2"/>
      <c r="W841" s="2"/>
      <c r="X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72"/>
      <c r="T842" s="2"/>
      <c r="U842" s="2"/>
      <c r="V842" s="2"/>
      <c r="W842" s="2"/>
      <c r="X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72"/>
      <c r="T843" s="2"/>
      <c r="U843" s="2"/>
      <c r="V843" s="2"/>
      <c r="W843" s="2"/>
      <c r="X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72"/>
      <c r="T844" s="2"/>
      <c r="U844" s="2"/>
      <c r="V844" s="2"/>
      <c r="W844" s="2"/>
      <c r="X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72"/>
      <c r="T845" s="2"/>
      <c r="U845" s="2"/>
      <c r="V845" s="2"/>
      <c r="W845" s="2"/>
      <c r="X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72"/>
      <c r="T846" s="2"/>
      <c r="U846" s="2"/>
      <c r="V846" s="2"/>
      <c r="W846" s="2"/>
      <c r="X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72"/>
      <c r="T847" s="2"/>
      <c r="U847" s="2"/>
      <c r="V847" s="2"/>
      <c r="W847" s="2"/>
      <c r="X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72"/>
      <c r="T848" s="2"/>
      <c r="U848" s="2"/>
      <c r="V848" s="2"/>
      <c r="W848" s="2"/>
      <c r="X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72"/>
      <c r="T849" s="2"/>
      <c r="U849" s="2"/>
      <c r="V849" s="2"/>
      <c r="W849" s="2"/>
      <c r="X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72"/>
      <c r="T850" s="2"/>
      <c r="U850" s="2"/>
      <c r="V850" s="2"/>
      <c r="W850" s="2"/>
      <c r="X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72"/>
      <c r="T851" s="2"/>
      <c r="U851" s="2"/>
      <c r="V851" s="2"/>
      <c r="W851" s="2"/>
      <c r="X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72"/>
      <c r="T852" s="2"/>
      <c r="U852" s="2"/>
      <c r="V852" s="2"/>
      <c r="W852" s="2"/>
      <c r="X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72"/>
      <c r="T853" s="2"/>
      <c r="U853" s="2"/>
      <c r="V853" s="2"/>
      <c r="W853" s="2"/>
      <c r="X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72"/>
      <c r="T854" s="2"/>
      <c r="U854" s="2"/>
      <c r="V854" s="2"/>
      <c r="W854" s="2"/>
      <c r="X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72"/>
      <c r="T855" s="2"/>
      <c r="U855" s="2"/>
      <c r="V855" s="2"/>
      <c r="W855" s="2"/>
      <c r="X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72"/>
      <c r="T856" s="2"/>
      <c r="U856" s="2"/>
      <c r="V856" s="2"/>
      <c r="W856" s="2"/>
      <c r="X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72"/>
      <c r="T857" s="2"/>
      <c r="U857" s="2"/>
      <c r="V857" s="2"/>
      <c r="W857" s="2"/>
      <c r="X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72"/>
      <c r="T858" s="2"/>
      <c r="U858" s="2"/>
      <c r="V858" s="2"/>
      <c r="W858" s="2"/>
      <c r="X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72"/>
      <c r="T859" s="2"/>
      <c r="U859" s="2"/>
      <c r="V859" s="2"/>
      <c r="W859" s="2"/>
      <c r="X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72"/>
      <c r="T860" s="2"/>
      <c r="U860" s="2"/>
      <c r="V860" s="2"/>
      <c r="W860" s="2"/>
      <c r="X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72"/>
      <c r="T861" s="2"/>
      <c r="U861" s="2"/>
      <c r="V861" s="2"/>
      <c r="W861" s="2"/>
      <c r="X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72"/>
      <c r="T862" s="2"/>
      <c r="U862" s="2"/>
      <c r="V862" s="2"/>
      <c r="W862" s="2"/>
      <c r="X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72"/>
      <c r="T863" s="2"/>
      <c r="U863" s="2"/>
      <c r="V863" s="2"/>
      <c r="W863" s="2"/>
      <c r="X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72"/>
      <c r="T864" s="2"/>
      <c r="U864" s="2"/>
      <c r="V864" s="2"/>
      <c r="W864" s="2"/>
      <c r="X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72"/>
      <c r="T865" s="2"/>
      <c r="U865" s="2"/>
      <c r="V865" s="2"/>
      <c r="W865" s="2"/>
      <c r="X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72"/>
      <c r="T866" s="2"/>
      <c r="U866" s="2"/>
      <c r="V866" s="2"/>
      <c r="W866" s="2"/>
      <c r="X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72"/>
      <c r="T867" s="2"/>
      <c r="U867" s="2"/>
      <c r="V867" s="2"/>
      <c r="W867" s="2"/>
      <c r="X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72"/>
      <c r="T868" s="2"/>
      <c r="U868" s="2"/>
      <c r="V868" s="2"/>
      <c r="W868" s="2"/>
      <c r="X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72"/>
      <c r="T869" s="2"/>
      <c r="U869" s="2"/>
      <c r="V869" s="2"/>
      <c r="W869" s="2"/>
      <c r="X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72"/>
      <c r="T870" s="2"/>
      <c r="U870" s="2"/>
      <c r="V870" s="2"/>
      <c r="W870" s="2"/>
      <c r="X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72"/>
      <c r="T871" s="2"/>
      <c r="U871" s="2"/>
      <c r="V871" s="2"/>
      <c r="W871" s="2"/>
      <c r="X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72"/>
      <c r="T872" s="2"/>
      <c r="U872" s="2"/>
      <c r="V872" s="2"/>
      <c r="W872" s="2"/>
      <c r="X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72"/>
      <c r="T873" s="2"/>
      <c r="U873" s="2"/>
      <c r="V873" s="2"/>
      <c r="W873" s="2"/>
      <c r="X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72"/>
      <c r="T874" s="2"/>
      <c r="U874" s="2"/>
      <c r="V874" s="2"/>
      <c r="W874" s="2"/>
      <c r="X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72"/>
      <c r="T875" s="2"/>
      <c r="U875" s="2"/>
      <c r="V875" s="2"/>
      <c r="W875" s="2"/>
      <c r="X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72"/>
      <c r="T876" s="2"/>
      <c r="U876" s="2"/>
      <c r="V876" s="2"/>
      <c r="W876" s="2"/>
      <c r="X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72"/>
      <c r="T877" s="2"/>
      <c r="U877" s="2"/>
      <c r="V877" s="2"/>
      <c r="W877" s="2"/>
      <c r="X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72"/>
      <c r="T878" s="2"/>
      <c r="U878" s="2"/>
      <c r="V878" s="2"/>
      <c r="W878" s="2"/>
      <c r="X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72"/>
      <c r="T879" s="2"/>
      <c r="U879" s="2"/>
      <c r="V879" s="2"/>
      <c r="W879" s="2"/>
      <c r="X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72"/>
      <c r="T880" s="2"/>
      <c r="U880" s="2"/>
      <c r="V880" s="2"/>
      <c r="W880" s="2"/>
      <c r="X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72"/>
      <c r="T881" s="2"/>
      <c r="U881" s="2"/>
      <c r="V881" s="2"/>
      <c r="W881" s="2"/>
      <c r="X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72"/>
      <c r="T882" s="2"/>
      <c r="U882" s="2"/>
      <c r="V882" s="2"/>
      <c r="W882" s="2"/>
      <c r="X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72"/>
      <c r="T883" s="2"/>
      <c r="U883" s="2"/>
      <c r="V883" s="2"/>
      <c r="W883" s="2"/>
      <c r="X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72"/>
      <c r="T884" s="2"/>
      <c r="U884" s="2"/>
      <c r="V884" s="2"/>
      <c r="W884" s="2"/>
      <c r="X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72"/>
      <c r="T885" s="2"/>
      <c r="U885" s="2"/>
      <c r="V885" s="2"/>
      <c r="W885" s="2"/>
      <c r="X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72"/>
      <c r="T886" s="2"/>
      <c r="U886" s="2"/>
      <c r="V886" s="2"/>
      <c r="W886" s="2"/>
      <c r="X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72"/>
      <c r="T887" s="2"/>
      <c r="U887" s="2"/>
      <c r="V887" s="2"/>
      <c r="W887" s="2"/>
      <c r="X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72"/>
      <c r="T888" s="2"/>
      <c r="U888" s="2"/>
      <c r="V888" s="2"/>
      <c r="W888" s="2"/>
      <c r="X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72"/>
      <c r="T889" s="2"/>
      <c r="U889" s="2"/>
      <c r="V889" s="2"/>
      <c r="W889" s="2"/>
      <c r="X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72"/>
      <c r="T890" s="2"/>
      <c r="U890" s="2"/>
      <c r="V890" s="2"/>
      <c r="W890" s="2"/>
      <c r="X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72"/>
      <c r="T891" s="2"/>
      <c r="U891" s="2"/>
      <c r="V891" s="2"/>
      <c r="W891" s="2"/>
      <c r="X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72"/>
      <c r="T892" s="2"/>
      <c r="U892" s="2"/>
      <c r="V892" s="2"/>
      <c r="W892" s="2"/>
      <c r="X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72"/>
      <c r="T893" s="2"/>
      <c r="U893" s="2"/>
      <c r="V893" s="2"/>
      <c r="W893" s="2"/>
      <c r="X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72"/>
      <c r="T894" s="2"/>
      <c r="U894" s="2"/>
      <c r="V894" s="2"/>
      <c r="W894" s="2"/>
      <c r="X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72"/>
      <c r="T895" s="2"/>
      <c r="U895" s="2"/>
      <c r="V895" s="2"/>
      <c r="W895" s="2"/>
      <c r="X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72"/>
      <c r="T896" s="2"/>
      <c r="U896" s="2"/>
      <c r="V896" s="2"/>
      <c r="W896" s="2"/>
      <c r="X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72"/>
      <c r="T897" s="2"/>
      <c r="U897" s="2"/>
      <c r="V897" s="2"/>
      <c r="W897" s="2"/>
      <c r="X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72"/>
      <c r="T898" s="2"/>
      <c r="U898" s="2"/>
      <c r="V898" s="2"/>
      <c r="W898" s="2"/>
      <c r="X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72"/>
      <c r="T899" s="2"/>
      <c r="U899" s="2"/>
      <c r="V899" s="2"/>
      <c r="W899" s="2"/>
      <c r="X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72"/>
      <c r="T900" s="2"/>
      <c r="U900" s="2"/>
      <c r="V900" s="2"/>
      <c r="W900" s="2"/>
      <c r="X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72"/>
      <c r="T901" s="2"/>
      <c r="U901" s="2"/>
      <c r="V901" s="2"/>
      <c r="W901" s="2"/>
      <c r="X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72"/>
      <c r="T902" s="2"/>
      <c r="U902" s="2"/>
      <c r="V902" s="2"/>
      <c r="W902" s="2"/>
      <c r="X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72"/>
      <c r="T903" s="2"/>
      <c r="U903" s="2"/>
      <c r="V903" s="2"/>
      <c r="W903" s="2"/>
      <c r="X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72"/>
      <c r="T904" s="2"/>
      <c r="U904" s="2"/>
      <c r="V904" s="2"/>
      <c r="W904" s="2"/>
      <c r="X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72"/>
      <c r="T905" s="2"/>
      <c r="U905" s="2"/>
      <c r="V905" s="2"/>
      <c r="W905" s="2"/>
      <c r="X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72"/>
      <c r="T906" s="2"/>
      <c r="U906" s="2"/>
      <c r="V906" s="2"/>
      <c r="W906" s="2"/>
      <c r="X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72"/>
      <c r="T907" s="2"/>
      <c r="U907" s="2"/>
      <c r="V907" s="2"/>
      <c r="W907" s="2"/>
      <c r="X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72"/>
      <c r="T908" s="2"/>
      <c r="U908" s="2"/>
      <c r="V908" s="2"/>
      <c r="W908" s="2"/>
      <c r="X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72"/>
      <c r="T909" s="2"/>
      <c r="U909" s="2"/>
      <c r="V909" s="2"/>
      <c r="W909" s="2"/>
      <c r="X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72"/>
      <c r="T910" s="2"/>
      <c r="U910" s="2"/>
      <c r="V910" s="2"/>
      <c r="W910" s="2"/>
      <c r="X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72"/>
      <c r="T911" s="2"/>
      <c r="U911" s="2"/>
      <c r="V911" s="2"/>
      <c r="W911" s="2"/>
      <c r="X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72"/>
      <c r="T912" s="2"/>
      <c r="U912" s="2"/>
      <c r="V912" s="2"/>
      <c r="W912" s="2"/>
      <c r="X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72"/>
      <c r="T913" s="2"/>
      <c r="U913" s="2"/>
      <c r="V913" s="2"/>
      <c r="W913" s="2"/>
      <c r="X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72"/>
      <c r="T914" s="2"/>
      <c r="U914" s="2"/>
      <c r="V914" s="2"/>
      <c r="W914" s="2"/>
      <c r="X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72"/>
      <c r="T915" s="2"/>
      <c r="U915" s="2"/>
      <c r="V915" s="2"/>
      <c r="W915" s="2"/>
      <c r="X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72"/>
      <c r="T916" s="2"/>
      <c r="U916" s="2"/>
      <c r="V916" s="2"/>
      <c r="W916" s="2"/>
      <c r="X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72"/>
      <c r="T917" s="2"/>
      <c r="U917" s="2"/>
      <c r="V917" s="2"/>
      <c r="W917" s="2"/>
      <c r="X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72"/>
      <c r="T918" s="2"/>
      <c r="U918" s="2"/>
      <c r="V918" s="2"/>
      <c r="W918" s="2"/>
      <c r="X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72"/>
      <c r="T919" s="2"/>
      <c r="U919" s="2"/>
      <c r="V919" s="2"/>
      <c r="W919" s="2"/>
      <c r="X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72"/>
      <c r="T920" s="2"/>
      <c r="U920" s="2"/>
      <c r="V920" s="2"/>
      <c r="W920" s="2"/>
      <c r="X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72"/>
      <c r="T921" s="2"/>
      <c r="U921" s="2"/>
      <c r="V921" s="2"/>
      <c r="W921" s="2"/>
      <c r="X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72"/>
      <c r="T922" s="2"/>
      <c r="U922" s="2"/>
      <c r="V922" s="2"/>
      <c r="W922" s="2"/>
      <c r="X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72"/>
      <c r="T923" s="2"/>
      <c r="U923" s="2"/>
      <c r="V923" s="2"/>
      <c r="W923" s="2"/>
      <c r="X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72"/>
      <c r="T924" s="2"/>
      <c r="U924" s="2"/>
      <c r="V924" s="2"/>
      <c r="W924" s="2"/>
      <c r="X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72"/>
      <c r="T925" s="2"/>
      <c r="U925" s="2"/>
      <c r="V925" s="2"/>
      <c r="W925" s="2"/>
      <c r="X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72"/>
      <c r="T926" s="2"/>
      <c r="U926" s="2"/>
      <c r="V926" s="2"/>
      <c r="W926" s="2"/>
      <c r="X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72"/>
      <c r="T927" s="2"/>
      <c r="U927" s="2"/>
      <c r="V927" s="2"/>
      <c r="W927" s="2"/>
      <c r="X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72"/>
      <c r="T928" s="2"/>
      <c r="U928" s="2"/>
      <c r="V928" s="2"/>
      <c r="W928" s="2"/>
      <c r="X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72"/>
      <c r="T929" s="2"/>
      <c r="U929" s="2"/>
      <c r="V929" s="2"/>
      <c r="W929" s="2"/>
      <c r="X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72"/>
      <c r="T930" s="2"/>
      <c r="U930" s="2"/>
      <c r="V930" s="2"/>
      <c r="W930" s="2"/>
      <c r="X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72"/>
      <c r="T931" s="2"/>
      <c r="U931" s="2"/>
      <c r="V931" s="2"/>
      <c r="W931" s="2"/>
      <c r="X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72"/>
      <c r="T932" s="2"/>
      <c r="U932" s="2"/>
      <c r="V932" s="2"/>
      <c r="W932" s="2"/>
      <c r="X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72"/>
      <c r="T933" s="2"/>
      <c r="U933" s="2"/>
      <c r="V933" s="2"/>
      <c r="W933" s="2"/>
      <c r="X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72"/>
      <c r="T934" s="2"/>
      <c r="U934" s="2"/>
      <c r="V934" s="2"/>
      <c r="W934" s="2"/>
      <c r="X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72"/>
      <c r="T935" s="2"/>
      <c r="U935" s="2"/>
      <c r="V935" s="2"/>
      <c r="W935" s="2"/>
      <c r="X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72"/>
      <c r="T936" s="2"/>
      <c r="U936" s="2"/>
      <c r="V936" s="2"/>
      <c r="W936" s="2"/>
      <c r="X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72"/>
      <c r="T937" s="2"/>
      <c r="U937" s="2"/>
      <c r="V937" s="2"/>
      <c r="W937" s="2"/>
      <c r="X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72"/>
      <c r="T938" s="2"/>
      <c r="U938" s="2"/>
      <c r="V938" s="2"/>
      <c r="W938" s="2"/>
      <c r="X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72"/>
      <c r="T939" s="2"/>
      <c r="U939" s="2"/>
      <c r="V939" s="2"/>
      <c r="W939" s="2"/>
      <c r="X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72"/>
      <c r="T940" s="2"/>
      <c r="U940" s="2"/>
      <c r="V940" s="2"/>
      <c r="W940" s="2"/>
      <c r="X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72"/>
      <c r="T941" s="2"/>
      <c r="U941" s="2"/>
      <c r="V941" s="2"/>
      <c r="W941" s="2"/>
      <c r="X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72"/>
      <c r="T942" s="2"/>
      <c r="U942" s="2"/>
      <c r="V942" s="2"/>
      <c r="W942" s="2"/>
      <c r="X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72"/>
      <c r="T943" s="2"/>
      <c r="U943" s="2"/>
      <c r="V943" s="2"/>
      <c r="W943" s="2"/>
      <c r="X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72"/>
      <c r="T944" s="2"/>
      <c r="U944" s="2"/>
      <c r="V944" s="2"/>
      <c r="W944" s="2"/>
      <c r="X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72"/>
      <c r="T945" s="2"/>
      <c r="U945" s="2"/>
      <c r="V945" s="2"/>
      <c r="W945" s="2"/>
      <c r="X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72"/>
      <c r="T946" s="2"/>
      <c r="U946" s="2"/>
      <c r="V946" s="2"/>
      <c r="W946" s="2"/>
      <c r="X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72"/>
      <c r="T947" s="2"/>
      <c r="U947" s="2"/>
      <c r="V947" s="2"/>
      <c r="W947" s="2"/>
      <c r="X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72"/>
      <c r="T948" s="2"/>
      <c r="U948" s="2"/>
      <c r="V948" s="2"/>
      <c r="W948" s="2"/>
      <c r="X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72"/>
      <c r="T949" s="2"/>
      <c r="U949" s="2"/>
      <c r="V949" s="2"/>
      <c r="W949" s="2"/>
      <c r="X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72"/>
      <c r="T950" s="2"/>
      <c r="U950" s="2"/>
      <c r="V950" s="2"/>
      <c r="W950" s="2"/>
      <c r="X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72"/>
      <c r="T951" s="2"/>
      <c r="U951" s="2"/>
      <c r="V951" s="2"/>
      <c r="W951" s="2"/>
      <c r="X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72"/>
      <c r="T952" s="2"/>
      <c r="U952" s="2"/>
      <c r="V952" s="2"/>
      <c r="W952" s="2"/>
      <c r="X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72"/>
      <c r="T953" s="2"/>
      <c r="U953" s="2"/>
      <c r="V953" s="2"/>
      <c r="W953" s="2"/>
      <c r="X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72"/>
      <c r="T954" s="2"/>
      <c r="U954" s="2"/>
      <c r="V954" s="2"/>
      <c r="W954" s="2"/>
      <c r="X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72"/>
      <c r="T955" s="2"/>
      <c r="U955" s="2"/>
      <c r="V955" s="2"/>
      <c r="W955" s="2"/>
      <c r="X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72"/>
      <c r="T956" s="2"/>
      <c r="U956" s="2"/>
      <c r="V956" s="2"/>
      <c r="W956" s="2"/>
      <c r="X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72"/>
      <c r="T957" s="2"/>
      <c r="U957" s="2"/>
      <c r="V957" s="2"/>
      <c r="W957" s="2"/>
      <c r="X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72"/>
      <c r="T958" s="2"/>
      <c r="U958" s="2"/>
      <c r="V958" s="2"/>
      <c r="W958" s="2"/>
      <c r="X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72"/>
      <c r="T959" s="2"/>
      <c r="U959" s="2"/>
      <c r="V959" s="2"/>
      <c r="W959" s="2"/>
      <c r="X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72"/>
      <c r="T960" s="2"/>
      <c r="U960" s="2"/>
      <c r="V960" s="2"/>
      <c r="W960" s="2"/>
      <c r="X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72"/>
      <c r="T961" s="2"/>
      <c r="U961" s="2"/>
      <c r="V961" s="2"/>
      <c r="W961" s="2"/>
      <c r="X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72"/>
      <c r="T962" s="2"/>
      <c r="U962" s="2"/>
      <c r="V962" s="2"/>
      <c r="W962" s="2"/>
      <c r="X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72"/>
      <c r="T963" s="2"/>
      <c r="U963" s="2"/>
      <c r="V963" s="2"/>
      <c r="W963" s="2"/>
      <c r="X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72"/>
      <c r="T964" s="2"/>
      <c r="U964" s="2"/>
      <c r="V964" s="2"/>
      <c r="W964" s="2"/>
      <c r="X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72"/>
      <c r="T965" s="2"/>
      <c r="U965" s="2"/>
      <c r="V965" s="2"/>
      <c r="W965" s="2"/>
      <c r="X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72"/>
      <c r="T966" s="2"/>
      <c r="U966" s="2"/>
      <c r="V966" s="2"/>
      <c r="W966" s="2"/>
      <c r="X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72"/>
      <c r="T967" s="2"/>
      <c r="U967" s="2"/>
      <c r="V967" s="2"/>
      <c r="W967" s="2"/>
      <c r="X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72"/>
      <c r="T968" s="2"/>
      <c r="U968" s="2"/>
      <c r="V968" s="2"/>
      <c r="W968" s="2"/>
      <c r="X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72"/>
      <c r="T969" s="2"/>
      <c r="U969" s="2"/>
      <c r="V969" s="2"/>
      <c r="W969" s="2"/>
      <c r="X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72"/>
      <c r="T970" s="2"/>
      <c r="U970" s="2"/>
      <c r="V970" s="2"/>
      <c r="W970" s="2"/>
      <c r="X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72"/>
      <c r="T971" s="2"/>
      <c r="U971" s="2"/>
      <c r="V971" s="2"/>
      <c r="W971" s="2"/>
      <c r="X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72"/>
      <c r="T972" s="2"/>
      <c r="U972" s="2"/>
      <c r="V972" s="2"/>
      <c r="W972" s="2"/>
      <c r="X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72"/>
      <c r="T973" s="2"/>
      <c r="U973" s="2"/>
      <c r="V973" s="2"/>
      <c r="W973" s="2"/>
      <c r="X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72"/>
      <c r="T974" s="2"/>
      <c r="U974" s="2"/>
      <c r="V974" s="2"/>
      <c r="W974" s="2"/>
      <c r="X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72"/>
      <c r="T975" s="2"/>
      <c r="U975" s="2"/>
      <c r="V975" s="2"/>
      <c r="W975" s="2"/>
      <c r="X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72"/>
      <c r="T976" s="2"/>
      <c r="U976" s="2"/>
      <c r="V976" s="2"/>
      <c r="W976" s="2"/>
      <c r="X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72"/>
      <c r="T977" s="2"/>
      <c r="U977" s="2"/>
      <c r="V977" s="2"/>
      <c r="W977" s="2"/>
      <c r="X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72"/>
      <c r="T978" s="2"/>
      <c r="U978" s="2"/>
      <c r="V978" s="2"/>
      <c r="W978" s="2"/>
      <c r="X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72"/>
      <c r="T979" s="2"/>
      <c r="U979" s="2"/>
      <c r="V979" s="2"/>
      <c r="W979" s="2"/>
      <c r="X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72"/>
      <c r="T980" s="2"/>
      <c r="U980" s="2"/>
      <c r="V980" s="2"/>
      <c r="W980" s="2"/>
      <c r="X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72"/>
      <c r="T981" s="2"/>
      <c r="U981" s="2"/>
      <c r="V981" s="2"/>
      <c r="W981" s="2"/>
      <c r="X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72"/>
      <c r="T982" s="2"/>
      <c r="U982" s="2"/>
      <c r="V982" s="2"/>
      <c r="W982" s="2"/>
      <c r="X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72"/>
      <c r="T983" s="2"/>
      <c r="U983" s="2"/>
      <c r="V983" s="2"/>
      <c r="W983" s="2"/>
      <c r="X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72"/>
      <c r="T984" s="2"/>
      <c r="U984" s="2"/>
      <c r="V984" s="2"/>
      <c r="W984" s="2"/>
      <c r="X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72"/>
      <c r="T985" s="2"/>
      <c r="U985" s="2"/>
      <c r="V985" s="2"/>
      <c r="W985" s="2"/>
      <c r="X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72"/>
      <c r="T986" s="2"/>
      <c r="U986" s="2"/>
      <c r="V986" s="2"/>
      <c r="W986" s="2"/>
      <c r="X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72"/>
      <c r="T987" s="2"/>
      <c r="U987" s="2"/>
      <c r="V987" s="2"/>
      <c r="W987" s="2"/>
      <c r="X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72"/>
      <c r="T988" s="2"/>
      <c r="U988" s="2"/>
      <c r="V988" s="2"/>
      <c r="W988" s="2"/>
      <c r="X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72"/>
      <c r="T989" s="2"/>
      <c r="U989" s="2"/>
      <c r="V989" s="2"/>
      <c r="W989" s="2"/>
      <c r="X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72"/>
      <c r="T990" s="2"/>
      <c r="U990" s="2"/>
      <c r="V990" s="2"/>
      <c r="W990" s="2"/>
      <c r="X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72"/>
      <c r="T991" s="2"/>
      <c r="U991" s="2"/>
      <c r="V991" s="2"/>
      <c r="W991" s="2"/>
      <c r="X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72"/>
      <c r="T992" s="2"/>
      <c r="U992" s="2"/>
      <c r="V992" s="2"/>
      <c r="W992" s="2"/>
      <c r="X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72"/>
      <c r="T993" s="2"/>
      <c r="U993" s="2"/>
      <c r="V993" s="2"/>
      <c r="W993" s="2"/>
      <c r="X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72"/>
      <c r="T994" s="2"/>
      <c r="U994" s="2"/>
      <c r="V994" s="2"/>
      <c r="W994" s="2"/>
      <c r="X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72"/>
      <c r="T995" s="2"/>
      <c r="U995" s="2"/>
      <c r="V995" s="2"/>
      <c r="W995" s="2"/>
      <c r="X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72"/>
      <c r="T996" s="2"/>
      <c r="U996" s="2"/>
      <c r="V996" s="2"/>
      <c r="W996" s="2"/>
      <c r="X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72"/>
      <c r="T997" s="2"/>
      <c r="U997" s="2"/>
      <c r="V997" s="2"/>
      <c r="W997" s="2"/>
      <c r="X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72"/>
      <c r="T998" s="2"/>
      <c r="U998" s="2"/>
      <c r="V998" s="2"/>
      <c r="W998" s="2"/>
      <c r="X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72"/>
      <c r="T999" s="2"/>
      <c r="U999" s="2"/>
      <c r="V999" s="2"/>
      <c r="W999" s="2"/>
      <c r="X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72"/>
      <c r="T1000" s="2"/>
      <c r="U1000" s="2"/>
      <c r="V1000" s="2"/>
      <c r="W1000" s="2"/>
      <c r="X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72"/>
      <c r="T1001" s="2"/>
      <c r="U1001" s="2"/>
      <c r="V1001" s="2"/>
      <c r="W1001" s="2"/>
      <c r="X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72"/>
      <c r="T1002" s="2"/>
      <c r="U1002" s="2"/>
      <c r="V1002" s="2"/>
      <c r="W1002" s="2"/>
      <c r="X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72"/>
      <c r="T1003" s="2"/>
      <c r="U1003" s="2"/>
      <c r="V1003" s="2"/>
      <c r="W1003" s="2"/>
      <c r="X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72"/>
      <c r="T1004" s="2"/>
      <c r="U1004" s="2"/>
      <c r="V1004" s="2"/>
      <c r="W1004" s="2"/>
      <c r="X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72"/>
      <c r="T1005" s="2"/>
      <c r="U1005" s="2"/>
      <c r="V1005" s="2"/>
      <c r="W1005" s="2"/>
      <c r="X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72"/>
      <c r="T1006" s="2"/>
      <c r="U1006" s="2"/>
      <c r="V1006" s="2"/>
      <c r="W1006" s="2"/>
      <c r="X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72"/>
      <c r="T1007" s="2"/>
      <c r="U1007" s="2"/>
      <c r="V1007" s="2"/>
      <c r="W1007" s="2"/>
      <c r="X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72"/>
      <c r="T1008" s="2"/>
      <c r="U1008" s="2"/>
      <c r="V1008" s="2"/>
      <c r="W1008" s="2"/>
      <c r="X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72"/>
      <c r="T1009" s="2"/>
      <c r="U1009" s="2"/>
      <c r="V1009" s="2"/>
      <c r="W1009" s="2"/>
      <c r="X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72"/>
      <c r="T1010" s="2"/>
      <c r="U1010" s="2"/>
      <c r="V1010" s="2"/>
      <c r="W1010" s="2"/>
      <c r="X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72"/>
      <c r="T1011" s="2"/>
      <c r="U1011" s="2"/>
      <c r="V1011" s="2"/>
      <c r="W1011" s="2"/>
      <c r="X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72"/>
      <c r="T1012" s="2"/>
      <c r="U1012" s="2"/>
      <c r="V1012" s="2"/>
      <c r="W1012" s="2"/>
      <c r="X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72"/>
      <c r="T1013" s="2"/>
      <c r="U1013" s="2"/>
      <c r="V1013" s="2"/>
      <c r="W1013" s="2"/>
      <c r="X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72"/>
      <c r="T1014" s="2"/>
      <c r="U1014" s="2"/>
      <c r="V1014" s="2"/>
      <c r="W1014" s="2"/>
      <c r="X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72"/>
      <c r="T1015" s="2"/>
      <c r="U1015" s="2"/>
      <c r="V1015" s="2"/>
      <c r="W1015" s="2"/>
      <c r="X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72"/>
      <c r="T1016" s="2"/>
      <c r="U1016" s="2"/>
      <c r="V1016" s="2"/>
      <c r="W1016" s="2"/>
      <c r="X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72"/>
      <c r="T1017" s="2"/>
      <c r="U1017" s="2"/>
      <c r="V1017" s="2"/>
      <c r="W1017" s="2"/>
      <c r="X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72"/>
      <c r="T1018" s="2"/>
      <c r="U1018" s="2"/>
      <c r="V1018" s="2"/>
      <c r="W1018" s="2"/>
      <c r="X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72"/>
      <c r="T1019" s="2"/>
      <c r="U1019" s="2"/>
      <c r="V1019" s="2"/>
      <c r="W1019" s="2"/>
      <c r="X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72"/>
      <c r="T1020" s="2"/>
      <c r="U1020" s="2"/>
      <c r="V1020" s="2"/>
      <c r="W1020" s="2"/>
      <c r="X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72"/>
      <c r="T1021" s="2"/>
      <c r="U1021" s="2"/>
      <c r="V1021" s="2"/>
      <c r="W1021" s="2"/>
      <c r="X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72"/>
      <c r="T1022" s="2"/>
      <c r="U1022" s="2"/>
      <c r="V1022" s="2"/>
      <c r="W1022" s="2"/>
      <c r="X1022" s="2"/>
    </row>
    <row r="1023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72"/>
      <c r="T1023" s="2"/>
      <c r="U1023" s="2"/>
      <c r="V1023" s="2"/>
      <c r="W1023" s="2"/>
      <c r="X1023" s="2"/>
    </row>
    <row r="1024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72"/>
      <c r="T1024" s="2"/>
      <c r="U1024" s="2"/>
      <c r="V1024" s="2"/>
      <c r="W1024" s="2"/>
      <c r="X1024" s="2"/>
    </row>
    <row r="1025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72"/>
      <c r="T1025" s="2"/>
      <c r="U1025" s="2"/>
      <c r="V1025" s="2"/>
      <c r="W1025" s="2"/>
      <c r="X1025" s="2"/>
    </row>
    <row r="10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72"/>
      <c r="T1026" s="2"/>
      <c r="U1026" s="2"/>
      <c r="V1026" s="2"/>
      <c r="W1026" s="2"/>
      <c r="X1026" s="2"/>
    </row>
    <row r="10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72"/>
      <c r="T1027" s="2"/>
      <c r="U1027" s="2"/>
      <c r="V1027" s="2"/>
      <c r="W1027" s="2"/>
      <c r="X1027" s="2"/>
    </row>
    <row r="1028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72"/>
      <c r="T1028" s="2"/>
      <c r="U1028" s="2"/>
      <c r="V1028" s="2"/>
      <c r="W1028" s="2"/>
      <c r="X1028" s="2"/>
    </row>
    <row r="1029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72"/>
      <c r="T1029" s="2"/>
      <c r="U1029" s="2"/>
      <c r="V1029" s="2"/>
      <c r="W1029" s="2"/>
      <c r="X1029" s="2"/>
    </row>
    <row r="1030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72"/>
      <c r="T1030" s="2"/>
      <c r="U1030" s="2"/>
      <c r="V1030" s="2"/>
      <c r="W1030" s="2"/>
      <c r="X1030" s="2"/>
    </row>
    <row r="1031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72"/>
      <c r="T1031" s="2"/>
      <c r="U1031" s="2"/>
      <c r="V1031" s="2"/>
      <c r="W1031" s="2"/>
      <c r="X1031" s="2"/>
    </row>
    <row r="1032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72"/>
      <c r="T1032" s="2"/>
      <c r="U1032" s="2"/>
      <c r="V1032" s="2"/>
      <c r="W1032" s="2"/>
      <c r="X1032" s="2"/>
    </row>
    <row r="1033" ht="14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72"/>
      <c r="T1033" s="2"/>
      <c r="U1033" s="2"/>
      <c r="V1033" s="2"/>
      <c r="W1033" s="2"/>
      <c r="X1033" s="2"/>
    </row>
    <row r="1034" ht="14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72"/>
      <c r="T1034" s="2"/>
      <c r="U1034" s="2"/>
      <c r="V1034" s="2"/>
      <c r="W1034" s="2"/>
      <c r="X1034" s="2"/>
    </row>
    <row r="1035" ht="14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72"/>
      <c r="T1035" s="2"/>
      <c r="U1035" s="2"/>
      <c r="V1035" s="2"/>
      <c r="W1035" s="2"/>
      <c r="X1035" s="2"/>
    </row>
    <row r="1036" ht="14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72"/>
      <c r="T1036" s="2"/>
      <c r="U1036" s="2"/>
      <c r="V1036" s="2"/>
      <c r="W1036" s="2"/>
      <c r="X1036" s="2"/>
    </row>
    <row r="1037" ht="14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72"/>
      <c r="T1037" s="2"/>
      <c r="U1037" s="2"/>
      <c r="V1037" s="2"/>
      <c r="W1037" s="2"/>
      <c r="X1037" s="2"/>
    </row>
    <row r="1038" ht="14.2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72"/>
      <c r="T1038" s="2"/>
      <c r="U1038" s="2"/>
      <c r="V1038" s="2"/>
      <c r="W1038" s="2"/>
      <c r="X1038" s="2"/>
    </row>
    <row r="1039" ht="14.2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72"/>
      <c r="T1039" s="2"/>
      <c r="U1039" s="2"/>
      <c r="V1039" s="2"/>
      <c r="W1039" s="2"/>
      <c r="X1039" s="2"/>
    </row>
    <row r="1040" ht="14.2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72"/>
      <c r="T1040" s="2"/>
      <c r="U1040" s="2"/>
      <c r="V1040" s="2"/>
      <c r="W1040" s="2"/>
      <c r="X1040" s="2"/>
    </row>
    <row r="1041" ht="14.2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72"/>
      <c r="T1041" s="2"/>
      <c r="U1041" s="2"/>
      <c r="V1041" s="2"/>
      <c r="W1041" s="2"/>
      <c r="X1041" s="2"/>
    </row>
  </sheetData>
  <autoFilter ref="$A$1:$X$108">
    <filterColumn colId="0">
      <filters>
        <filter val="1"/>
      </filters>
    </filterColumn>
  </autoFilter>
  <hyperlinks>
    <hyperlink r:id="rId1" ref="T3"/>
    <hyperlink r:id="rId2" ref="T5"/>
    <hyperlink r:id="rId3" ref="G6"/>
    <hyperlink r:id="rId4" ref="G11"/>
    <hyperlink r:id="rId5" ref="G14"/>
    <hyperlink r:id="rId6" ref="G17"/>
    <hyperlink r:id="rId7" ref="T19"/>
    <hyperlink r:id="rId8" ref="G26"/>
    <hyperlink r:id="rId9" ref="G27"/>
    <hyperlink r:id="rId10" ref="G28"/>
    <hyperlink r:id="rId11" ref="T28"/>
    <hyperlink r:id="rId12" ref="G33"/>
    <hyperlink r:id="rId13" ref="G36"/>
    <hyperlink r:id="rId14" ref="T39"/>
    <hyperlink r:id="rId15" ref="G40"/>
    <hyperlink r:id="rId16" ref="G43"/>
    <hyperlink r:id="rId17" ref="G47"/>
    <hyperlink r:id="rId18" ref="G48"/>
    <hyperlink r:id="rId19" ref="T49"/>
    <hyperlink r:id="rId20" ref="G54"/>
    <hyperlink r:id="rId21" ref="T56"/>
    <hyperlink r:id="rId22" ref="T59"/>
    <hyperlink r:id="rId23" ref="G67"/>
    <hyperlink r:id="rId24" ref="G68"/>
    <hyperlink r:id="rId25" ref="G73"/>
    <hyperlink r:id="rId26" ref="G74"/>
    <hyperlink r:id="rId27" ref="G75"/>
    <hyperlink r:id="rId28" ref="G77"/>
    <hyperlink r:id="rId29" ref="G80"/>
    <hyperlink r:id="rId30" ref="G81"/>
    <hyperlink r:id="rId31" ref="G85"/>
    <hyperlink r:id="rId32" ref="G86"/>
    <hyperlink r:id="rId33" ref="G90"/>
    <hyperlink r:id="rId34" ref="G92"/>
    <hyperlink r:id="rId35" ref="G93"/>
    <hyperlink r:id="rId36" ref="G94"/>
    <hyperlink r:id="rId37" ref="G95"/>
    <hyperlink r:id="rId38" ref="G96"/>
  </hyperlinks>
  <printOptions/>
  <pageMargins bottom="0.75" footer="0.0" header="0.0" left="0.7" right="0.7" top="0.75"/>
  <pageSetup orientation="portrait"/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56.43"/>
    <col customWidth="1" min="3" max="3" width="7.57"/>
    <col customWidth="1" min="4" max="4" width="25.57"/>
    <col customWidth="1" min="5" max="6" width="35.43"/>
    <col customWidth="1" min="7" max="7" width="23.57"/>
    <col customWidth="1" min="8" max="9" width="25.57"/>
    <col customWidth="1" min="10" max="10" width="5.57"/>
    <col customWidth="1" min="11" max="11" width="19.43"/>
    <col customWidth="1" min="12" max="13" width="19.0"/>
    <col customWidth="1" min="14" max="14" width="3.14"/>
    <col customWidth="1" min="15" max="15" width="19.0"/>
    <col customWidth="1" min="16" max="16" width="28.57"/>
    <col customWidth="1" min="17" max="17" width="35.43"/>
    <col customWidth="1" min="18" max="18" width="52.43"/>
    <col customWidth="1" min="19" max="19" width="71.86"/>
    <col customWidth="1" min="20" max="21" width="28.57"/>
    <col customWidth="1" min="22" max="22" width="201.0"/>
    <col customWidth="1" min="23" max="23" width="5.43"/>
  </cols>
  <sheetData>
    <row r="1" ht="14.25" customHeight="1">
      <c r="A1" s="5"/>
      <c r="B1" s="8" t="s">
        <v>0</v>
      </c>
      <c r="C1" s="8"/>
      <c r="D1" s="8" t="s">
        <v>361</v>
      </c>
      <c r="E1" s="8" t="s">
        <v>92</v>
      </c>
      <c r="F1" s="8" t="s">
        <v>93</v>
      </c>
      <c r="G1" s="8" t="s">
        <v>496</v>
      </c>
      <c r="H1" s="8" t="s">
        <v>363</v>
      </c>
      <c r="I1" s="8"/>
      <c r="J1" s="8" t="s">
        <v>1</v>
      </c>
      <c r="K1" s="8" t="s">
        <v>2</v>
      </c>
      <c r="L1" s="80">
        <v>1462.0</v>
      </c>
      <c r="M1" s="8">
        <f>0.34/100</f>
        <v>0.0034</v>
      </c>
      <c r="N1" s="8"/>
      <c r="O1" s="8" t="s">
        <v>3</v>
      </c>
      <c r="P1" s="8" t="s">
        <v>365</v>
      </c>
      <c r="Q1" s="8" t="s">
        <v>366</v>
      </c>
      <c r="R1" s="8" t="s">
        <v>94</v>
      </c>
      <c r="S1" s="8" t="s">
        <v>367</v>
      </c>
      <c r="T1" s="8" t="s">
        <v>368</v>
      </c>
      <c r="U1" s="8" t="s">
        <v>4</v>
      </c>
      <c r="V1" s="8" t="s">
        <v>5</v>
      </c>
      <c r="W1" s="13"/>
    </row>
    <row r="2" ht="14.25" customHeight="1">
      <c r="A2" s="9">
        <v>1.0</v>
      </c>
      <c r="B2" s="13" t="s">
        <v>6</v>
      </c>
      <c r="C2" s="13">
        <v>1.0</v>
      </c>
      <c r="D2" s="13" t="s">
        <v>370</v>
      </c>
      <c r="E2" s="92" t="s">
        <v>113</v>
      </c>
      <c r="F2" s="48" t="s">
        <v>114</v>
      </c>
      <c r="G2" s="88">
        <f t="shared" ref="G2:G4" si="1">IF(I2="NV-2024",L2/2,M2)</f>
        <v>1444.3948</v>
      </c>
      <c r="H2" s="13" t="s">
        <v>497</v>
      </c>
      <c r="I2" s="13" t="s">
        <v>498</v>
      </c>
      <c r="J2" s="13" t="s">
        <v>7</v>
      </c>
      <c r="K2" s="88">
        <v>424822.0</v>
      </c>
      <c r="L2" s="88">
        <f t="shared" ref="L2:L5" si="2">K2*$M$1</f>
        <v>1444.3948</v>
      </c>
      <c r="M2" s="88">
        <f t="shared" ref="M2:M5" si="3">IF(K2*$M$1&gt;1462,$W$4,K2*$M$1)</f>
        <v>1444.3948</v>
      </c>
      <c r="N2" s="88" t="s">
        <v>371</v>
      </c>
      <c r="O2" s="88">
        <v>87702.0</v>
      </c>
      <c r="P2" s="114">
        <v>44531.0</v>
      </c>
      <c r="Q2" s="92" t="s">
        <v>372</v>
      </c>
      <c r="R2" s="167" t="s">
        <v>115</v>
      </c>
      <c r="S2" s="13"/>
      <c r="T2" s="13" t="s">
        <v>373</v>
      </c>
      <c r="U2" s="13">
        <v>8.5</v>
      </c>
      <c r="V2" s="13" t="s">
        <v>8</v>
      </c>
      <c r="W2" s="13"/>
    </row>
    <row r="3" ht="14.25" customHeight="1">
      <c r="A3" s="16">
        <v>1.0</v>
      </c>
      <c r="B3" s="13" t="s">
        <v>214</v>
      </c>
      <c r="C3" s="13"/>
      <c r="D3" s="13" t="s">
        <v>370</v>
      </c>
      <c r="E3" s="86" t="s">
        <v>215</v>
      </c>
      <c r="F3" s="13" t="s">
        <v>216</v>
      </c>
      <c r="G3" s="88">
        <f t="shared" si="1"/>
        <v>771.6742</v>
      </c>
      <c r="H3" s="13"/>
      <c r="I3" s="13"/>
      <c r="J3" s="13" t="s">
        <v>7</v>
      </c>
      <c r="K3" s="88">
        <v>226963.0</v>
      </c>
      <c r="L3" s="88">
        <f t="shared" si="2"/>
        <v>771.6742</v>
      </c>
      <c r="M3" s="88">
        <f t="shared" si="3"/>
        <v>771.6742</v>
      </c>
      <c r="N3" s="88" t="s">
        <v>375</v>
      </c>
      <c r="O3" s="88">
        <v>96869.0</v>
      </c>
      <c r="P3" s="89">
        <v>35706.0</v>
      </c>
      <c r="Q3" s="90" t="s">
        <v>376</v>
      </c>
      <c r="R3" s="13" t="s">
        <v>499</v>
      </c>
      <c r="S3" s="91" t="s">
        <v>377</v>
      </c>
      <c r="T3" s="13"/>
      <c r="U3" s="13">
        <v>6.0</v>
      </c>
      <c r="V3" s="13" t="s">
        <v>10</v>
      </c>
      <c r="W3" s="13"/>
    </row>
    <row r="4" ht="14.25" customHeight="1">
      <c r="A4" s="16">
        <v>1.0</v>
      </c>
      <c r="B4" s="13" t="s">
        <v>11</v>
      </c>
      <c r="C4" s="13">
        <v>1.0</v>
      </c>
      <c r="D4" s="13" t="s">
        <v>378</v>
      </c>
      <c r="E4" s="86" t="s">
        <v>117</v>
      </c>
      <c r="F4" s="13" t="s">
        <v>118</v>
      </c>
      <c r="G4" s="88">
        <f t="shared" si="1"/>
        <v>993.4528</v>
      </c>
      <c r="H4" s="13"/>
      <c r="I4" s="13" t="s">
        <v>384</v>
      </c>
      <c r="J4" s="13" t="s">
        <v>7</v>
      </c>
      <c r="K4" s="88">
        <v>584384.0</v>
      </c>
      <c r="L4" s="88">
        <f t="shared" si="2"/>
        <v>1986.9056</v>
      </c>
      <c r="M4" s="88">
        <f t="shared" si="3"/>
        <v>1462</v>
      </c>
      <c r="N4" s="88" t="s">
        <v>375</v>
      </c>
      <c r="O4" s="88">
        <v>104205.0</v>
      </c>
      <c r="P4" s="89">
        <v>43839.0</v>
      </c>
      <c r="Q4" s="92" t="s">
        <v>379</v>
      </c>
      <c r="R4" s="13" t="s">
        <v>119</v>
      </c>
      <c r="S4" s="13"/>
      <c r="T4" s="13"/>
      <c r="U4" s="13">
        <v>6.0</v>
      </c>
      <c r="V4" s="13" t="s">
        <v>12</v>
      </c>
      <c r="W4" s="13">
        <v>1462.0</v>
      </c>
    </row>
    <row r="5" ht="14.25" customHeight="1">
      <c r="A5" s="9">
        <v>1.0</v>
      </c>
      <c r="B5" s="13" t="s">
        <v>13</v>
      </c>
      <c r="C5" s="13">
        <v>1.0</v>
      </c>
      <c r="D5" s="13" t="s">
        <v>370</v>
      </c>
      <c r="E5" s="86" t="s">
        <v>295</v>
      </c>
      <c r="F5" s="38" t="s">
        <v>296</v>
      </c>
      <c r="G5" s="88">
        <v>1462.0</v>
      </c>
      <c r="H5" s="13"/>
      <c r="I5" s="13" t="s">
        <v>384</v>
      </c>
      <c r="J5" s="13" t="s">
        <v>7</v>
      </c>
      <c r="K5" s="88">
        <v>1349754.0</v>
      </c>
      <c r="L5" s="88">
        <f t="shared" si="2"/>
        <v>4589.1636</v>
      </c>
      <c r="M5" s="88">
        <f t="shared" si="3"/>
        <v>1462</v>
      </c>
      <c r="N5" s="88" t="s">
        <v>375</v>
      </c>
      <c r="O5" s="88">
        <v>695150.0</v>
      </c>
      <c r="P5" s="13"/>
      <c r="Q5" s="93" t="s">
        <v>380</v>
      </c>
      <c r="R5" s="13" t="s">
        <v>297</v>
      </c>
      <c r="S5" s="91" t="s">
        <v>381</v>
      </c>
      <c r="T5" s="94" t="s">
        <v>382</v>
      </c>
      <c r="U5" s="13">
        <v>25.98</v>
      </c>
      <c r="V5" s="13" t="s">
        <v>14</v>
      </c>
      <c r="W5" s="13"/>
    </row>
    <row r="6" ht="14.25" customHeight="1">
      <c r="A6" s="9"/>
      <c r="B6" s="22" t="s">
        <v>13</v>
      </c>
      <c r="C6" s="13"/>
      <c r="D6" s="13" t="s">
        <v>370</v>
      </c>
      <c r="E6" s="86" t="s">
        <v>383</v>
      </c>
      <c r="F6" s="24" t="s">
        <v>116</v>
      </c>
      <c r="G6" s="96">
        <f t="shared" ref="G6:G22" si="4">IF(I6="NV-2024",L6/2,M6)</f>
        <v>0</v>
      </c>
      <c r="H6" s="13"/>
      <c r="I6" s="13" t="s">
        <v>384</v>
      </c>
      <c r="J6" s="13" t="s">
        <v>7</v>
      </c>
      <c r="K6" s="88"/>
      <c r="L6" s="88"/>
      <c r="M6" s="88"/>
      <c r="N6" s="96"/>
      <c r="O6" s="88"/>
      <c r="P6" s="89"/>
      <c r="Q6" s="92"/>
      <c r="R6" s="13"/>
      <c r="S6" s="13"/>
      <c r="T6" s="13"/>
      <c r="U6" s="13"/>
      <c r="V6" s="13"/>
      <c r="W6" s="13"/>
    </row>
    <row r="7" ht="14.25" customHeight="1">
      <c r="A7" s="9">
        <v>1.0</v>
      </c>
      <c r="B7" s="13" t="s">
        <v>15</v>
      </c>
      <c r="C7" s="13">
        <v>1.0</v>
      </c>
      <c r="D7" s="13" t="s">
        <v>370</v>
      </c>
      <c r="E7" s="168" t="s">
        <v>133</v>
      </c>
      <c r="F7" s="100" t="s">
        <v>134</v>
      </c>
      <c r="G7" s="88">
        <f t="shared" si="4"/>
        <v>1079.9658</v>
      </c>
      <c r="H7" s="13"/>
      <c r="I7" s="13" t="s">
        <v>498</v>
      </c>
      <c r="J7" s="13" t="s">
        <v>7</v>
      </c>
      <c r="K7" s="88">
        <v>317637.0</v>
      </c>
      <c r="L7" s="88">
        <f t="shared" ref="L7:L10" si="5">K7*$M$1</f>
        <v>1079.9658</v>
      </c>
      <c r="M7" s="88">
        <f t="shared" ref="M7:M8" si="6">IF(K7*$M$1&gt;1462,$W$4,K7*$M$1)</f>
        <v>1079.9658</v>
      </c>
      <c r="N7" s="88" t="s">
        <v>371</v>
      </c>
      <c r="O7" s="111">
        <v>86659.0</v>
      </c>
      <c r="P7" s="169">
        <v>44531.0</v>
      </c>
      <c r="Q7" s="168" t="s">
        <v>385</v>
      </c>
      <c r="R7" s="100" t="s">
        <v>262</v>
      </c>
      <c r="S7" s="100"/>
      <c r="T7" s="100"/>
      <c r="U7" s="100">
        <v>8.0</v>
      </c>
      <c r="V7" s="100" t="s">
        <v>16</v>
      </c>
      <c r="W7" s="100"/>
    </row>
    <row r="8" ht="14.25" customHeight="1">
      <c r="A8" s="9">
        <v>1.0</v>
      </c>
      <c r="B8" s="13" t="s">
        <v>17</v>
      </c>
      <c r="C8" s="13">
        <v>1.0</v>
      </c>
      <c r="D8" s="13" t="s">
        <v>370</v>
      </c>
      <c r="E8" s="168" t="s">
        <v>121</v>
      </c>
      <c r="F8" s="100" t="s">
        <v>122</v>
      </c>
      <c r="G8" s="88">
        <f t="shared" si="4"/>
        <v>1065.2234</v>
      </c>
      <c r="H8" s="13"/>
      <c r="I8" s="13" t="s">
        <v>498</v>
      </c>
      <c r="J8" s="13" t="s">
        <v>7</v>
      </c>
      <c r="K8" s="88">
        <v>313301.0</v>
      </c>
      <c r="L8" s="88">
        <f t="shared" si="5"/>
        <v>1065.2234</v>
      </c>
      <c r="M8" s="88">
        <f t="shared" si="6"/>
        <v>1065.2234</v>
      </c>
      <c r="N8" s="88" t="s">
        <v>371</v>
      </c>
      <c r="O8" s="111">
        <v>190140.0</v>
      </c>
      <c r="P8" s="169">
        <v>44531.0</v>
      </c>
      <c r="Q8" s="168" t="s">
        <v>386</v>
      </c>
      <c r="R8" s="100" t="s">
        <v>123</v>
      </c>
      <c r="S8" s="100"/>
      <c r="T8" s="100"/>
      <c r="U8" s="100">
        <v>6.0</v>
      </c>
      <c r="V8" s="100" t="s">
        <v>18</v>
      </c>
      <c r="W8" s="100"/>
    </row>
    <row r="9" ht="14.25" customHeight="1">
      <c r="A9" s="9">
        <v>1.0</v>
      </c>
      <c r="B9" s="13" t="s">
        <v>19</v>
      </c>
      <c r="C9" s="13"/>
      <c r="D9" s="13" t="s">
        <v>378</v>
      </c>
      <c r="E9" s="100"/>
      <c r="F9" s="13" t="s">
        <v>189</v>
      </c>
      <c r="G9" s="88">
        <f t="shared" si="4"/>
        <v>99</v>
      </c>
      <c r="H9" s="13"/>
      <c r="I9" s="13"/>
      <c r="J9" s="13" t="s">
        <v>7</v>
      </c>
      <c r="K9" s="88">
        <v>10552.0</v>
      </c>
      <c r="L9" s="88">
        <f t="shared" si="5"/>
        <v>35.8768</v>
      </c>
      <c r="M9" s="88">
        <v>99.0</v>
      </c>
      <c r="N9" s="88" t="s">
        <v>371</v>
      </c>
      <c r="O9" s="88">
        <v>0.0</v>
      </c>
      <c r="P9" s="13"/>
      <c r="Q9" s="13"/>
      <c r="R9" s="13" t="s">
        <v>190</v>
      </c>
      <c r="S9" s="13"/>
      <c r="T9" s="13"/>
      <c r="U9" s="13">
        <v>0.0</v>
      </c>
      <c r="V9" s="13" t="s">
        <v>20</v>
      </c>
      <c r="W9" s="13"/>
    </row>
    <row r="10" ht="14.25" customHeight="1">
      <c r="A10" s="9">
        <v>1.0</v>
      </c>
      <c r="B10" s="13" t="s">
        <v>21</v>
      </c>
      <c r="C10" s="13"/>
      <c r="D10" s="13" t="s">
        <v>378</v>
      </c>
      <c r="E10" s="92" t="s">
        <v>152</v>
      </c>
      <c r="F10" s="13" t="s">
        <v>153</v>
      </c>
      <c r="G10" s="88">
        <f t="shared" si="4"/>
        <v>150</v>
      </c>
      <c r="H10" s="13"/>
      <c r="I10" s="13"/>
      <c r="J10" s="13" t="s">
        <v>7</v>
      </c>
      <c r="K10" s="88"/>
      <c r="L10" s="88">
        <f t="shared" si="5"/>
        <v>0</v>
      </c>
      <c r="M10" s="88">
        <v>150.0</v>
      </c>
      <c r="N10" s="88" t="s">
        <v>371</v>
      </c>
      <c r="O10" s="88"/>
      <c r="P10" s="13"/>
      <c r="Q10" s="93" t="s">
        <v>387</v>
      </c>
      <c r="R10" s="13" t="s">
        <v>131</v>
      </c>
      <c r="S10" s="13"/>
      <c r="T10" s="13"/>
      <c r="U10" s="13"/>
      <c r="V10" s="13" t="s">
        <v>22</v>
      </c>
      <c r="W10" s="13"/>
    </row>
    <row r="11" ht="14.25" customHeight="1">
      <c r="A11" s="9"/>
      <c r="B11" s="22" t="s">
        <v>21</v>
      </c>
      <c r="C11" s="13"/>
      <c r="D11" s="13" t="s">
        <v>378</v>
      </c>
      <c r="E11" s="92" t="s">
        <v>388</v>
      </c>
      <c r="F11" s="31" t="s">
        <v>130</v>
      </c>
      <c r="G11" s="96" t="str">
        <f t="shared" si="4"/>
        <v/>
      </c>
      <c r="H11" s="13"/>
      <c r="I11" s="13"/>
      <c r="J11" s="13" t="s">
        <v>7</v>
      </c>
      <c r="K11" s="88"/>
      <c r="L11" s="88"/>
      <c r="M11" s="88"/>
      <c r="N11" s="96"/>
      <c r="O11" s="88"/>
      <c r="P11" s="89"/>
      <c r="Q11" s="93" t="s">
        <v>389</v>
      </c>
      <c r="R11" s="13" t="s">
        <v>131</v>
      </c>
      <c r="S11" s="13"/>
      <c r="T11" s="13"/>
      <c r="U11" s="13"/>
      <c r="V11" s="13"/>
      <c r="W11" s="13"/>
    </row>
    <row r="12" ht="14.25" customHeight="1">
      <c r="A12" s="16">
        <v>1.0</v>
      </c>
      <c r="B12" s="13" t="s">
        <v>23</v>
      </c>
      <c r="C12" s="13"/>
      <c r="D12" s="13" t="s">
        <v>378</v>
      </c>
      <c r="E12" s="13" t="s">
        <v>175</v>
      </c>
      <c r="F12" s="13" t="s">
        <v>176</v>
      </c>
      <c r="G12" s="88">
        <f t="shared" si="4"/>
        <v>1462</v>
      </c>
      <c r="H12" s="13"/>
      <c r="I12" s="13"/>
      <c r="J12" s="13" t="s">
        <v>7</v>
      </c>
      <c r="K12" s="88">
        <v>573815.0</v>
      </c>
      <c r="L12" s="88">
        <f>K12*$M$1</f>
        <v>1950.971</v>
      </c>
      <c r="M12" s="88">
        <f>IF(K12*$M$1&gt;1462,$W$4,K12*$M$1)</f>
        <v>1462</v>
      </c>
      <c r="N12" s="88" t="s">
        <v>371</v>
      </c>
      <c r="O12" s="88">
        <v>143273.0</v>
      </c>
      <c r="P12" s="89">
        <v>44075.0</v>
      </c>
      <c r="Q12" s="13"/>
      <c r="R12" s="13" t="s">
        <v>137</v>
      </c>
      <c r="S12" s="13"/>
      <c r="T12" s="13"/>
      <c r="U12" s="13">
        <v>13.66</v>
      </c>
      <c r="V12" s="13" t="s">
        <v>24</v>
      </c>
      <c r="W12" s="13"/>
    </row>
    <row r="13" ht="14.25" customHeight="1">
      <c r="A13" s="9"/>
      <c r="B13" s="13" t="s">
        <v>23</v>
      </c>
      <c r="C13" s="13"/>
      <c r="D13" s="13" t="s">
        <v>378</v>
      </c>
      <c r="E13" s="13" t="s">
        <v>175</v>
      </c>
      <c r="F13" s="34" t="s">
        <v>136</v>
      </c>
      <c r="G13" s="96" t="str">
        <f t="shared" si="4"/>
        <v/>
      </c>
      <c r="H13" s="13"/>
      <c r="I13" s="13"/>
      <c r="J13" s="13"/>
      <c r="K13" s="88"/>
      <c r="L13" s="88"/>
      <c r="M13" s="88"/>
      <c r="N13" s="96"/>
      <c r="O13" s="88"/>
      <c r="P13" s="89"/>
      <c r="Q13" s="104" t="s">
        <v>390</v>
      </c>
      <c r="R13" s="13" t="s">
        <v>137</v>
      </c>
      <c r="S13" s="13"/>
      <c r="T13" s="13"/>
      <c r="U13" s="13"/>
      <c r="V13" s="13"/>
      <c r="W13" s="13"/>
    </row>
    <row r="14" ht="14.25" customHeight="1">
      <c r="A14" s="9"/>
      <c r="B14" s="13" t="s">
        <v>23</v>
      </c>
      <c r="C14" s="13"/>
      <c r="D14" s="13" t="s">
        <v>378</v>
      </c>
      <c r="E14" s="105" t="s">
        <v>391</v>
      </c>
      <c r="F14" s="34" t="s">
        <v>138</v>
      </c>
      <c r="G14" s="96" t="str">
        <f t="shared" si="4"/>
        <v/>
      </c>
      <c r="H14" s="13"/>
      <c r="I14" s="13"/>
      <c r="J14" s="13"/>
      <c r="K14" s="88"/>
      <c r="L14" s="88"/>
      <c r="M14" s="88"/>
      <c r="N14" s="96"/>
      <c r="O14" s="88"/>
      <c r="P14" s="89"/>
      <c r="Q14" s="104" t="s">
        <v>392</v>
      </c>
      <c r="R14" s="13" t="s">
        <v>137</v>
      </c>
      <c r="S14" s="13"/>
      <c r="T14" s="13"/>
      <c r="U14" s="13"/>
      <c r="V14" s="13"/>
      <c r="W14" s="13"/>
    </row>
    <row r="15" ht="14.25" customHeight="1">
      <c r="A15" s="9">
        <v>1.0</v>
      </c>
      <c r="B15" s="13" t="s">
        <v>25</v>
      </c>
      <c r="C15" s="13">
        <v>1.0</v>
      </c>
      <c r="D15" s="13" t="s">
        <v>370</v>
      </c>
      <c r="E15" s="168" t="s">
        <v>127</v>
      </c>
      <c r="F15" s="100" t="s">
        <v>128</v>
      </c>
      <c r="G15" s="88">
        <f t="shared" si="4"/>
        <v>945.336</v>
      </c>
      <c r="H15" s="13"/>
      <c r="I15" s="13" t="s">
        <v>498</v>
      </c>
      <c r="J15" s="13" t="s">
        <v>7</v>
      </c>
      <c r="K15" s="88">
        <v>278040.0</v>
      </c>
      <c r="L15" s="88">
        <f t="shared" ref="L15:L16" si="7">K15*$M$1</f>
        <v>945.336</v>
      </c>
      <c r="M15" s="88">
        <f t="shared" ref="M15:M16" si="8">IF(K15*$M$1&gt;1462,$W$4,K15*$M$1)</f>
        <v>945.336</v>
      </c>
      <c r="N15" s="88" t="s">
        <v>371</v>
      </c>
      <c r="O15" s="111">
        <v>200038.0</v>
      </c>
      <c r="P15" s="169">
        <v>44531.0</v>
      </c>
      <c r="Q15" s="168" t="s">
        <v>393</v>
      </c>
      <c r="R15" s="100" t="s">
        <v>129</v>
      </c>
      <c r="S15" s="100"/>
      <c r="T15" s="100"/>
      <c r="U15" s="100">
        <v>3.5</v>
      </c>
      <c r="V15" s="100" t="s">
        <v>26</v>
      </c>
      <c r="W15" s="100"/>
    </row>
    <row r="16" ht="14.25" customHeight="1">
      <c r="A16" s="16">
        <v>1.0</v>
      </c>
      <c r="B16" s="13" t="s">
        <v>27</v>
      </c>
      <c r="C16" s="13"/>
      <c r="D16" s="13" t="s">
        <v>378</v>
      </c>
      <c r="E16" s="106" t="s">
        <v>192</v>
      </c>
      <c r="F16" s="13" t="s">
        <v>193</v>
      </c>
      <c r="G16" s="88">
        <f t="shared" si="4"/>
        <v>1116.6076</v>
      </c>
      <c r="H16" s="13"/>
      <c r="I16" s="13"/>
      <c r="J16" s="13" t="s">
        <v>7</v>
      </c>
      <c r="K16" s="88">
        <v>328414.0</v>
      </c>
      <c r="L16" s="88">
        <f t="shared" si="7"/>
        <v>1116.6076</v>
      </c>
      <c r="M16" s="88">
        <f t="shared" si="8"/>
        <v>1116.6076</v>
      </c>
      <c r="N16" s="88" t="s">
        <v>371</v>
      </c>
      <c r="O16" s="88">
        <v>97606.75</v>
      </c>
      <c r="P16" s="89">
        <v>44711.0</v>
      </c>
      <c r="Q16" s="107" t="s">
        <v>394</v>
      </c>
      <c r="R16" s="13" t="s">
        <v>194</v>
      </c>
      <c r="S16" s="13"/>
      <c r="T16" s="13"/>
      <c r="U16" s="13">
        <v>8.8</v>
      </c>
      <c r="V16" s="13" t="s">
        <v>28</v>
      </c>
      <c r="W16" s="13"/>
    </row>
    <row r="17" ht="14.25" customHeight="1">
      <c r="A17" s="9"/>
      <c r="B17" s="13" t="s">
        <v>27</v>
      </c>
      <c r="C17" s="13"/>
      <c r="D17" s="13" t="s">
        <v>370</v>
      </c>
      <c r="E17" s="92" t="s">
        <v>395</v>
      </c>
      <c r="F17" s="24" t="s">
        <v>145</v>
      </c>
      <c r="G17" s="96" t="str">
        <f t="shared" si="4"/>
        <v/>
      </c>
      <c r="H17" s="13"/>
      <c r="I17" s="13"/>
      <c r="J17" s="13" t="s">
        <v>7</v>
      </c>
      <c r="K17" s="88"/>
      <c r="L17" s="88"/>
      <c r="M17" s="88"/>
      <c r="N17" s="96"/>
      <c r="O17" s="88"/>
      <c r="P17" s="108"/>
      <c r="Q17" s="93" t="s">
        <v>396</v>
      </c>
      <c r="R17" s="13"/>
      <c r="S17" s="13"/>
      <c r="T17" s="13"/>
      <c r="U17" s="13"/>
      <c r="V17" s="13"/>
      <c r="W17" s="13"/>
    </row>
    <row r="18" ht="14.25" customHeight="1">
      <c r="A18" s="9">
        <v>1.0</v>
      </c>
      <c r="B18" s="13" t="s">
        <v>132</v>
      </c>
      <c r="C18" s="13"/>
      <c r="D18" s="13" t="s">
        <v>370</v>
      </c>
      <c r="E18" s="100" t="s">
        <v>133</v>
      </c>
      <c r="F18" s="100" t="s">
        <v>397</v>
      </c>
      <c r="G18" s="88">
        <f t="shared" si="4"/>
        <v>1462</v>
      </c>
      <c r="H18" s="13"/>
      <c r="I18" s="13" t="s">
        <v>498</v>
      </c>
      <c r="J18" s="13" t="s">
        <v>7</v>
      </c>
      <c r="K18" s="88">
        <v>594659.0</v>
      </c>
      <c r="L18" s="88">
        <f t="shared" ref="L18:L19" si="9">K18*$M$1</f>
        <v>2021.8406</v>
      </c>
      <c r="M18" s="88">
        <f t="shared" ref="M18:M19" si="10">IF(K18*$M$1&gt;1462,$W$4,K18*$M$1)</f>
        <v>1462</v>
      </c>
      <c r="N18" s="88" t="s">
        <v>375</v>
      </c>
      <c r="O18" s="111">
        <v>122255.0</v>
      </c>
      <c r="P18" s="170">
        <v>44531.0</v>
      </c>
      <c r="Q18" s="100" t="s">
        <v>372</v>
      </c>
      <c r="R18" s="100" t="s">
        <v>194</v>
      </c>
      <c r="S18" s="100"/>
      <c r="T18" s="100"/>
      <c r="U18" s="100">
        <v>15.0</v>
      </c>
      <c r="V18" s="100" t="s">
        <v>30</v>
      </c>
      <c r="W18" s="100"/>
    </row>
    <row r="19" ht="14.25" customHeight="1">
      <c r="A19" s="9">
        <v>1.0</v>
      </c>
      <c r="B19" s="13" t="s">
        <v>31</v>
      </c>
      <c r="C19" s="13">
        <v>1.0</v>
      </c>
      <c r="D19" s="13" t="s">
        <v>378</v>
      </c>
      <c r="E19" s="92" t="s">
        <v>124</v>
      </c>
      <c r="F19" s="13" t="s">
        <v>125</v>
      </c>
      <c r="G19" s="88">
        <f t="shared" si="4"/>
        <v>1148.5387</v>
      </c>
      <c r="H19" s="13"/>
      <c r="I19" s="13" t="s">
        <v>384</v>
      </c>
      <c r="J19" s="13" t="s">
        <v>7</v>
      </c>
      <c r="K19" s="88">
        <v>675611.0</v>
      </c>
      <c r="L19" s="88">
        <f t="shared" si="9"/>
        <v>2297.0774</v>
      </c>
      <c r="M19" s="171">
        <f t="shared" si="10"/>
        <v>1462</v>
      </c>
      <c r="N19" s="88" t="s">
        <v>375</v>
      </c>
      <c r="O19" s="88">
        <v>24718.0</v>
      </c>
      <c r="P19" s="89">
        <v>44562.0</v>
      </c>
      <c r="Q19" s="92" t="s">
        <v>399</v>
      </c>
      <c r="R19" s="13" t="s">
        <v>126</v>
      </c>
      <c r="S19" s="112" t="s">
        <v>400</v>
      </c>
      <c r="T19" s="13"/>
      <c r="U19" s="13">
        <v>7.0</v>
      </c>
      <c r="V19" s="13" t="s">
        <v>32</v>
      </c>
      <c r="W19" s="13"/>
    </row>
    <row r="20" ht="14.25" customHeight="1">
      <c r="A20" s="9"/>
      <c r="B20" s="22" t="s">
        <v>31</v>
      </c>
      <c r="C20" s="13"/>
      <c r="D20" s="13" t="s">
        <v>370</v>
      </c>
      <c r="E20" s="92" t="s">
        <v>401</v>
      </c>
      <c r="F20" s="37"/>
      <c r="G20" s="96">
        <f t="shared" si="4"/>
        <v>0</v>
      </c>
      <c r="H20" s="13"/>
      <c r="I20" s="13" t="s">
        <v>384</v>
      </c>
      <c r="J20" s="13" t="s">
        <v>7</v>
      </c>
      <c r="K20" s="88"/>
      <c r="L20" s="88"/>
      <c r="M20" s="171"/>
      <c r="N20" s="96"/>
      <c r="O20" s="88"/>
      <c r="P20" s="13"/>
      <c r="Q20" s="92" t="s">
        <v>402</v>
      </c>
      <c r="R20" s="13"/>
      <c r="S20" s="13"/>
      <c r="T20" s="13"/>
      <c r="U20" s="13"/>
      <c r="V20" s="13"/>
      <c r="W20" s="13"/>
    </row>
    <row r="21" ht="14.25" customHeight="1">
      <c r="A21" s="9"/>
      <c r="B21" s="22" t="s">
        <v>31</v>
      </c>
      <c r="C21" s="13"/>
      <c r="D21" s="13" t="s">
        <v>378</v>
      </c>
      <c r="E21" s="92" t="s">
        <v>403</v>
      </c>
      <c r="F21" s="13" t="s">
        <v>151</v>
      </c>
      <c r="G21" s="96">
        <f t="shared" si="4"/>
        <v>0</v>
      </c>
      <c r="H21" s="13"/>
      <c r="I21" s="13" t="s">
        <v>384</v>
      </c>
      <c r="J21" s="13" t="s">
        <v>7</v>
      </c>
      <c r="K21" s="88"/>
      <c r="L21" s="88"/>
      <c r="M21" s="171"/>
      <c r="N21" s="96"/>
      <c r="O21" s="88"/>
      <c r="P21" s="13"/>
      <c r="Q21" s="92" t="s">
        <v>399</v>
      </c>
      <c r="R21" s="13"/>
      <c r="S21" s="13"/>
      <c r="T21" s="13"/>
      <c r="U21" s="13"/>
      <c r="V21" s="13"/>
      <c r="W21" s="13"/>
    </row>
    <row r="22" ht="14.25" customHeight="1">
      <c r="A22" s="9">
        <v>1.0</v>
      </c>
      <c r="B22" s="13" t="s">
        <v>33</v>
      </c>
      <c r="C22" s="13">
        <v>1.0</v>
      </c>
      <c r="D22" s="13" t="s">
        <v>370</v>
      </c>
      <c r="E22" s="100"/>
      <c r="F22" s="13" t="s">
        <v>241</v>
      </c>
      <c r="G22" s="88">
        <f t="shared" si="4"/>
        <v>299.8562</v>
      </c>
      <c r="H22" s="13"/>
      <c r="I22" s="13" t="s">
        <v>384</v>
      </c>
      <c r="J22" s="13" t="s">
        <v>7</v>
      </c>
      <c r="K22" s="88">
        <v>176386.0</v>
      </c>
      <c r="L22" s="88">
        <f t="shared" ref="L22:L23" si="11">K22*$M$1</f>
        <v>599.7124</v>
      </c>
      <c r="M22" s="171">
        <f t="shared" ref="M22:M23" si="12">IF(K22*$M$1&gt;1462,$W$4,K22*$M$1)</f>
        <v>599.7124</v>
      </c>
      <c r="N22" s="88" t="s">
        <v>375</v>
      </c>
      <c r="O22" s="88">
        <v>81355.0</v>
      </c>
      <c r="P22" s="13"/>
      <c r="Q22" s="13"/>
      <c r="R22" s="13" t="s">
        <v>242</v>
      </c>
      <c r="S22" s="13" t="s">
        <v>404</v>
      </c>
      <c r="T22" s="13"/>
      <c r="U22" s="13">
        <v>3.0</v>
      </c>
      <c r="V22" s="13" t="s">
        <v>34</v>
      </c>
      <c r="W22" s="13"/>
    </row>
    <row r="23" ht="14.25" customHeight="1">
      <c r="A23" s="9">
        <v>1.0</v>
      </c>
      <c r="B23" s="13" t="s">
        <v>35</v>
      </c>
      <c r="C23" s="13">
        <v>1.0</v>
      </c>
      <c r="D23" s="13" t="s">
        <v>370</v>
      </c>
      <c r="E23" s="113" t="s">
        <v>330</v>
      </c>
      <c r="F23" s="13" t="s">
        <v>160</v>
      </c>
      <c r="G23" s="88">
        <v>637.2</v>
      </c>
      <c r="H23" s="13"/>
      <c r="I23" s="13" t="s">
        <v>384</v>
      </c>
      <c r="J23" s="13" t="s">
        <v>7</v>
      </c>
      <c r="K23" s="88">
        <v>187413.0</v>
      </c>
      <c r="L23" s="88">
        <f t="shared" si="11"/>
        <v>637.2042</v>
      </c>
      <c r="M23" s="88">
        <f t="shared" si="12"/>
        <v>637.2042</v>
      </c>
      <c r="N23" s="88" t="s">
        <v>371</v>
      </c>
      <c r="O23" s="88">
        <v>98964.0</v>
      </c>
      <c r="P23" s="114">
        <v>44774.0</v>
      </c>
      <c r="Q23" s="104" t="s">
        <v>405</v>
      </c>
      <c r="R23" s="13" t="s">
        <v>331</v>
      </c>
      <c r="S23" s="13"/>
      <c r="T23" s="13"/>
      <c r="U23" s="13">
        <v>3.29</v>
      </c>
      <c r="V23" s="13" t="s">
        <v>36</v>
      </c>
      <c r="W23" s="13"/>
    </row>
    <row r="24" ht="14.25" customHeight="1">
      <c r="A24" s="9"/>
      <c r="B24" s="22" t="s">
        <v>35</v>
      </c>
      <c r="C24" s="13"/>
      <c r="D24" s="13" t="s">
        <v>370</v>
      </c>
      <c r="E24" s="113" t="s">
        <v>406</v>
      </c>
      <c r="F24" s="13" t="s">
        <v>160</v>
      </c>
      <c r="G24" s="96">
        <f t="shared" ref="G24:G71" si="13">IF(I24="NV-2024",L24/2,M24)</f>
        <v>0</v>
      </c>
      <c r="H24" s="13"/>
      <c r="I24" s="13" t="s">
        <v>384</v>
      </c>
      <c r="J24" s="13" t="s">
        <v>7</v>
      </c>
      <c r="K24" s="88"/>
      <c r="L24" s="88"/>
      <c r="M24" s="88"/>
      <c r="N24" s="96"/>
      <c r="O24" s="88"/>
      <c r="P24" s="89"/>
      <c r="Q24" s="104" t="s">
        <v>407</v>
      </c>
      <c r="R24" s="13"/>
      <c r="S24" s="13"/>
      <c r="T24" s="13"/>
      <c r="U24" s="13"/>
      <c r="V24" s="13"/>
      <c r="W24" s="13"/>
    </row>
    <row r="25" ht="14.25" customHeight="1">
      <c r="A25" s="16">
        <v>1.0</v>
      </c>
      <c r="B25" s="13" t="s">
        <v>108</v>
      </c>
      <c r="C25" s="13"/>
      <c r="D25" s="13" t="s">
        <v>378</v>
      </c>
      <c r="E25" s="100"/>
      <c r="F25" s="13" t="s">
        <v>110</v>
      </c>
      <c r="G25" s="88">
        <f t="shared" si="13"/>
        <v>1437.5846</v>
      </c>
      <c r="H25" s="13"/>
      <c r="I25" s="13"/>
      <c r="J25" s="13" t="s">
        <v>7</v>
      </c>
      <c r="K25" s="88">
        <v>422819.0</v>
      </c>
      <c r="L25" s="88">
        <f>K25*$M$1</f>
        <v>1437.5846</v>
      </c>
      <c r="M25" s="88">
        <f>IF(K25*$M$1&gt;1462,$W$4,K25*$M$1)</f>
        <v>1437.5846</v>
      </c>
      <c r="N25" s="88" t="s">
        <v>371</v>
      </c>
      <c r="O25" s="88">
        <v>184947.0</v>
      </c>
      <c r="P25" s="89">
        <v>44075.0</v>
      </c>
      <c r="Q25" s="13"/>
      <c r="R25" s="13" t="s">
        <v>111</v>
      </c>
      <c r="S25" s="13"/>
      <c r="T25" s="13"/>
      <c r="U25" s="13">
        <v>10.0</v>
      </c>
      <c r="V25" s="13" t="s">
        <v>38</v>
      </c>
      <c r="W25" s="13"/>
    </row>
    <row r="26" ht="14.25" customHeight="1">
      <c r="A26" s="9"/>
      <c r="B26" s="13" t="s">
        <v>37</v>
      </c>
      <c r="C26" s="13"/>
      <c r="D26" s="13" t="s">
        <v>378</v>
      </c>
      <c r="E26" s="92" t="s">
        <v>408</v>
      </c>
      <c r="F26" s="31" t="s">
        <v>166</v>
      </c>
      <c r="G26" s="96" t="str">
        <f t="shared" si="13"/>
        <v/>
      </c>
      <c r="H26" s="13"/>
      <c r="I26" s="13"/>
      <c r="J26" s="13" t="s">
        <v>7</v>
      </c>
      <c r="K26" s="88"/>
      <c r="L26" s="88"/>
      <c r="M26" s="111"/>
      <c r="N26" s="96"/>
      <c r="O26" s="88"/>
      <c r="P26" s="89"/>
      <c r="Q26" s="13" t="s">
        <v>409</v>
      </c>
      <c r="R26" s="13" t="s">
        <v>111</v>
      </c>
      <c r="S26" s="48"/>
      <c r="T26" s="13"/>
      <c r="U26" s="13"/>
      <c r="V26" s="13"/>
      <c r="W26" s="13"/>
    </row>
    <row r="27" ht="14.25" customHeight="1">
      <c r="A27" s="9"/>
      <c r="B27" s="13" t="s">
        <v>37</v>
      </c>
      <c r="C27" s="13"/>
      <c r="D27" s="13" t="s">
        <v>370</v>
      </c>
      <c r="E27" s="92" t="s">
        <v>410</v>
      </c>
      <c r="F27" s="31" t="s">
        <v>167</v>
      </c>
      <c r="G27" s="96" t="str">
        <f t="shared" si="13"/>
        <v/>
      </c>
      <c r="H27" s="13"/>
      <c r="I27" s="13"/>
      <c r="J27" s="13" t="s">
        <v>7</v>
      </c>
      <c r="K27" s="88"/>
      <c r="L27" s="88"/>
      <c r="M27" s="111"/>
      <c r="N27" s="96"/>
      <c r="O27" s="88"/>
      <c r="P27" s="89"/>
      <c r="Q27" s="93" t="s">
        <v>411</v>
      </c>
      <c r="R27" s="13" t="s">
        <v>111</v>
      </c>
      <c r="S27" s="48"/>
      <c r="T27" s="13"/>
      <c r="U27" s="13"/>
      <c r="V27" s="13"/>
      <c r="W27" s="13"/>
    </row>
    <row r="28" ht="14.25" customHeight="1">
      <c r="A28" s="9">
        <v>1.0</v>
      </c>
      <c r="B28" s="13" t="s">
        <v>39</v>
      </c>
      <c r="C28" s="13"/>
      <c r="D28" s="13" t="s">
        <v>378</v>
      </c>
      <c r="E28" s="86" t="s">
        <v>105</v>
      </c>
      <c r="F28" s="34" t="s">
        <v>106</v>
      </c>
      <c r="G28" s="88">
        <f t="shared" si="13"/>
        <v>150</v>
      </c>
      <c r="H28" s="13"/>
      <c r="I28" s="13"/>
      <c r="J28" s="13" t="s">
        <v>40</v>
      </c>
      <c r="K28" s="88"/>
      <c r="L28" s="88">
        <f>K28*$M$1</f>
        <v>0</v>
      </c>
      <c r="M28" s="88">
        <v>150.0</v>
      </c>
      <c r="N28" s="88" t="s">
        <v>371</v>
      </c>
      <c r="O28" s="88"/>
      <c r="P28" s="89">
        <v>43836.0</v>
      </c>
      <c r="Q28" s="104" t="s">
        <v>412</v>
      </c>
      <c r="R28" s="13" t="s">
        <v>107</v>
      </c>
      <c r="S28" s="112" t="s">
        <v>413</v>
      </c>
      <c r="T28" s="13"/>
      <c r="U28" s="13"/>
      <c r="V28" s="13" t="s">
        <v>41</v>
      </c>
      <c r="W28" s="13"/>
    </row>
    <row r="29" ht="14.25" customHeight="1">
      <c r="A29" s="9"/>
      <c r="B29" s="22" t="s">
        <v>39</v>
      </c>
      <c r="C29" s="13"/>
      <c r="D29" s="13" t="s">
        <v>370</v>
      </c>
      <c r="E29" s="86" t="s">
        <v>414</v>
      </c>
      <c r="F29" s="34" t="s">
        <v>173</v>
      </c>
      <c r="G29" s="96" t="str">
        <f t="shared" si="13"/>
        <v/>
      </c>
      <c r="H29" s="13"/>
      <c r="I29" s="13"/>
      <c r="J29" s="13" t="s">
        <v>40</v>
      </c>
      <c r="K29" s="88"/>
      <c r="L29" s="88"/>
      <c r="M29" s="88"/>
      <c r="N29" s="96"/>
      <c r="O29" s="88"/>
      <c r="P29" s="114"/>
      <c r="Q29" s="104" t="s">
        <v>415</v>
      </c>
      <c r="R29" s="13" t="s">
        <v>107</v>
      </c>
      <c r="S29" s="13"/>
      <c r="T29" s="13"/>
      <c r="U29" s="13"/>
      <c r="V29" s="13"/>
      <c r="W29" s="13"/>
    </row>
    <row r="30" ht="14.25" customHeight="1">
      <c r="A30" s="9"/>
      <c r="B30" s="22" t="s">
        <v>39</v>
      </c>
      <c r="C30" s="13"/>
      <c r="D30" s="13" t="s">
        <v>370</v>
      </c>
      <c r="E30" s="92" t="s">
        <v>416</v>
      </c>
      <c r="F30" s="31" t="s">
        <v>174</v>
      </c>
      <c r="G30" s="96" t="str">
        <f t="shared" si="13"/>
        <v/>
      </c>
      <c r="H30" s="13"/>
      <c r="I30" s="13"/>
      <c r="J30" s="13" t="s">
        <v>40</v>
      </c>
      <c r="K30" s="88"/>
      <c r="L30" s="88"/>
      <c r="M30" s="88"/>
      <c r="N30" s="96"/>
      <c r="O30" s="88"/>
      <c r="P30" s="114"/>
      <c r="Q30" s="93" t="s">
        <v>417</v>
      </c>
      <c r="R30" s="13" t="s">
        <v>107</v>
      </c>
      <c r="S30" s="13"/>
      <c r="T30" s="13"/>
      <c r="U30" s="13"/>
      <c r="V30" s="13"/>
      <c r="W30" s="13"/>
    </row>
    <row r="31" ht="14.25" customHeight="1">
      <c r="A31" s="9">
        <v>1.0</v>
      </c>
      <c r="B31" s="13" t="s">
        <v>42</v>
      </c>
      <c r="C31" s="13">
        <v>1.0</v>
      </c>
      <c r="D31" s="13" t="s">
        <v>378</v>
      </c>
      <c r="E31" s="100"/>
      <c r="F31" s="13" t="s">
        <v>246</v>
      </c>
      <c r="G31" s="88">
        <f t="shared" si="13"/>
        <v>147.271</v>
      </c>
      <c r="H31" s="13"/>
      <c r="I31" s="13" t="s">
        <v>384</v>
      </c>
      <c r="J31" s="13" t="s">
        <v>40</v>
      </c>
      <c r="K31" s="88">
        <v>86630.0</v>
      </c>
      <c r="L31" s="88">
        <f t="shared" ref="L31:L33" si="14">K31*$M$1</f>
        <v>294.542</v>
      </c>
      <c r="M31" s="88">
        <f t="shared" ref="M31:M33" si="15">IF(K31*$M$1&gt;1462,$W$4,K31*$M$1)</f>
        <v>294.542</v>
      </c>
      <c r="N31" s="88" t="s">
        <v>371</v>
      </c>
      <c r="O31" s="88">
        <v>23682.0</v>
      </c>
      <c r="P31" s="114">
        <v>44316.0</v>
      </c>
      <c r="Q31" s="13"/>
      <c r="R31" s="13" t="s">
        <v>247</v>
      </c>
      <c r="S31" s="13"/>
      <c r="T31" s="13"/>
      <c r="U31" s="13">
        <v>0.0</v>
      </c>
      <c r="V31" s="13" t="s">
        <v>43</v>
      </c>
      <c r="W31" s="13"/>
    </row>
    <row r="32" ht="14.25" customHeight="1">
      <c r="A32" s="9">
        <v>1.0</v>
      </c>
      <c r="B32" s="13" t="s">
        <v>44</v>
      </c>
      <c r="C32" s="13">
        <v>1.0</v>
      </c>
      <c r="D32" s="13" t="s">
        <v>378</v>
      </c>
      <c r="E32" s="100"/>
      <c r="F32" s="13" t="s">
        <v>220</v>
      </c>
      <c r="G32" s="88">
        <f t="shared" si="13"/>
        <v>268.9111</v>
      </c>
      <c r="H32" s="13"/>
      <c r="I32" s="13" t="s">
        <v>384</v>
      </c>
      <c r="J32" s="13" t="s">
        <v>40</v>
      </c>
      <c r="K32" s="88">
        <v>158183.0</v>
      </c>
      <c r="L32" s="88">
        <f t="shared" si="14"/>
        <v>537.8222</v>
      </c>
      <c r="M32" s="88">
        <f t="shared" si="15"/>
        <v>537.8222</v>
      </c>
      <c r="N32" s="88" t="s">
        <v>371</v>
      </c>
      <c r="O32" s="88">
        <v>18873.0</v>
      </c>
      <c r="P32" s="13"/>
      <c r="Q32" s="13"/>
      <c r="R32" s="13" t="s">
        <v>221</v>
      </c>
      <c r="S32" s="13"/>
      <c r="T32" s="13"/>
      <c r="U32" s="13">
        <v>1.7</v>
      </c>
      <c r="V32" s="13" t="s">
        <v>45</v>
      </c>
      <c r="W32" s="13"/>
    </row>
    <row r="33" ht="14.25" customHeight="1">
      <c r="A33" s="16">
        <v>1.0</v>
      </c>
      <c r="B33" s="13" t="s">
        <v>198</v>
      </c>
      <c r="C33" s="13"/>
      <c r="D33" s="13" t="s">
        <v>370</v>
      </c>
      <c r="E33" s="113" t="s">
        <v>199</v>
      </c>
      <c r="F33" s="24" t="s">
        <v>200</v>
      </c>
      <c r="G33" s="88">
        <f t="shared" si="13"/>
        <v>252.161</v>
      </c>
      <c r="H33" s="13"/>
      <c r="I33" s="13"/>
      <c r="J33" s="13" t="s">
        <v>40</v>
      </c>
      <c r="K33" s="88">
        <v>74165.0</v>
      </c>
      <c r="L33" s="88">
        <f t="shared" si="14"/>
        <v>252.161</v>
      </c>
      <c r="M33" s="88">
        <f t="shared" si="15"/>
        <v>252.161</v>
      </c>
      <c r="N33" s="88" t="s">
        <v>371</v>
      </c>
      <c r="O33" s="88">
        <v>24655.0</v>
      </c>
      <c r="P33" s="89">
        <v>44562.0</v>
      </c>
      <c r="Q33" s="104" t="s">
        <v>418</v>
      </c>
      <c r="R33" s="13" t="s">
        <v>201</v>
      </c>
      <c r="S33" s="13"/>
      <c r="T33" s="13"/>
      <c r="U33" s="13">
        <v>1.0</v>
      </c>
      <c r="V33" s="13" t="s">
        <v>47</v>
      </c>
      <c r="W33" s="13"/>
    </row>
    <row r="34" ht="14.25" customHeight="1">
      <c r="A34" s="9"/>
      <c r="B34" s="13" t="s">
        <v>46</v>
      </c>
      <c r="C34" s="13"/>
      <c r="D34" s="13" t="s">
        <v>378</v>
      </c>
      <c r="E34" s="113" t="s">
        <v>419</v>
      </c>
      <c r="F34" s="13" t="s">
        <v>185</v>
      </c>
      <c r="G34" s="96" t="str">
        <f t="shared" si="13"/>
        <v/>
      </c>
      <c r="H34" s="13"/>
      <c r="I34" s="13"/>
      <c r="J34" s="13" t="s">
        <v>40</v>
      </c>
      <c r="K34" s="88"/>
      <c r="L34" s="88"/>
      <c r="M34" s="88"/>
      <c r="N34" s="96"/>
      <c r="O34" s="88"/>
      <c r="P34" s="13"/>
      <c r="Q34" s="104" t="s">
        <v>420</v>
      </c>
      <c r="R34" s="13"/>
      <c r="S34" s="13"/>
      <c r="T34" s="13"/>
      <c r="U34" s="13"/>
      <c r="V34" s="13"/>
      <c r="W34" s="13"/>
    </row>
    <row r="35" ht="14.25" customHeight="1">
      <c r="A35" s="16">
        <v>1.0</v>
      </c>
      <c r="B35" s="13" t="s">
        <v>177</v>
      </c>
      <c r="C35" s="13"/>
      <c r="D35" s="13" t="s">
        <v>378</v>
      </c>
      <c r="E35" s="115"/>
      <c r="F35" s="13" t="s">
        <v>421</v>
      </c>
      <c r="G35" s="88">
        <f t="shared" si="13"/>
        <v>268.8278</v>
      </c>
      <c r="H35" s="13"/>
      <c r="I35" s="13"/>
      <c r="J35" s="13" t="s">
        <v>40</v>
      </c>
      <c r="K35" s="88">
        <v>79067.0</v>
      </c>
      <c r="L35" s="88">
        <f>K35*$M$1</f>
        <v>268.8278</v>
      </c>
      <c r="M35" s="88">
        <f>IF(K35*$M$1&gt;1462,$W$4,K35*$M$1)</f>
        <v>268.8278</v>
      </c>
      <c r="N35" s="88" t="s">
        <v>375</v>
      </c>
      <c r="O35" s="88">
        <v>24655.0</v>
      </c>
      <c r="P35" s="13"/>
      <c r="Q35" s="116"/>
      <c r="R35" s="13" t="s">
        <v>180</v>
      </c>
      <c r="S35" s="13"/>
      <c r="T35" s="13"/>
      <c r="U35" s="13">
        <v>0.0</v>
      </c>
      <c r="V35" s="13" t="s">
        <v>49</v>
      </c>
      <c r="W35" s="13"/>
    </row>
    <row r="36" ht="14.25" customHeight="1">
      <c r="A36" s="9"/>
      <c r="B36" s="13" t="s">
        <v>177</v>
      </c>
      <c r="C36" s="13"/>
      <c r="D36" s="13" t="s">
        <v>370</v>
      </c>
      <c r="E36" s="105" t="s">
        <v>178</v>
      </c>
      <c r="F36" s="31" t="s">
        <v>179</v>
      </c>
      <c r="G36" s="96" t="str">
        <f t="shared" si="13"/>
        <v/>
      </c>
      <c r="H36" s="13"/>
      <c r="I36" s="13"/>
      <c r="J36" s="13" t="s">
        <v>40</v>
      </c>
      <c r="K36" s="88"/>
      <c r="L36" s="88"/>
      <c r="M36" s="88"/>
      <c r="N36" s="96"/>
      <c r="O36" s="88"/>
      <c r="P36" s="89"/>
      <c r="Q36" s="116" t="s">
        <v>422</v>
      </c>
      <c r="R36" s="13"/>
      <c r="S36" s="13"/>
      <c r="T36" s="13"/>
      <c r="U36" s="13"/>
      <c r="V36" s="13"/>
      <c r="W36" s="13"/>
    </row>
    <row r="37" ht="14.25" customHeight="1">
      <c r="A37" s="16">
        <v>1.0</v>
      </c>
      <c r="B37" s="13" t="s">
        <v>50</v>
      </c>
      <c r="C37" s="13"/>
      <c r="D37" s="13" t="s">
        <v>370</v>
      </c>
      <c r="E37" s="92" t="s">
        <v>269</v>
      </c>
      <c r="F37" s="13" t="s">
        <v>270</v>
      </c>
      <c r="G37" s="88">
        <f t="shared" si="13"/>
        <v>767.346</v>
      </c>
      <c r="H37" s="13"/>
      <c r="I37" s="13"/>
      <c r="J37" s="13" t="s">
        <v>40</v>
      </c>
      <c r="K37" s="88">
        <v>225690.0</v>
      </c>
      <c r="L37" s="88">
        <f t="shared" ref="L37:L40" si="16">K37*$M$1</f>
        <v>767.346</v>
      </c>
      <c r="M37" s="88">
        <f t="shared" ref="M37:M40" si="17">IF(K37*$M$1&gt;1462,$W$4,K37*$M$1)</f>
        <v>767.346</v>
      </c>
      <c r="N37" s="88" t="s">
        <v>371</v>
      </c>
      <c r="O37" s="88">
        <v>140984.0</v>
      </c>
      <c r="P37" s="89">
        <v>43836.0</v>
      </c>
      <c r="Q37" s="117" t="s">
        <v>423</v>
      </c>
      <c r="R37" s="13" t="s">
        <v>271</v>
      </c>
      <c r="S37" s="13"/>
      <c r="T37" s="13"/>
      <c r="U37" s="13">
        <v>4.0</v>
      </c>
      <c r="V37" s="13" t="s">
        <v>51</v>
      </c>
      <c r="W37" s="13"/>
    </row>
    <row r="38" ht="14.25" customHeight="1">
      <c r="A38" s="9">
        <v>1.0</v>
      </c>
      <c r="B38" s="13" t="s">
        <v>195</v>
      </c>
      <c r="C38" s="13"/>
      <c r="D38" s="13" t="s">
        <v>370</v>
      </c>
      <c r="E38" s="100"/>
      <c r="F38" s="13" t="s">
        <v>196</v>
      </c>
      <c r="G38" s="88">
        <f t="shared" si="13"/>
        <v>400.5574</v>
      </c>
      <c r="H38" s="13"/>
      <c r="I38" s="13" t="s">
        <v>498</v>
      </c>
      <c r="J38" s="13" t="s">
        <v>40</v>
      </c>
      <c r="K38" s="88">
        <v>117811.0</v>
      </c>
      <c r="L38" s="88">
        <f t="shared" si="16"/>
        <v>400.5574</v>
      </c>
      <c r="M38" s="88">
        <f t="shared" si="17"/>
        <v>400.5574</v>
      </c>
      <c r="N38" s="88" t="s">
        <v>371</v>
      </c>
      <c r="O38" s="88">
        <v>27323.0</v>
      </c>
      <c r="P38" s="89">
        <v>45089.0</v>
      </c>
      <c r="Q38" s="13"/>
      <c r="R38" s="13" t="s">
        <v>197</v>
      </c>
      <c r="S38" s="13"/>
      <c r="T38" s="13"/>
      <c r="U38" s="13">
        <v>1.0</v>
      </c>
      <c r="V38" s="13" t="s">
        <v>53</v>
      </c>
      <c r="W38" s="13"/>
    </row>
    <row r="39" ht="14.25" customHeight="1">
      <c r="A39" s="9">
        <v>1.0</v>
      </c>
      <c r="B39" s="13" t="s">
        <v>54</v>
      </c>
      <c r="C39" s="13"/>
      <c r="D39" s="13" t="s">
        <v>378</v>
      </c>
      <c r="E39" s="100"/>
      <c r="F39" s="13" t="s">
        <v>223</v>
      </c>
      <c r="G39" s="88">
        <f t="shared" si="13"/>
        <v>123.4625</v>
      </c>
      <c r="H39" s="13"/>
      <c r="I39" s="13" t="s">
        <v>384</v>
      </c>
      <c r="J39" s="13" t="s">
        <v>40</v>
      </c>
      <c r="K39" s="88">
        <v>72625.0</v>
      </c>
      <c r="L39" s="88">
        <f t="shared" si="16"/>
        <v>246.925</v>
      </c>
      <c r="M39" s="88">
        <f t="shared" si="17"/>
        <v>246.925</v>
      </c>
      <c r="N39" s="88" t="s">
        <v>375</v>
      </c>
      <c r="O39" s="88"/>
      <c r="P39" s="89">
        <v>44562.0</v>
      </c>
      <c r="Q39" s="13"/>
      <c r="R39" s="13" t="s">
        <v>224</v>
      </c>
      <c r="S39" s="112" t="s">
        <v>424</v>
      </c>
      <c r="T39" s="13"/>
      <c r="U39" s="13">
        <v>1.0</v>
      </c>
      <c r="V39" s="13" t="s">
        <v>55</v>
      </c>
      <c r="W39" s="13"/>
    </row>
    <row r="40" ht="14.25" customHeight="1">
      <c r="A40" s="16">
        <v>1.0</v>
      </c>
      <c r="B40" s="13" t="s">
        <v>56</v>
      </c>
      <c r="C40" s="13"/>
      <c r="D40" s="13" t="s">
        <v>370</v>
      </c>
      <c r="E40" s="118" t="s">
        <v>304</v>
      </c>
      <c r="F40" s="119" t="s">
        <v>305</v>
      </c>
      <c r="G40" s="88">
        <f t="shared" si="13"/>
        <v>853.6788</v>
      </c>
      <c r="H40" s="13"/>
      <c r="I40" s="13"/>
      <c r="J40" s="13" t="s">
        <v>40</v>
      </c>
      <c r="K40" s="88">
        <v>251082.0</v>
      </c>
      <c r="L40" s="88">
        <f t="shared" si="16"/>
        <v>853.6788</v>
      </c>
      <c r="M40" s="88">
        <f t="shared" si="17"/>
        <v>853.6788</v>
      </c>
      <c r="N40" s="88" t="s">
        <v>375</v>
      </c>
      <c r="O40" s="88">
        <v>43950.0</v>
      </c>
      <c r="P40" s="89">
        <v>44197.0</v>
      </c>
      <c r="Q40" s="113"/>
      <c r="R40" s="13" t="s">
        <v>203</v>
      </c>
      <c r="S40" s="13"/>
      <c r="T40" s="13"/>
      <c r="U40" s="13">
        <v>3.8</v>
      </c>
      <c r="V40" s="13" t="s">
        <v>57</v>
      </c>
      <c r="W40" s="13"/>
    </row>
    <row r="41" ht="14.25" customHeight="1">
      <c r="A41" s="9"/>
      <c r="B41" s="13" t="s">
        <v>56</v>
      </c>
      <c r="C41" s="13"/>
      <c r="D41" s="13" t="s">
        <v>378</v>
      </c>
      <c r="E41" s="118" t="s">
        <v>425</v>
      </c>
      <c r="F41" s="13" t="s">
        <v>202</v>
      </c>
      <c r="G41" s="96" t="str">
        <f t="shared" si="13"/>
        <v/>
      </c>
      <c r="H41" s="13"/>
      <c r="I41" s="13"/>
      <c r="J41" s="13" t="s">
        <v>40</v>
      </c>
      <c r="K41" s="88"/>
      <c r="L41" s="88"/>
      <c r="M41" s="88"/>
      <c r="N41" s="96"/>
      <c r="O41" s="88"/>
      <c r="P41" s="89"/>
      <c r="Q41" s="120" t="s">
        <v>426</v>
      </c>
      <c r="R41" s="13" t="s">
        <v>203</v>
      </c>
      <c r="S41" s="13"/>
      <c r="T41" s="13"/>
      <c r="U41" s="13"/>
      <c r="V41" s="13"/>
      <c r="W41" s="13"/>
    </row>
    <row r="42" ht="14.25" customHeight="1">
      <c r="A42" s="16">
        <v>1.0</v>
      </c>
      <c r="B42" s="13" t="s">
        <v>58</v>
      </c>
      <c r="C42" s="13"/>
      <c r="D42" s="13" t="s">
        <v>378</v>
      </c>
      <c r="E42" s="37"/>
      <c r="F42" s="13" t="s">
        <v>228</v>
      </c>
      <c r="G42" s="88">
        <f t="shared" si="13"/>
        <v>346.8272</v>
      </c>
      <c r="H42" s="13"/>
      <c r="I42" s="13"/>
      <c r="J42" s="13" t="s">
        <v>40</v>
      </c>
      <c r="K42" s="88">
        <v>102008.0</v>
      </c>
      <c r="L42" s="88">
        <f>K42*$M$1</f>
        <v>346.8272</v>
      </c>
      <c r="M42" s="88">
        <f>IF(K42*$M$1&gt;1462,$W$4,K42*$M$1)</f>
        <v>346.8272</v>
      </c>
      <c r="N42" s="88" t="s">
        <v>371</v>
      </c>
      <c r="O42" s="88">
        <v>37586.0</v>
      </c>
      <c r="P42" s="89">
        <v>44354.0</v>
      </c>
      <c r="Q42" s="13"/>
      <c r="R42" s="13" t="s">
        <v>207</v>
      </c>
      <c r="S42" s="13"/>
      <c r="T42" s="13"/>
      <c r="U42" s="13">
        <v>1.0</v>
      </c>
      <c r="V42" s="13" t="s">
        <v>59</v>
      </c>
      <c r="W42" s="13"/>
    </row>
    <row r="43" ht="14.25" customHeight="1">
      <c r="A43" s="9"/>
      <c r="B43" s="13" t="s">
        <v>58</v>
      </c>
      <c r="C43" s="13"/>
      <c r="D43" s="13" t="s">
        <v>370</v>
      </c>
      <c r="E43" s="113" t="s">
        <v>427</v>
      </c>
      <c r="F43" s="34" t="s">
        <v>206</v>
      </c>
      <c r="G43" s="96" t="str">
        <f t="shared" si="13"/>
        <v/>
      </c>
      <c r="H43" s="13"/>
      <c r="I43" s="13"/>
      <c r="J43" s="13" t="s">
        <v>40</v>
      </c>
      <c r="K43" s="88"/>
      <c r="L43" s="88"/>
      <c r="M43" s="88"/>
      <c r="N43" s="96"/>
      <c r="O43" s="88"/>
      <c r="P43" s="89"/>
      <c r="Q43" s="104" t="s">
        <v>428</v>
      </c>
      <c r="R43" s="13" t="s">
        <v>207</v>
      </c>
      <c r="S43" s="13"/>
      <c r="T43" s="13"/>
      <c r="U43" s="13"/>
      <c r="V43" s="13"/>
      <c r="W43" s="13"/>
    </row>
    <row r="44" ht="14.25" customHeight="1">
      <c r="A44" s="9"/>
      <c r="B44" s="13" t="s">
        <v>58</v>
      </c>
      <c r="C44" s="13"/>
      <c r="D44" s="13" t="s">
        <v>378</v>
      </c>
      <c r="E44" s="113" t="s">
        <v>429</v>
      </c>
      <c r="F44" s="34" t="s">
        <v>208</v>
      </c>
      <c r="G44" s="96" t="str">
        <f t="shared" si="13"/>
        <v/>
      </c>
      <c r="H44" s="13"/>
      <c r="I44" s="13"/>
      <c r="J44" s="13" t="s">
        <v>40</v>
      </c>
      <c r="K44" s="88"/>
      <c r="L44" s="88"/>
      <c r="M44" s="88"/>
      <c r="N44" s="96"/>
      <c r="O44" s="88"/>
      <c r="P44" s="89"/>
      <c r="Q44" s="113"/>
      <c r="R44" s="13" t="s">
        <v>207</v>
      </c>
      <c r="S44" s="13"/>
      <c r="T44" s="13"/>
      <c r="U44" s="13"/>
      <c r="V44" s="13"/>
      <c r="W44" s="13"/>
    </row>
    <row r="45" ht="14.25" customHeight="1">
      <c r="A45" s="9">
        <v>1.0</v>
      </c>
      <c r="B45" s="13" t="s">
        <v>60</v>
      </c>
      <c r="C45" s="13"/>
      <c r="D45" s="13" t="s">
        <v>378</v>
      </c>
      <c r="E45" s="37"/>
      <c r="F45" s="13" t="s">
        <v>314</v>
      </c>
      <c r="G45" s="88">
        <f t="shared" si="13"/>
        <v>162.9773</v>
      </c>
      <c r="H45" s="13"/>
      <c r="I45" s="13" t="s">
        <v>384</v>
      </c>
      <c r="J45" s="13" t="s">
        <v>40</v>
      </c>
      <c r="K45" s="88">
        <v>95869.0</v>
      </c>
      <c r="L45" s="88">
        <f t="shared" ref="L45:L46" si="18">K45*$M$1</f>
        <v>325.9546</v>
      </c>
      <c r="M45" s="88">
        <f t="shared" ref="M45:M46" si="19">IF(K45*$M$1&gt;1462,$W$4,K45*$M$1)</f>
        <v>325.9546</v>
      </c>
      <c r="N45" s="88" t="s">
        <v>371</v>
      </c>
      <c r="O45" s="88">
        <v>24655.0</v>
      </c>
      <c r="P45" s="89">
        <v>43836.0</v>
      </c>
      <c r="Q45" s="113"/>
      <c r="R45" s="13" t="s">
        <v>315</v>
      </c>
      <c r="S45" s="13"/>
      <c r="T45" s="13"/>
      <c r="U45" s="13">
        <v>2.0</v>
      </c>
      <c r="V45" s="13" t="s">
        <v>61</v>
      </c>
      <c r="W45" s="13"/>
    </row>
    <row r="46" ht="14.25" customHeight="1">
      <c r="A46" s="16">
        <v>1.0</v>
      </c>
      <c r="B46" s="13" t="s">
        <v>62</v>
      </c>
      <c r="C46" s="13"/>
      <c r="D46" s="13" t="s">
        <v>378</v>
      </c>
      <c r="E46" s="105" t="s">
        <v>168</v>
      </c>
      <c r="F46" s="13" t="s">
        <v>169</v>
      </c>
      <c r="G46" s="88">
        <f t="shared" si="13"/>
        <v>167.96</v>
      </c>
      <c r="H46" s="13"/>
      <c r="I46" s="13"/>
      <c r="J46" s="13" t="s">
        <v>40</v>
      </c>
      <c r="K46" s="88">
        <v>49400.0</v>
      </c>
      <c r="L46" s="88">
        <f t="shared" si="18"/>
        <v>167.96</v>
      </c>
      <c r="M46" s="88">
        <f t="shared" si="19"/>
        <v>167.96</v>
      </c>
      <c r="N46" s="88" t="s">
        <v>371</v>
      </c>
      <c r="O46" s="88">
        <v>33593.0</v>
      </c>
      <c r="P46" s="89">
        <v>44285.0</v>
      </c>
      <c r="Q46" s="116" t="s">
        <v>430</v>
      </c>
      <c r="R46" s="13" t="s">
        <v>170</v>
      </c>
      <c r="S46" s="13"/>
      <c r="T46" s="13"/>
      <c r="U46" s="13">
        <v>0.0</v>
      </c>
      <c r="V46" s="13" t="s">
        <v>63</v>
      </c>
      <c r="W46" s="13"/>
    </row>
    <row r="47" ht="14.25" customHeight="1">
      <c r="A47" s="9"/>
      <c r="B47" s="13" t="s">
        <v>62</v>
      </c>
      <c r="C47" s="13"/>
      <c r="D47" s="13" t="s">
        <v>370</v>
      </c>
      <c r="E47" s="105" t="s">
        <v>431</v>
      </c>
      <c r="F47" s="24" t="s">
        <v>218</v>
      </c>
      <c r="G47" s="96" t="str">
        <f t="shared" si="13"/>
        <v/>
      </c>
      <c r="H47" s="13"/>
      <c r="I47" s="13"/>
      <c r="J47" s="13" t="s">
        <v>40</v>
      </c>
      <c r="K47" s="88"/>
      <c r="L47" s="88"/>
      <c r="M47" s="88"/>
      <c r="N47" s="96"/>
      <c r="O47" s="88"/>
      <c r="P47" s="89"/>
      <c r="Q47" s="116" t="s">
        <v>432</v>
      </c>
      <c r="R47" s="13" t="s">
        <v>170</v>
      </c>
      <c r="S47" s="13"/>
      <c r="T47" s="13"/>
      <c r="U47" s="13"/>
      <c r="V47" s="13"/>
      <c r="W47" s="13"/>
    </row>
    <row r="48" ht="14.25" customHeight="1">
      <c r="A48" s="9"/>
      <c r="B48" s="13" t="s">
        <v>62</v>
      </c>
      <c r="C48" s="13"/>
      <c r="D48" s="13" t="s">
        <v>370</v>
      </c>
      <c r="E48" s="105" t="s">
        <v>433</v>
      </c>
      <c r="F48" s="31" t="s">
        <v>219</v>
      </c>
      <c r="G48" s="96" t="str">
        <f t="shared" si="13"/>
        <v/>
      </c>
      <c r="H48" s="13"/>
      <c r="I48" s="13"/>
      <c r="J48" s="13" t="s">
        <v>40</v>
      </c>
      <c r="K48" s="88"/>
      <c r="L48" s="88"/>
      <c r="M48" s="88"/>
      <c r="N48" s="96"/>
      <c r="O48" s="88"/>
      <c r="P48" s="89"/>
      <c r="Q48" s="105" t="s">
        <v>433</v>
      </c>
      <c r="R48" s="13" t="s">
        <v>170</v>
      </c>
      <c r="S48" s="13"/>
      <c r="T48" s="13"/>
      <c r="U48" s="13"/>
      <c r="V48" s="13"/>
      <c r="W48" s="13"/>
    </row>
    <row r="49" ht="14.25" customHeight="1">
      <c r="A49" s="9">
        <v>1.0</v>
      </c>
      <c r="B49" s="13" t="s">
        <v>64</v>
      </c>
      <c r="C49" s="13"/>
      <c r="D49" s="13" t="s">
        <v>370</v>
      </c>
      <c r="E49" s="86" t="s">
        <v>309</v>
      </c>
      <c r="F49" s="13" t="s">
        <v>310</v>
      </c>
      <c r="G49" s="88">
        <f t="shared" si="13"/>
        <v>161.0818</v>
      </c>
      <c r="H49" s="13"/>
      <c r="I49" s="13" t="s">
        <v>498</v>
      </c>
      <c r="J49" s="13" t="s">
        <v>40</v>
      </c>
      <c r="K49" s="88">
        <v>47377.0</v>
      </c>
      <c r="L49" s="88">
        <f t="shared" ref="L49:L50" si="20">K49*$M$1</f>
        <v>161.0818</v>
      </c>
      <c r="M49" s="88">
        <f t="shared" ref="M49:M50" si="21">IF(K49*$M$1&gt;1462,$W$4,K49*$M$1)</f>
        <v>161.0818</v>
      </c>
      <c r="N49" s="88" t="s">
        <v>375</v>
      </c>
      <c r="O49" s="88">
        <v>23683.0</v>
      </c>
      <c r="P49" s="89">
        <v>43466.0</v>
      </c>
      <c r="Q49" s="93" t="s">
        <v>434</v>
      </c>
      <c r="R49" s="13" t="s">
        <v>311</v>
      </c>
      <c r="S49" s="91" t="s">
        <v>435</v>
      </c>
      <c r="T49" s="13"/>
      <c r="U49" s="13">
        <v>0.0</v>
      </c>
      <c r="V49" s="13" t="s">
        <v>65</v>
      </c>
      <c r="W49" s="13"/>
    </row>
    <row r="50" ht="14.25" customHeight="1">
      <c r="A50" s="16">
        <v>1.0</v>
      </c>
      <c r="B50" s="13" t="s">
        <v>66</v>
      </c>
      <c r="C50" s="13"/>
      <c r="D50" s="13" t="s">
        <v>370</v>
      </c>
      <c r="E50" s="86" t="s">
        <v>148</v>
      </c>
      <c r="F50" s="13" t="s">
        <v>149</v>
      </c>
      <c r="G50" s="88">
        <f t="shared" si="13"/>
        <v>235.739</v>
      </c>
      <c r="H50" s="13"/>
      <c r="I50" s="13"/>
      <c r="J50" s="13" t="s">
        <v>40</v>
      </c>
      <c r="K50" s="88">
        <v>69335.0</v>
      </c>
      <c r="L50" s="88">
        <f t="shared" si="20"/>
        <v>235.739</v>
      </c>
      <c r="M50" s="88">
        <f t="shared" si="21"/>
        <v>235.739</v>
      </c>
      <c r="N50" s="88" t="s">
        <v>371</v>
      </c>
      <c r="O50" s="88">
        <v>27969.0</v>
      </c>
      <c r="P50" s="114">
        <v>43101.0</v>
      </c>
      <c r="Q50" s="93" t="s">
        <v>436</v>
      </c>
      <c r="R50" s="13" t="s">
        <v>150</v>
      </c>
      <c r="S50" s="13" t="s">
        <v>437</v>
      </c>
      <c r="T50" s="13"/>
      <c r="U50" s="13">
        <v>1.0</v>
      </c>
      <c r="V50" s="13" t="s">
        <v>67</v>
      </c>
      <c r="W50" s="13"/>
    </row>
    <row r="51" ht="14.25" customHeight="1">
      <c r="A51" s="9"/>
      <c r="B51" s="13" t="s">
        <v>66</v>
      </c>
      <c r="C51" s="13"/>
      <c r="D51" s="13" t="s">
        <v>378</v>
      </c>
      <c r="E51" s="113" t="s">
        <v>438</v>
      </c>
      <c r="F51" s="34" t="s">
        <v>226</v>
      </c>
      <c r="G51" s="96" t="str">
        <f t="shared" si="13"/>
        <v/>
      </c>
      <c r="H51" s="13"/>
      <c r="I51" s="13"/>
      <c r="J51" s="13"/>
      <c r="K51" s="88"/>
      <c r="L51" s="88"/>
      <c r="M51" s="88"/>
      <c r="N51" s="96"/>
      <c r="O51" s="88"/>
      <c r="P51" s="114"/>
      <c r="Q51" s="104" t="s">
        <v>439</v>
      </c>
      <c r="R51" s="13"/>
      <c r="S51" s="13"/>
      <c r="T51" s="13"/>
      <c r="U51" s="13"/>
      <c r="V51" s="13"/>
      <c r="W51" s="13"/>
    </row>
    <row r="52" ht="14.25" customHeight="1">
      <c r="A52" s="9"/>
      <c r="B52" s="13" t="s">
        <v>66</v>
      </c>
      <c r="C52" s="13"/>
      <c r="D52" s="13" t="s">
        <v>378</v>
      </c>
      <c r="E52" s="113" t="s">
        <v>440</v>
      </c>
      <c r="F52" s="34" t="s">
        <v>227</v>
      </c>
      <c r="G52" s="96" t="str">
        <f t="shared" si="13"/>
        <v/>
      </c>
      <c r="H52" s="13"/>
      <c r="I52" s="13"/>
      <c r="J52" s="13"/>
      <c r="K52" s="88"/>
      <c r="L52" s="88"/>
      <c r="M52" s="88"/>
      <c r="N52" s="96"/>
      <c r="O52" s="88"/>
      <c r="P52" s="114"/>
      <c r="Q52" s="121" t="s">
        <v>441</v>
      </c>
      <c r="R52" s="13"/>
      <c r="S52" s="13"/>
      <c r="T52" s="13"/>
      <c r="U52" s="13"/>
      <c r="V52" s="13"/>
      <c r="W52" s="13"/>
    </row>
    <row r="53" ht="14.25" customHeight="1">
      <c r="A53" s="9">
        <v>1.0</v>
      </c>
      <c r="B53" s="13" t="s">
        <v>68</v>
      </c>
      <c r="C53" s="13"/>
      <c r="D53" s="13" t="s">
        <v>378</v>
      </c>
      <c r="E53" s="122"/>
      <c r="F53" s="48" t="s">
        <v>146</v>
      </c>
      <c r="G53" s="88">
        <f t="shared" si="13"/>
        <v>368.3424</v>
      </c>
      <c r="H53" s="13"/>
      <c r="I53" s="13" t="s">
        <v>384</v>
      </c>
      <c r="J53" s="13" t="s">
        <v>40</v>
      </c>
      <c r="K53" s="88">
        <v>216672.0</v>
      </c>
      <c r="L53" s="88">
        <f>K53*$M$1</f>
        <v>736.6848</v>
      </c>
      <c r="M53" s="88">
        <f>IF(K53*$M$1&gt;1462,$W$4,K53*$M$1)</f>
        <v>736.6848</v>
      </c>
      <c r="N53" s="88" t="s">
        <v>375</v>
      </c>
      <c r="O53" s="88">
        <v>70309.0</v>
      </c>
      <c r="P53" s="114">
        <v>43831.0</v>
      </c>
      <c r="Q53" s="48"/>
      <c r="R53" s="13" t="s">
        <v>147</v>
      </c>
      <c r="S53" s="13"/>
      <c r="T53" s="13"/>
      <c r="U53" s="13">
        <v>4.0</v>
      </c>
      <c r="V53" s="13" t="s">
        <v>69</v>
      </c>
      <c r="W53" s="13"/>
    </row>
    <row r="54" ht="14.25" customHeight="1">
      <c r="A54" s="9"/>
      <c r="B54" s="22" t="s">
        <v>68</v>
      </c>
      <c r="C54" s="13"/>
      <c r="D54" s="13" t="s">
        <v>378</v>
      </c>
      <c r="E54" s="86" t="s">
        <v>442</v>
      </c>
      <c r="F54" s="31" t="s">
        <v>229</v>
      </c>
      <c r="G54" s="96" t="str">
        <f t="shared" si="13"/>
        <v/>
      </c>
      <c r="H54" s="13"/>
      <c r="I54" s="13" t="s">
        <v>443</v>
      </c>
      <c r="J54" s="13" t="s">
        <v>40</v>
      </c>
      <c r="K54" s="88"/>
      <c r="L54" s="88"/>
      <c r="M54" s="88"/>
      <c r="N54" s="96"/>
      <c r="O54" s="88"/>
      <c r="P54" s="13"/>
      <c r="Q54" s="48"/>
      <c r="R54" s="13" t="s">
        <v>147</v>
      </c>
      <c r="S54" s="13"/>
      <c r="T54" s="13"/>
      <c r="U54" s="13"/>
      <c r="V54" s="13"/>
      <c r="W54" s="13"/>
    </row>
    <row r="55" ht="14.25" customHeight="1">
      <c r="A55" s="9">
        <v>1.0</v>
      </c>
      <c r="B55" s="13" t="s">
        <v>70</v>
      </c>
      <c r="C55" s="13"/>
      <c r="D55" s="13" t="s">
        <v>378</v>
      </c>
      <c r="E55" s="122"/>
      <c r="F55" s="48" t="s">
        <v>186</v>
      </c>
      <c r="G55" s="88">
        <f t="shared" si="13"/>
        <v>23.1421</v>
      </c>
      <c r="H55" s="13"/>
      <c r="I55" s="13" t="s">
        <v>384</v>
      </c>
      <c r="J55" s="13" t="s">
        <v>40</v>
      </c>
      <c r="K55" s="88">
        <v>13613.0</v>
      </c>
      <c r="L55" s="88">
        <f t="shared" ref="L55:L56" si="22">K55*$M$1</f>
        <v>46.2842</v>
      </c>
      <c r="M55" s="88">
        <f t="shared" ref="M55:M56" si="23">IF(K55*$M$1&gt;1462,$W$4,K55*$M$1)</f>
        <v>46.2842</v>
      </c>
      <c r="N55" s="88" t="s">
        <v>375</v>
      </c>
      <c r="O55" s="88">
        <v>8168.0</v>
      </c>
      <c r="P55" s="13"/>
      <c r="Q55" s="48"/>
      <c r="R55" s="13" t="s">
        <v>187</v>
      </c>
      <c r="S55" s="13"/>
      <c r="T55" s="13"/>
      <c r="U55" s="13">
        <v>0.0</v>
      </c>
      <c r="V55" s="13" t="s">
        <v>71</v>
      </c>
      <c r="W55" s="13"/>
    </row>
    <row r="56" ht="14.25" customHeight="1">
      <c r="A56" s="16">
        <v>1.0</v>
      </c>
      <c r="B56" s="13" t="s">
        <v>72</v>
      </c>
      <c r="C56" s="13"/>
      <c r="D56" s="13" t="s">
        <v>370</v>
      </c>
      <c r="E56" s="118" t="s">
        <v>319</v>
      </c>
      <c r="F56" s="119" t="s">
        <v>320</v>
      </c>
      <c r="G56" s="88">
        <f t="shared" si="13"/>
        <v>736.457</v>
      </c>
      <c r="H56" s="13"/>
      <c r="I56" s="13"/>
      <c r="J56" s="13" t="s">
        <v>40</v>
      </c>
      <c r="K56" s="88">
        <v>216605.0</v>
      </c>
      <c r="L56" s="88">
        <f t="shared" si="22"/>
        <v>736.457</v>
      </c>
      <c r="M56" s="88">
        <f t="shared" si="23"/>
        <v>736.457</v>
      </c>
      <c r="N56" s="88" t="s">
        <v>375</v>
      </c>
      <c r="O56" s="88">
        <v>78767.8</v>
      </c>
      <c r="P56" s="114">
        <v>43834.0</v>
      </c>
      <c r="Q56" s="120" t="s">
        <v>444</v>
      </c>
      <c r="R56" s="13" t="s">
        <v>321</v>
      </c>
      <c r="S56" s="91" t="s">
        <v>445</v>
      </c>
      <c r="T56" s="13"/>
      <c r="U56" s="13">
        <v>5.74</v>
      </c>
      <c r="V56" s="13" t="s">
        <v>73</v>
      </c>
      <c r="W56" s="13"/>
    </row>
    <row r="57" ht="14.25" customHeight="1">
      <c r="A57" s="9"/>
      <c r="B57" s="13" t="s">
        <v>72</v>
      </c>
      <c r="C57" s="13"/>
      <c r="D57" s="13" t="s">
        <v>370</v>
      </c>
      <c r="E57" s="118" t="s">
        <v>446</v>
      </c>
      <c r="F57" s="48" t="s">
        <v>238</v>
      </c>
      <c r="G57" s="96" t="str">
        <f t="shared" si="13"/>
        <v/>
      </c>
      <c r="H57" s="13"/>
      <c r="I57" s="13"/>
      <c r="J57" s="13"/>
      <c r="K57" s="88"/>
      <c r="L57" s="88"/>
      <c r="M57" s="88"/>
      <c r="N57" s="96"/>
      <c r="O57" s="88"/>
      <c r="P57" s="114"/>
      <c r="Q57" s="120" t="s">
        <v>447</v>
      </c>
      <c r="R57" s="13"/>
      <c r="S57" s="13"/>
      <c r="T57" s="13"/>
      <c r="U57" s="13"/>
      <c r="V57" s="13"/>
      <c r="W57" s="13"/>
    </row>
    <row r="58" ht="14.25" customHeight="1">
      <c r="A58" s="9">
        <v>1.0</v>
      </c>
      <c r="B58" s="13" t="s">
        <v>74</v>
      </c>
      <c r="C58" s="13"/>
      <c r="D58" s="13" t="s">
        <v>370</v>
      </c>
      <c r="E58" s="122"/>
      <c r="F58" s="48" t="s">
        <v>289</v>
      </c>
      <c r="G58" s="88">
        <f t="shared" si="13"/>
        <v>24.6789</v>
      </c>
      <c r="H58" s="13"/>
      <c r="I58" s="13" t="s">
        <v>384</v>
      </c>
      <c r="J58" s="13" t="s">
        <v>40</v>
      </c>
      <c r="K58" s="88">
        <v>14517.0</v>
      </c>
      <c r="L58" s="88">
        <f t="shared" ref="L58:L59" si="24">K58*$M$1</f>
        <v>49.3578</v>
      </c>
      <c r="M58" s="88">
        <f t="shared" ref="M58:M59" si="25">IF(K58*$M$1&gt;1462,$W$4,K58*$M$1)</f>
        <v>49.3578</v>
      </c>
      <c r="N58" s="88" t="s">
        <v>375</v>
      </c>
      <c r="O58" s="88">
        <v>8710.0</v>
      </c>
      <c r="P58" s="114">
        <v>44378.0</v>
      </c>
      <c r="Q58" s="48"/>
      <c r="R58" s="13" t="s">
        <v>290</v>
      </c>
      <c r="S58" s="13"/>
      <c r="T58" s="13"/>
      <c r="U58" s="13">
        <v>0.0</v>
      </c>
      <c r="V58" s="13" t="s">
        <v>75</v>
      </c>
      <c r="W58" s="13"/>
    </row>
    <row r="59" ht="14.25" customHeight="1">
      <c r="A59" s="16">
        <v>1.0</v>
      </c>
      <c r="B59" s="13" t="s">
        <v>76</v>
      </c>
      <c r="C59" s="13"/>
      <c r="D59" s="13" t="s">
        <v>370</v>
      </c>
      <c r="E59" s="86" t="s">
        <v>142</v>
      </c>
      <c r="F59" s="13" t="s">
        <v>143</v>
      </c>
      <c r="G59" s="88">
        <f t="shared" si="13"/>
        <v>249.968</v>
      </c>
      <c r="H59" s="13"/>
      <c r="I59" s="13"/>
      <c r="J59" s="13" t="s">
        <v>40</v>
      </c>
      <c r="K59" s="88">
        <v>73520.0</v>
      </c>
      <c r="L59" s="88">
        <f t="shared" si="24"/>
        <v>249.968</v>
      </c>
      <c r="M59" s="88">
        <f t="shared" si="25"/>
        <v>249.968</v>
      </c>
      <c r="N59" s="88" t="s">
        <v>371</v>
      </c>
      <c r="O59" s="88">
        <v>27629.0</v>
      </c>
      <c r="P59" s="114">
        <v>43466.0</v>
      </c>
      <c r="Q59" s="93" t="s">
        <v>448</v>
      </c>
      <c r="R59" s="13" t="s">
        <v>144</v>
      </c>
      <c r="S59" s="112" t="s">
        <v>449</v>
      </c>
      <c r="T59" s="13"/>
      <c r="U59" s="13">
        <v>2.7</v>
      </c>
      <c r="V59" s="13" t="s">
        <v>77</v>
      </c>
      <c r="W59" s="13"/>
    </row>
    <row r="60" ht="14.25" customHeight="1">
      <c r="A60" s="9"/>
      <c r="B60" s="13" t="s">
        <v>76</v>
      </c>
      <c r="C60" s="13"/>
      <c r="D60" s="13" t="s">
        <v>370</v>
      </c>
      <c r="E60" s="86" t="s">
        <v>450</v>
      </c>
      <c r="F60" s="31" t="s">
        <v>245</v>
      </c>
      <c r="G60" s="96" t="str">
        <f t="shared" si="13"/>
        <v/>
      </c>
      <c r="H60" s="13"/>
      <c r="I60" s="13"/>
      <c r="J60" s="13" t="s">
        <v>40</v>
      </c>
      <c r="K60" s="88"/>
      <c r="L60" s="88"/>
      <c r="M60" s="88"/>
      <c r="N60" s="96"/>
      <c r="O60" s="88"/>
      <c r="P60" s="114"/>
      <c r="Q60" s="93" t="s">
        <v>451</v>
      </c>
      <c r="R60" s="13" t="s">
        <v>144</v>
      </c>
      <c r="S60" s="13"/>
      <c r="T60" s="13"/>
      <c r="U60" s="13"/>
      <c r="V60" s="13"/>
      <c r="W60" s="13"/>
    </row>
    <row r="61" ht="14.25" customHeight="1">
      <c r="A61" s="16">
        <v>1.0</v>
      </c>
      <c r="B61" s="13" t="s">
        <v>78</v>
      </c>
      <c r="C61" s="13"/>
      <c r="D61" s="13" t="s">
        <v>370</v>
      </c>
      <c r="E61" s="86" t="s">
        <v>263</v>
      </c>
      <c r="F61" s="48" t="s">
        <v>264</v>
      </c>
      <c r="G61" s="88">
        <f t="shared" si="13"/>
        <v>1462</v>
      </c>
      <c r="H61" s="13"/>
      <c r="I61" s="13"/>
      <c r="J61" s="13" t="s">
        <v>40</v>
      </c>
      <c r="K61" s="88">
        <v>932010.0</v>
      </c>
      <c r="L61" s="88">
        <f>K61*$M$1</f>
        <v>3168.834</v>
      </c>
      <c r="M61" s="88">
        <f>IF(K61*$M$1&gt;1462,$W$4,K61*$M$1)</f>
        <v>1462</v>
      </c>
      <c r="N61" s="88" t="s">
        <v>375</v>
      </c>
      <c r="O61" s="88">
        <v>260822.0</v>
      </c>
      <c r="P61" s="114">
        <v>44008.0</v>
      </c>
      <c r="Q61" s="93" t="s">
        <v>452</v>
      </c>
      <c r="R61" s="13" t="s">
        <v>265</v>
      </c>
      <c r="S61" s="13"/>
      <c r="T61" s="13"/>
      <c r="U61" s="13">
        <v>14.6</v>
      </c>
      <c r="V61" s="13" t="s">
        <v>79</v>
      </c>
      <c r="W61" s="13"/>
    </row>
    <row r="62" ht="14.25" customHeight="1">
      <c r="A62" s="9"/>
      <c r="B62" s="13" t="s">
        <v>78</v>
      </c>
      <c r="C62" s="13"/>
      <c r="D62" s="13" t="s">
        <v>370</v>
      </c>
      <c r="E62" s="86" t="s">
        <v>453</v>
      </c>
      <c r="F62" s="48" t="s">
        <v>249</v>
      </c>
      <c r="G62" s="96" t="str">
        <f t="shared" si="13"/>
        <v/>
      </c>
      <c r="H62" s="13"/>
      <c r="I62" s="13"/>
      <c r="J62" s="13" t="s">
        <v>40</v>
      </c>
      <c r="K62" s="88"/>
      <c r="L62" s="88"/>
      <c r="M62" s="88"/>
      <c r="N62" s="96"/>
      <c r="O62" s="88"/>
      <c r="P62" s="114"/>
      <c r="Q62" s="48" t="s">
        <v>454</v>
      </c>
      <c r="R62" s="13"/>
      <c r="S62" s="13"/>
      <c r="T62" s="13"/>
      <c r="U62" s="13"/>
      <c r="V62" s="13"/>
      <c r="W62" s="13"/>
    </row>
    <row r="63" ht="14.25" customHeight="1">
      <c r="A63" s="16">
        <v>1.0</v>
      </c>
      <c r="B63" s="13" t="s">
        <v>252</v>
      </c>
      <c r="C63" s="13"/>
      <c r="D63" s="13" t="s">
        <v>370</v>
      </c>
      <c r="E63" s="113" t="s">
        <v>338</v>
      </c>
      <c r="F63" s="48" t="s">
        <v>339</v>
      </c>
      <c r="G63" s="88">
        <f t="shared" si="13"/>
        <v>130.3866</v>
      </c>
      <c r="H63" s="13"/>
      <c r="I63" s="13"/>
      <c r="J63" s="13" t="s">
        <v>40</v>
      </c>
      <c r="K63" s="88">
        <v>38349.0</v>
      </c>
      <c r="L63" s="88">
        <f>K63*$M$1</f>
        <v>130.3866</v>
      </c>
      <c r="M63" s="88">
        <f>IF(K63*$M$1&gt;1462,$W$4,K63*$M$1)</f>
        <v>130.3866</v>
      </c>
      <c r="N63" s="88" t="s">
        <v>375</v>
      </c>
      <c r="O63" s="88">
        <v>23009.4</v>
      </c>
      <c r="P63" s="114">
        <v>44757.0</v>
      </c>
      <c r="Q63" s="104" t="s">
        <v>455</v>
      </c>
      <c r="R63" s="13" t="s">
        <v>340</v>
      </c>
      <c r="S63" s="13"/>
      <c r="T63" s="13"/>
      <c r="U63" s="13">
        <v>0.0</v>
      </c>
      <c r="V63" s="13" t="s">
        <v>81</v>
      </c>
      <c r="W63" s="13"/>
    </row>
    <row r="64" ht="14.25" customHeight="1">
      <c r="A64" s="9"/>
      <c r="B64" s="13" t="s">
        <v>252</v>
      </c>
      <c r="C64" s="13"/>
      <c r="D64" s="13" t="s">
        <v>370</v>
      </c>
      <c r="E64" s="113" t="s">
        <v>456</v>
      </c>
      <c r="F64" s="48" t="s">
        <v>253</v>
      </c>
      <c r="G64" s="96" t="str">
        <f t="shared" si="13"/>
        <v/>
      </c>
      <c r="H64" s="13"/>
      <c r="I64" s="13"/>
      <c r="J64" s="13" t="s">
        <v>40</v>
      </c>
      <c r="K64" s="88"/>
      <c r="L64" s="88"/>
      <c r="M64" s="88"/>
      <c r="N64" s="96"/>
      <c r="O64" s="88"/>
      <c r="P64" s="114"/>
      <c r="Q64" s="104" t="s">
        <v>457</v>
      </c>
      <c r="R64" s="13"/>
      <c r="S64" s="13"/>
      <c r="T64" s="13"/>
      <c r="U64" s="13"/>
      <c r="V64" s="13"/>
      <c r="W64" s="13"/>
    </row>
    <row r="65" ht="14.25" customHeight="1">
      <c r="A65" s="16">
        <v>1.0</v>
      </c>
      <c r="B65" s="13" t="s">
        <v>230</v>
      </c>
      <c r="C65" s="13"/>
      <c r="D65" s="13" t="s">
        <v>370</v>
      </c>
      <c r="E65" s="129" t="s">
        <v>231</v>
      </c>
      <c r="F65" s="48" t="s">
        <v>232</v>
      </c>
      <c r="G65" s="88">
        <f t="shared" si="13"/>
        <v>621.6254</v>
      </c>
      <c r="H65" s="13"/>
      <c r="I65" s="13"/>
      <c r="J65" s="13" t="s">
        <v>40</v>
      </c>
      <c r="K65" s="88">
        <v>182831.0</v>
      </c>
      <c r="L65" s="88">
        <f t="shared" ref="L65:L66" si="26">K65*$M$1</f>
        <v>621.6254</v>
      </c>
      <c r="M65" s="88">
        <f t="shared" ref="M65:M66" si="27">IF(K65*$M$1&gt;1462,$W$4,K65*$M$1)</f>
        <v>621.6254</v>
      </c>
      <c r="N65" s="88" t="s">
        <v>371</v>
      </c>
      <c r="O65" s="88">
        <v>23332.0</v>
      </c>
      <c r="P65" s="114">
        <v>43831.0</v>
      </c>
      <c r="Q65" s="92" t="s">
        <v>458</v>
      </c>
      <c r="R65" s="13" t="s">
        <v>233</v>
      </c>
      <c r="S65" s="13"/>
      <c r="T65" s="13"/>
      <c r="U65" s="13">
        <v>1.46</v>
      </c>
      <c r="V65" s="13" t="s">
        <v>83</v>
      </c>
      <c r="W65" s="13"/>
    </row>
    <row r="66" ht="14.25" customHeight="1">
      <c r="A66" s="16">
        <v>1.0</v>
      </c>
      <c r="B66" s="13" t="s">
        <v>84</v>
      </c>
      <c r="C66" s="13"/>
      <c r="D66" s="13" t="s">
        <v>370</v>
      </c>
      <c r="E66" s="113" t="s">
        <v>181</v>
      </c>
      <c r="F66" s="13" t="s">
        <v>182</v>
      </c>
      <c r="G66" s="88">
        <f t="shared" si="13"/>
        <v>350.6726</v>
      </c>
      <c r="H66" s="13"/>
      <c r="I66" s="13"/>
      <c r="J66" s="13" t="s">
        <v>40</v>
      </c>
      <c r="K66" s="88">
        <v>103139.0</v>
      </c>
      <c r="L66" s="88">
        <f t="shared" si="26"/>
        <v>350.6726</v>
      </c>
      <c r="M66" s="88">
        <f t="shared" si="27"/>
        <v>350.6726</v>
      </c>
      <c r="N66" s="88" t="s">
        <v>375</v>
      </c>
      <c r="O66" s="88">
        <v>37715.0</v>
      </c>
      <c r="P66" s="114">
        <v>44197.0</v>
      </c>
      <c r="Q66" s="104" t="s">
        <v>459</v>
      </c>
      <c r="R66" s="13" t="s">
        <v>183</v>
      </c>
      <c r="S66" s="13"/>
      <c r="T66" s="13"/>
      <c r="U66" s="13">
        <v>2.0</v>
      </c>
      <c r="V66" s="13" t="s">
        <v>85</v>
      </c>
      <c r="W66" s="13"/>
    </row>
    <row r="67" ht="14.25" customHeight="1">
      <c r="A67" s="9"/>
      <c r="B67" s="13" t="s">
        <v>84</v>
      </c>
      <c r="C67" s="13"/>
      <c r="D67" s="13" t="s">
        <v>370</v>
      </c>
      <c r="E67" s="113" t="s">
        <v>460</v>
      </c>
      <c r="F67" s="12" t="s">
        <v>260</v>
      </c>
      <c r="G67" s="96" t="str">
        <f t="shared" si="13"/>
        <v/>
      </c>
      <c r="H67" s="13"/>
      <c r="I67" s="13"/>
      <c r="J67" s="13" t="s">
        <v>40</v>
      </c>
      <c r="K67" s="88"/>
      <c r="L67" s="88"/>
      <c r="M67" s="88"/>
      <c r="N67" s="96"/>
      <c r="O67" s="88"/>
      <c r="P67" s="114"/>
      <c r="Q67" s="104" t="s">
        <v>461</v>
      </c>
      <c r="R67" s="13" t="s">
        <v>183</v>
      </c>
      <c r="S67" s="13"/>
      <c r="T67" s="13"/>
      <c r="U67" s="13"/>
      <c r="V67" s="13"/>
      <c r="W67" s="13"/>
    </row>
    <row r="68" ht="14.25" customHeight="1">
      <c r="A68" s="9"/>
      <c r="B68" s="13" t="s">
        <v>84</v>
      </c>
      <c r="C68" s="13"/>
      <c r="D68" s="13" t="s">
        <v>370</v>
      </c>
      <c r="E68" s="113" t="s">
        <v>462</v>
      </c>
      <c r="F68" s="12" t="s">
        <v>261</v>
      </c>
      <c r="G68" s="96" t="str">
        <f t="shared" si="13"/>
        <v/>
      </c>
      <c r="H68" s="13"/>
      <c r="I68" s="13"/>
      <c r="J68" s="13" t="s">
        <v>40</v>
      </c>
      <c r="K68" s="88"/>
      <c r="L68" s="88"/>
      <c r="M68" s="88"/>
      <c r="N68" s="96"/>
      <c r="O68" s="88"/>
      <c r="P68" s="114"/>
      <c r="Q68" s="104" t="s">
        <v>463</v>
      </c>
      <c r="R68" s="13" t="s">
        <v>183</v>
      </c>
      <c r="S68" s="13"/>
      <c r="T68" s="13"/>
      <c r="U68" s="13"/>
      <c r="V68" s="13"/>
      <c r="W68" s="13"/>
    </row>
    <row r="69" ht="14.25" customHeight="1">
      <c r="A69" s="16">
        <v>1.0</v>
      </c>
      <c r="B69" s="130" t="s">
        <v>86</v>
      </c>
      <c r="C69" s="13"/>
      <c r="D69" s="13" t="s">
        <v>378</v>
      </c>
      <c r="E69" s="131" t="s">
        <v>192</v>
      </c>
      <c r="F69" s="13" t="s">
        <v>204</v>
      </c>
      <c r="G69" s="88">
        <f t="shared" si="13"/>
        <v>76.2858</v>
      </c>
      <c r="H69" s="13"/>
      <c r="I69" s="13"/>
      <c r="J69" s="13" t="s">
        <v>40</v>
      </c>
      <c r="K69" s="88">
        <v>22437.0</v>
      </c>
      <c r="L69" s="88">
        <f t="shared" ref="L69:L71" si="28">K69*$M$1</f>
        <v>76.2858</v>
      </c>
      <c r="M69" s="88">
        <f t="shared" ref="M69:M71" si="29">IF(K69*$M$1&gt;1462,$W$4,K69*$M$1)</f>
        <v>76.2858</v>
      </c>
      <c r="N69" s="88" t="s">
        <v>375</v>
      </c>
      <c r="O69" s="88">
        <v>22078.0</v>
      </c>
      <c r="P69" s="114">
        <v>43836.0</v>
      </c>
      <c r="Q69" s="132" t="s">
        <v>394</v>
      </c>
      <c r="R69" s="13" t="s">
        <v>205</v>
      </c>
      <c r="S69" s="13"/>
      <c r="T69" s="13"/>
      <c r="U69" s="13">
        <v>2.4</v>
      </c>
      <c r="V69" s="13" t="s">
        <v>87</v>
      </c>
      <c r="W69" s="13"/>
    </row>
    <row r="70" ht="14.25" customHeight="1">
      <c r="A70" s="9">
        <v>1.0</v>
      </c>
      <c r="B70" s="13" t="s">
        <v>88</v>
      </c>
      <c r="C70" s="13"/>
      <c r="D70" s="13" t="s">
        <v>370</v>
      </c>
      <c r="E70" s="122"/>
      <c r="F70" s="48" t="s">
        <v>258</v>
      </c>
      <c r="G70" s="88">
        <f t="shared" si="13"/>
        <v>192.9381</v>
      </c>
      <c r="H70" s="13"/>
      <c r="I70" s="13" t="s">
        <v>384</v>
      </c>
      <c r="J70" s="13" t="s">
        <v>40</v>
      </c>
      <c r="K70" s="88">
        <v>113493.0</v>
      </c>
      <c r="L70" s="88">
        <f t="shared" si="28"/>
        <v>385.8762</v>
      </c>
      <c r="M70" s="88">
        <f t="shared" si="29"/>
        <v>385.8762</v>
      </c>
      <c r="N70" s="88" t="s">
        <v>371</v>
      </c>
      <c r="O70" s="88">
        <v>31576.0</v>
      </c>
      <c r="P70" s="89">
        <v>44197.0</v>
      </c>
      <c r="Q70" s="48"/>
      <c r="R70" s="13" t="s">
        <v>259</v>
      </c>
      <c r="S70" s="13"/>
      <c r="T70" s="13"/>
      <c r="U70" s="13">
        <v>0.0</v>
      </c>
      <c r="V70" s="13" t="s">
        <v>89</v>
      </c>
      <c r="W70" s="13"/>
    </row>
    <row r="71" ht="14.25" customHeight="1">
      <c r="A71" s="9">
        <v>1.0</v>
      </c>
      <c r="B71" s="13" t="s">
        <v>90</v>
      </c>
      <c r="C71" s="13"/>
      <c r="D71" s="13" t="s">
        <v>370</v>
      </c>
      <c r="E71" s="122"/>
      <c r="F71" s="48" t="s">
        <v>140</v>
      </c>
      <c r="G71" s="88">
        <f t="shared" si="13"/>
        <v>395.3027</v>
      </c>
      <c r="H71" s="13"/>
      <c r="I71" s="13" t="s">
        <v>384</v>
      </c>
      <c r="J71" s="13" t="s">
        <v>40</v>
      </c>
      <c r="K71" s="88">
        <v>232531.0</v>
      </c>
      <c r="L71" s="88">
        <f t="shared" si="28"/>
        <v>790.6054</v>
      </c>
      <c r="M71" s="88">
        <f t="shared" si="29"/>
        <v>790.6054</v>
      </c>
      <c r="N71" s="88" t="s">
        <v>371</v>
      </c>
      <c r="O71" s="88">
        <v>24655.0</v>
      </c>
      <c r="P71" s="114">
        <v>43952.0</v>
      </c>
      <c r="Q71" s="48"/>
      <c r="R71" s="13" t="s">
        <v>141</v>
      </c>
      <c r="S71" s="48" t="s">
        <v>464</v>
      </c>
      <c r="T71" s="13"/>
      <c r="U71" s="13">
        <v>4.77</v>
      </c>
      <c r="V71" s="13" t="s">
        <v>91</v>
      </c>
      <c r="W71" s="13"/>
    </row>
    <row r="72" ht="14.25" customHeight="1">
      <c r="A72" s="16">
        <v>1.0</v>
      </c>
      <c r="B72" s="135" t="s">
        <v>283</v>
      </c>
      <c r="C72" s="13"/>
      <c r="D72" s="13"/>
      <c r="E72" s="113"/>
      <c r="F72" s="34"/>
      <c r="G72" s="88"/>
      <c r="H72" s="13"/>
      <c r="I72" s="13"/>
      <c r="J72" s="13" t="s">
        <v>40</v>
      </c>
      <c r="K72" s="136"/>
      <c r="L72" s="88"/>
      <c r="M72" s="88"/>
      <c r="N72" s="88"/>
      <c r="O72" s="136"/>
      <c r="P72" s="13"/>
      <c r="Q72" s="104"/>
      <c r="R72" s="13"/>
      <c r="S72" s="13"/>
      <c r="T72" s="13"/>
      <c r="U72" s="13"/>
      <c r="V72" s="13"/>
      <c r="W72" s="13"/>
    </row>
    <row r="73" ht="14.25" customHeight="1">
      <c r="A73" s="16">
        <v>1.0</v>
      </c>
      <c r="B73" s="135" t="s">
        <v>275</v>
      </c>
      <c r="C73" s="13"/>
      <c r="D73" s="13"/>
      <c r="E73" s="113" t="s">
        <v>316</v>
      </c>
      <c r="F73" s="34" t="s">
        <v>276</v>
      </c>
      <c r="G73" s="88">
        <f t="shared" ref="G73:G98" si="30">IF(I73="NV-2024",L73/2,M73)</f>
        <v>0</v>
      </c>
      <c r="H73" s="13" t="s">
        <v>500</v>
      </c>
      <c r="I73" s="13" t="s">
        <v>384</v>
      </c>
      <c r="J73" s="13" t="s">
        <v>40</v>
      </c>
      <c r="K73" s="136"/>
      <c r="L73" s="88"/>
      <c r="M73" s="88"/>
      <c r="N73" s="88"/>
      <c r="O73" s="136"/>
      <c r="P73" s="13"/>
      <c r="Q73" s="104" t="s">
        <v>465</v>
      </c>
      <c r="R73" s="13"/>
      <c r="S73" s="13"/>
      <c r="T73" s="13"/>
      <c r="U73" s="13"/>
      <c r="V73" s="13"/>
      <c r="W73" s="13"/>
    </row>
    <row r="74" ht="14.25" customHeight="1">
      <c r="A74" s="9"/>
      <c r="B74" s="13" t="s">
        <v>275</v>
      </c>
      <c r="C74" s="13"/>
      <c r="D74" s="13"/>
      <c r="E74" s="113" t="s">
        <v>466</v>
      </c>
      <c r="F74" s="34" t="s">
        <v>276</v>
      </c>
      <c r="G74" s="96">
        <f t="shared" si="30"/>
        <v>0</v>
      </c>
      <c r="H74" s="13" t="s">
        <v>500</v>
      </c>
      <c r="I74" s="13" t="s">
        <v>384</v>
      </c>
      <c r="J74" s="13" t="s">
        <v>40</v>
      </c>
      <c r="K74" s="136"/>
      <c r="L74" s="88"/>
      <c r="M74" s="88"/>
      <c r="N74" s="96"/>
      <c r="O74" s="136"/>
      <c r="P74" s="13"/>
      <c r="Q74" s="104" t="s">
        <v>467</v>
      </c>
      <c r="R74" s="13"/>
      <c r="S74" s="13"/>
      <c r="T74" s="13"/>
      <c r="U74" s="13"/>
      <c r="V74" s="13"/>
      <c r="W74" s="13"/>
    </row>
    <row r="75" ht="14.25" customHeight="1">
      <c r="A75" s="9"/>
      <c r="B75" s="13" t="s">
        <v>275</v>
      </c>
      <c r="C75" s="13"/>
      <c r="D75" s="13"/>
      <c r="E75" s="113" t="s">
        <v>468</v>
      </c>
      <c r="F75" s="34" t="s">
        <v>277</v>
      </c>
      <c r="G75" s="96">
        <f t="shared" si="30"/>
        <v>0</v>
      </c>
      <c r="H75" s="13" t="s">
        <v>500</v>
      </c>
      <c r="I75" s="13" t="s">
        <v>384</v>
      </c>
      <c r="J75" s="13" t="s">
        <v>40</v>
      </c>
      <c r="K75" s="136"/>
      <c r="L75" s="88"/>
      <c r="M75" s="88"/>
      <c r="N75" s="96"/>
      <c r="O75" s="136"/>
      <c r="P75" s="13"/>
      <c r="Q75" s="137" t="s">
        <v>465</v>
      </c>
      <c r="R75" s="13"/>
      <c r="S75" s="13"/>
      <c r="T75" s="13"/>
      <c r="U75" s="13"/>
      <c r="V75" s="13"/>
      <c r="W75" s="13"/>
    </row>
    <row r="76" ht="14.25" customHeight="1">
      <c r="A76" s="16">
        <v>1.0</v>
      </c>
      <c r="B76" s="135" t="s">
        <v>278</v>
      </c>
      <c r="C76" s="13"/>
      <c r="D76" s="13"/>
      <c r="E76" s="113" t="s">
        <v>279</v>
      </c>
      <c r="F76" s="34" t="s">
        <v>280</v>
      </c>
      <c r="G76" s="88" t="str">
        <f t="shared" si="30"/>
        <v/>
      </c>
      <c r="H76" s="13" t="s">
        <v>500</v>
      </c>
      <c r="I76" s="13"/>
      <c r="J76" s="13" t="s">
        <v>40</v>
      </c>
      <c r="K76" s="136"/>
      <c r="L76" s="88"/>
      <c r="M76" s="88"/>
      <c r="N76" s="88"/>
      <c r="O76" s="136"/>
      <c r="P76" s="13"/>
      <c r="Q76" s="104" t="s">
        <v>469</v>
      </c>
      <c r="R76" s="13"/>
      <c r="S76" s="13"/>
      <c r="T76" s="13"/>
      <c r="U76" s="13"/>
      <c r="V76" s="13"/>
      <c r="W76" s="13"/>
    </row>
    <row r="77" ht="14.25" customHeight="1">
      <c r="A77" s="9"/>
      <c r="B77" s="13" t="s">
        <v>278</v>
      </c>
      <c r="C77" s="13"/>
      <c r="D77" s="13"/>
      <c r="E77" s="113" t="s">
        <v>470</v>
      </c>
      <c r="F77" s="34" t="s">
        <v>282</v>
      </c>
      <c r="G77" s="96" t="str">
        <f t="shared" si="30"/>
        <v/>
      </c>
      <c r="H77" s="13" t="s">
        <v>500</v>
      </c>
      <c r="I77" s="13"/>
      <c r="J77" s="13" t="s">
        <v>40</v>
      </c>
      <c r="K77" s="13"/>
      <c r="L77" s="13"/>
      <c r="M77" s="13"/>
      <c r="N77" s="96"/>
      <c r="O77" s="13"/>
      <c r="P77" s="13"/>
      <c r="Q77" s="104" t="s">
        <v>471</v>
      </c>
      <c r="R77" s="13"/>
      <c r="S77" s="13"/>
      <c r="T77" s="13"/>
      <c r="U77" s="13"/>
      <c r="V77" s="13"/>
      <c r="W77" s="13"/>
    </row>
    <row r="78" ht="14.25" customHeight="1">
      <c r="A78" s="16">
        <v>1.0</v>
      </c>
      <c r="B78" s="135" t="s">
        <v>209</v>
      </c>
      <c r="C78" s="13"/>
      <c r="D78" s="13"/>
      <c r="E78" s="100"/>
      <c r="F78" s="100"/>
      <c r="G78" s="88" t="str">
        <f t="shared" si="30"/>
        <v/>
      </c>
      <c r="H78" s="13" t="s">
        <v>500</v>
      </c>
      <c r="I78" s="13"/>
      <c r="J78" s="13" t="s">
        <v>40</v>
      </c>
      <c r="K78" s="13"/>
      <c r="L78" s="13"/>
      <c r="M78" s="13"/>
      <c r="N78" s="88"/>
      <c r="O78" s="13"/>
      <c r="P78" s="13"/>
      <c r="Q78" s="13"/>
      <c r="R78" s="13"/>
      <c r="S78" s="13"/>
      <c r="T78" s="13"/>
      <c r="U78" s="13"/>
      <c r="V78" s="13"/>
      <c r="W78" s="13"/>
    </row>
    <row r="79" ht="14.25" customHeight="1">
      <c r="A79" s="172">
        <v>1.0</v>
      </c>
      <c r="B79" s="151" t="s">
        <v>266</v>
      </c>
      <c r="C79" s="13"/>
      <c r="D79" s="13"/>
      <c r="E79" s="92" t="s">
        <v>267</v>
      </c>
      <c r="F79" s="173" t="s">
        <v>196</v>
      </c>
      <c r="G79" s="88" t="str">
        <f t="shared" si="30"/>
        <v/>
      </c>
      <c r="H79" s="13" t="s">
        <v>500</v>
      </c>
      <c r="I79" s="13"/>
      <c r="J79" s="13" t="s">
        <v>40</v>
      </c>
      <c r="K79" s="13"/>
      <c r="L79" s="13"/>
      <c r="M79" s="13"/>
      <c r="N79" s="88"/>
      <c r="O79" s="13"/>
      <c r="P79" s="13"/>
      <c r="Q79" s="93" t="s">
        <v>472</v>
      </c>
      <c r="R79" s="13"/>
      <c r="S79" s="13"/>
      <c r="T79" s="13"/>
      <c r="U79" s="13"/>
      <c r="V79" s="13"/>
      <c r="W79" s="13"/>
    </row>
    <row r="80" ht="14.25" customHeight="1">
      <c r="A80" s="16">
        <v>1.0</v>
      </c>
      <c r="B80" s="135" t="s">
        <v>343</v>
      </c>
      <c r="C80" s="13"/>
      <c r="D80" s="13"/>
      <c r="E80" s="92" t="s">
        <v>344</v>
      </c>
      <c r="F80" s="24" t="s">
        <v>345</v>
      </c>
      <c r="G80" s="88" t="str">
        <f t="shared" si="30"/>
        <v/>
      </c>
      <c r="H80" s="13" t="s">
        <v>500</v>
      </c>
      <c r="I80" s="13"/>
      <c r="J80" s="13" t="s">
        <v>40</v>
      </c>
      <c r="K80" s="13"/>
      <c r="L80" s="13"/>
      <c r="M80" s="13"/>
      <c r="N80" s="88"/>
      <c r="O80" s="13"/>
      <c r="P80" s="13"/>
      <c r="Q80" s="92" t="s">
        <v>473</v>
      </c>
      <c r="R80" s="13"/>
      <c r="S80" s="13"/>
      <c r="T80" s="13"/>
      <c r="U80" s="13"/>
      <c r="V80" s="13"/>
      <c r="W80" s="13"/>
    </row>
    <row r="81" ht="14.25" customHeight="1">
      <c r="A81" s="16">
        <v>1.0</v>
      </c>
      <c r="B81" s="135" t="s">
        <v>291</v>
      </c>
      <c r="C81" s="13"/>
      <c r="D81" s="13"/>
      <c r="E81" s="113" t="s">
        <v>336</v>
      </c>
      <c r="F81" s="34" t="s">
        <v>256</v>
      </c>
      <c r="G81" s="88" t="str">
        <f t="shared" si="30"/>
        <v/>
      </c>
      <c r="H81" s="13" t="s">
        <v>500</v>
      </c>
      <c r="I81" s="13"/>
      <c r="J81" s="13" t="s">
        <v>40</v>
      </c>
      <c r="K81" s="13"/>
      <c r="L81" s="13"/>
      <c r="M81" s="13"/>
      <c r="N81" s="88"/>
      <c r="O81" s="13"/>
      <c r="P81" s="13"/>
      <c r="Q81" s="104" t="s">
        <v>474</v>
      </c>
      <c r="R81" s="13"/>
      <c r="S81" s="13"/>
      <c r="T81" s="13"/>
      <c r="U81" s="13"/>
      <c r="V81" s="13"/>
      <c r="W81" s="13"/>
    </row>
    <row r="82" ht="14.25" customHeight="1">
      <c r="A82" s="9"/>
      <c r="B82" s="13" t="s">
        <v>291</v>
      </c>
      <c r="C82" s="13"/>
      <c r="D82" s="13"/>
      <c r="E82" s="113" t="s">
        <v>475</v>
      </c>
      <c r="F82" s="34" t="s">
        <v>292</v>
      </c>
      <c r="G82" s="96" t="str">
        <f t="shared" si="30"/>
        <v/>
      </c>
      <c r="H82" s="13" t="s">
        <v>500</v>
      </c>
      <c r="I82" s="13"/>
      <c r="J82" s="13" t="s">
        <v>40</v>
      </c>
      <c r="K82" s="13"/>
      <c r="L82" s="13"/>
      <c r="M82" s="13"/>
      <c r="N82" s="96"/>
      <c r="O82" s="13"/>
      <c r="P82" s="13"/>
      <c r="Q82" s="104" t="s">
        <v>405</v>
      </c>
      <c r="R82" s="13"/>
      <c r="S82" s="13"/>
      <c r="T82" s="13"/>
      <c r="U82" s="13"/>
      <c r="V82" s="13"/>
      <c r="W82" s="13"/>
    </row>
    <row r="83" ht="14.25" customHeight="1">
      <c r="A83" s="16">
        <v>1.0</v>
      </c>
      <c r="B83" s="135" t="s">
        <v>501</v>
      </c>
      <c r="C83" s="13"/>
      <c r="D83" s="13"/>
      <c r="E83" s="100"/>
      <c r="F83" s="100"/>
      <c r="G83" s="88" t="str">
        <f t="shared" si="30"/>
        <v/>
      </c>
      <c r="H83" s="13" t="s">
        <v>500</v>
      </c>
      <c r="I83" s="13"/>
      <c r="J83" s="13" t="s">
        <v>40</v>
      </c>
      <c r="K83" s="13"/>
      <c r="L83" s="13"/>
      <c r="M83" s="13"/>
      <c r="N83" s="88"/>
      <c r="O83" s="13"/>
      <c r="P83" s="13"/>
      <c r="Q83" s="13"/>
      <c r="R83" s="13"/>
      <c r="S83" s="13"/>
      <c r="T83" s="13"/>
      <c r="U83" s="13"/>
      <c r="V83" s="13"/>
      <c r="W83" s="13"/>
    </row>
    <row r="84" ht="14.25" customHeight="1">
      <c r="A84" s="16">
        <v>1.0</v>
      </c>
      <c r="B84" s="135" t="s">
        <v>254</v>
      </c>
      <c r="C84" s="13"/>
      <c r="D84" s="13"/>
      <c r="E84" s="113" t="s">
        <v>255</v>
      </c>
      <c r="F84" s="34" t="s">
        <v>502</v>
      </c>
      <c r="G84" s="88" t="str">
        <f t="shared" si="30"/>
        <v/>
      </c>
      <c r="H84" s="13" t="s">
        <v>500</v>
      </c>
      <c r="I84" s="13"/>
      <c r="J84" s="13" t="s">
        <v>40</v>
      </c>
      <c r="K84" s="13"/>
      <c r="L84" s="13"/>
      <c r="M84" s="13"/>
      <c r="N84" s="88"/>
      <c r="O84" s="13"/>
      <c r="P84" s="13"/>
      <c r="Q84" s="113"/>
      <c r="R84" s="13"/>
      <c r="S84" s="13"/>
      <c r="T84" s="13"/>
      <c r="U84" s="13"/>
      <c r="V84" s="13"/>
      <c r="W84" s="13"/>
    </row>
    <row r="85" ht="14.25" customHeight="1">
      <c r="A85" s="9"/>
      <c r="B85" s="13" t="s">
        <v>254</v>
      </c>
      <c r="C85" s="13"/>
      <c r="D85" s="13"/>
      <c r="E85" s="113" t="s">
        <v>476</v>
      </c>
      <c r="F85" s="12" t="s">
        <v>298</v>
      </c>
      <c r="G85" s="96" t="str">
        <f t="shared" si="30"/>
        <v/>
      </c>
      <c r="H85" s="13" t="s">
        <v>500</v>
      </c>
      <c r="I85" s="13"/>
      <c r="J85" s="13" t="s">
        <v>40</v>
      </c>
      <c r="K85" s="13"/>
      <c r="L85" s="13"/>
      <c r="M85" s="13"/>
      <c r="N85" s="96"/>
      <c r="O85" s="13"/>
      <c r="P85" s="13"/>
      <c r="Q85" s="104" t="s">
        <v>477</v>
      </c>
      <c r="R85" s="13"/>
      <c r="S85" s="13"/>
      <c r="T85" s="13"/>
      <c r="U85" s="13"/>
      <c r="V85" s="13"/>
      <c r="W85" s="13"/>
    </row>
    <row r="86" ht="14.25" customHeight="1">
      <c r="A86" s="56">
        <v>1.0</v>
      </c>
      <c r="B86" s="147" t="s">
        <v>299</v>
      </c>
      <c r="C86" s="13"/>
      <c r="D86" s="13"/>
      <c r="E86" s="113" t="s">
        <v>300</v>
      </c>
      <c r="F86" s="148" t="s">
        <v>301</v>
      </c>
      <c r="G86" s="88" t="str">
        <f t="shared" si="30"/>
        <v/>
      </c>
      <c r="H86" s="13" t="s">
        <v>500</v>
      </c>
      <c r="I86" s="13"/>
      <c r="J86" s="13" t="s">
        <v>40</v>
      </c>
      <c r="K86" s="13"/>
      <c r="L86" s="13"/>
      <c r="M86" s="13"/>
      <c r="N86" s="88"/>
      <c r="O86" s="13"/>
      <c r="P86" s="13"/>
      <c r="Q86" s="104" t="s">
        <v>478</v>
      </c>
      <c r="R86" s="13"/>
      <c r="S86" s="13"/>
      <c r="T86" s="13"/>
      <c r="U86" s="13"/>
      <c r="V86" s="13"/>
      <c r="W86" s="13"/>
    </row>
    <row r="87" ht="14.25" customHeight="1">
      <c r="A87" s="56"/>
      <c r="B87" s="59" t="s">
        <v>299</v>
      </c>
      <c r="C87" s="13"/>
      <c r="D87" s="13"/>
      <c r="E87" s="124" t="s">
        <v>341</v>
      </c>
      <c r="F87" s="34" t="s">
        <v>303</v>
      </c>
      <c r="G87" s="96" t="str">
        <f t="shared" si="30"/>
        <v/>
      </c>
      <c r="H87" s="13" t="s">
        <v>500</v>
      </c>
      <c r="I87" s="13"/>
      <c r="J87" s="13" t="s">
        <v>40</v>
      </c>
      <c r="K87" s="13"/>
      <c r="L87" s="13"/>
      <c r="M87" s="13"/>
      <c r="N87" s="96"/>
      <c r="O87" s="13"/>
      <c r="P87" s="13"/>
      <c r="Q87" s="104" t="s">
        <v>479</v>
      </c>
      <c r="R87" s="13"/>
      <c r="S87" s="13"/>
      <c r="T87" s="13"/>
      <c r="U87" s="13"/>
      <c r="V87" s="13"/>
      <c r="W87" s="13"/>
    </row>
    <row r="88">
      <c r="A88" s="64">
        <v>1.0</v>
      </c>
      <c r="B88" s="151" t="s">
        <v>306</v>
      </c>
      <c r="C88" s="13"/>
      <c r="D88" s="13"/>
      <c r="E88" s="113" t="s">
        <v>341</v>
      </c>
      <c r="F88" s="34" t="s">
        <v>303</v>
      </c>
      <c r="G88" s="88" t="str">
        <f t="shared" si="30"/>
        <v/>
      </c>
      <c r="H88" s="13" t="s">
        <v>500</v>
      </c>
      <c r="I88" s="13"/>
      <c r="J88" s="13" t="s">
        <v>40</v>
      </c>
      <c r="K88" s="13"/>
      <c r="L88" s="13"/>
      <c r="M88" s="13"/>
      <c r="N88" s="88"/>
      <c r="O88" s="13"/>
      <c r="P88" s="13"/>
      <c r="Q88" s="104" t="s">
        <v>479</v>
      </c>
      <c r="R88" s="13"/>
      <c r="S88" s="13"/>
      <c r="T88" s="13"/>
      <c r="U88" s="13"/>
      <c r="V88" s="13"/>
      <c r="W88" s="13"/>
    </row>
    <row r="89" ht="14.25" customHeight="1">
      <c r="A89" s="64"/>
      <c r="B89" s="38" t="s">
        <v>306</v>
      </c>
      <c r="C89" s="13"/>
      <c r="D89" s="13"/>
      <c r="E89" s="113" t="s">
        <v>480</v>
      </c>
      <c r="F89" s="34" t="s">
        <v>307</v>
      </c>
      <c r="G89" s="96" t="str">
        <f t="shared" si="30"/>
        <v/>
      </c>
      <c r="H89" s="13" t="s">
        <v>500</v>
      </c>
      <c r="I89" s="13"/>
      <c r="J89" s="13" t="s">
        <v>40</v>
      </c>
      <c r="K89" s="13"/>
      <c r="L89" s="13"/>
      <c r="M89" s="13"/>
      <c r="N89" s="96"/>
      <c r="O89" s="13"/>
      <c r="P89" s="13"/>
      <c r="Q89" s="104" t="s">
        <v>481</v>
      </c>
      <c r="R89" s="13"/>
      <c r="S89" s="13"/>
      <c r="T89" s="13"/>
      <c r="U89" s="13"/>
      <c r="V89" s="13"/>
      <c r="W89" s="13"/>
    </row>
    <row r="90" ht="14.25" customHeight="1">
      <c r="A90" s="64"/>
      <c r="B90" s="38" t="s">
        <v>306</v>
      </c>
      <c r="C90" s="13"/>
      <c r="D90" s="13"/>
      <c r="E90" s="113" t="s">
        <v>482</v>
      </c>
      <c r="F90" s="34" t="s">
        <v>308</v>
      </c>
      <c r="G90" s="96" t="str">
        <f t="shared" si="30"/>
        <v/>
      </c>
      <c r="H90" s="13" t="s">
        <v>500</v>
      </c>
      <c r="I90" s="13"/>
      <c r="J90" s="13" t="s">
        <v>40</v>
      </c>
      <c r="K90" s="13"/>
      <c r="L90" s="13"/>
      <c r="M90" s="13"/>
      <c r="N90" s="96"/>
      <c r="O90" s="13"/>
      <c r="P90" s="13"/>
      <c r="Q90" s="104" t="s">
        <v>483</v>
      </c>
      <c r="R90" s="13"/>
      <c r="S90" s="13"/>
      <c r="T90" s="13"/>
      <c r="U90" s="13"/>
      <c r="V90" s="13"/>
      <c r="W90" s="13"/>
    </row>
    <row r="91" ht="14.25" customHeight="1">
      <c r="A91" s="9">
        <v>1.0</v>
      </c>
      <c r="B91" s="135" t="s">
        <v>98</v>
      </c>
      <c r="C91" s="13"/>
      <c r="D91" s="13"/>
      <c r="E91" s="113" t="s">
        <v>99</v>
      </c>
      <c r="F91" s="34" t="s">
        <v>100</v>
      </c>
      <c r="G91" s="88" t="str">
        <f t="shared" si="30"/>
        <v/>
      </c>
      <c r="H91" s="13" t="s">
        <v>500</v>
      </c>
      <c r="I91" s="13"/>
      <c r="J91" s="13" t="s">
        <v>40</v>
      </c>
      <c r="K91" s="13"/>
      <c r="L91" s="13"/>
      <c r="M91" s="13"/>
      <c r="N91" s="88"/>
      <c r="O91" s="13"/>
      <c r="P91" s="13"/>
      <c r="Q91" s="104" t="s">
        <v>484</v>
      </c>
      <c r="R91" s="13"/>
      <c r="S91" s="13"/>
      <c r="T91" s="13"/>
      <c r="U91" s="13"/>
      <c r="V91" s="13"/>
      <c r="W91" s="13"/>
    </row>
    <row r="92" ht="14.25" customHeight="1">
      <c r="A92" s="9"/>
      <c r="B92" s="13" t="s">
        <v>98</v>
      </c>
      <c r="C92" s="13"/>
      <c r="D92" s="13"/>
      <c r="E92" s="113" t="s">
        <v>485</v>
      </c>
      <c r="F92" s="34" t="s">
        <v>313</v>
      </c>
      <c r="G92" s="96" t="str">
        <f t="shared" si="30"/>
        <v/>
      </c>
      <c r="H92" s="13" t="s">
        <v>500</v>
      </c>
      <c r="I92" s="13"/>
      <c r="J92" s="13" t="s">
        <v>40</v>
      </c>
      <c r="K92" s="13"/>
      <c r="L92" s="13"/>
      <c r="M92" s="13"/>
      <c r="N92" s="96"/>
      <c r="O92" s="13"/>
      <c r="P92" s="13"/>
      <c r="Q92" s="104" t="s">
        <v>486</v>
      </c>
      <c r="R92" s="13"/>
      <c r="S92" s="13"/>
      <c r="T92" s="13"/>
      <c r="U92" s="13"/>
      <c r="V92" s="13"/>
      <c r="W92" s="13"/>
    </row>
    <row r="93" ht="14.25" customHeight="1">
      <c r="A93" s="9">
        <v>1.0</v>
      </c>
      <c r="B93" s="135" t="s">
        <v>154</v>
      </c>
      <c r="C93" s="13"/>
      <c r="D93" s="13"/>
      <c r="E93" s="113" t="s">
        <v>155</v>
      </c>
      <c r="F93" s="34" t="s">
        <v>156</v>
      </c>
      <c r="G93" s="88" t="str">
        <f t="shared" si="30"/>
        <v/>
      </c>
      <c r="H93" s="13" t="s">
        <v>500</v>
      </c>
      <c r="I93" s="13"/>
      <c r="J93" s="13" t="s">
        <v>40</v>
      </c>
      <c r="K93" s="13"/>
      <c r="L93" s="13"/>
      <c r="M93" s="13"/>
      <c r="N93" s="88"/>
      <c r="O93" s="13"/>
      <c r="P93" s="13"/>
      <c r="Q93" s="104" t="s">
        <v>487</v>
      </c>
      <c r="R93" s="13"/>
      <c r="S93" s="13"/>
      <c r="T93" s="13"/>
      <c r="U93" s="13"/>
      <c r="V93" s="13"/>
      <c r="W93" s="13"/>
    </row>
    <row r="94" ht="14.25" customHeight="1">
      <c r="A94" s="9"/>
      <c r="B94" s="13" t="s">
        <v>154</v>
      </c>
      <c r="C94" s="13"/>
      <c r="D94" s="13"/>
      <c r="E94" s="113" t="s">
        <v>488</v>
      </c>
      <c r="F94" s="34" t="s">
        <v>156</v>
      </c>
      <c r="G94" s="96" t="str">
        <f t="shared" si="30"/>
        <v/>
      </c>
      <c r="H94" s="13" t="s">
        <v>500</v>
      </c>
      <c r="I94" s="13"/>
      <c r="J94" s="13" t="s">
        <v>40</v>
      </c>
      <c r="K94" s="13"/>
      <c r="L94" s="13"/>
      <c r="M94" s="13"/>
      <c r="N94" s="96"/>
      <c r="O94" s="13"/>
      <c r="P94" s="13"/>
      <c r="Q94" s="104" t="s">
        <v>489</v>
      </c>
      <c r="R94" s="13"/>
      <c r="S94" s="13"/>
      <c r="T94" s="13"/>
      <c r="U94" s="13"/>
      <c r="V94" s="13"/>
      <c r="W94" s="13"/>
    </row>
    <row r="95" ht="14.25" customHeight="1">
      <c r="A95" s="9">
        <v>1.0</v>
      </c>
      <c r="B95" s="135" t="s">
        <v>161</v>
      </c>
      <c r="C95" s="13"/>
      <c r="D95" s="13"/>
      <c r="E95" s="113" t="s">
        <v>162</v>
      </c>
      <c r="F95" s="34" t="s">
        <v>163</v>
      </c>
      <c r="G95" s="88" t="str">
        <f t="shared" si="30"/>
        <v/>
      </c>
      <c r="H95" s="13" t="s">
        <v>500</v>
      </c>
      <c r="I95" s="13"/>
      <c r="J95" s="13" t="s">
        <v>40</v>
      </c>
      <c r="K95" s="13"/>
      <c r="L95" s="13"/>
      <c r="M95" s="13"/>
      <c r="N95" s="88"/>
      <c r="O95" s="13"/>
      <c r="P95" s="13"/>
      <c r="Q95" s="104" t="s">
        <v>490</v>
      </c>
      <c r="R95" s="13"/>
      <c r="S95" s="13"/>
      <c r="T95" s="13"/>
      <c r="U95" s="13"/>
      <c r="V95" s="13"/>
      <c r="W95" s="13"/>
    </row>
    <row r="96" ht="14.25" customHeight="1">
      <c r="A96" s="9"/>
      <c r="B96" s="13" t="s">
        <v>161</v>
      </c>
      <c r="C96" s="13"/>
      <c r="D96" s="13"/>
      <c r="E96" s="113" t="s">
        <v>491</v>
      </c>
      <c r="F96" s="34" t="s">
        <v>318</v>
      </c>
      <c r="G96" s="96" t="str">
        <f t="shared" si="30"/>
        <v/>
      </c>
      <c r="H96" s="13" t="s">
        <v>500</v>
      </c>
      <c r="I96" s="13"/>
      <c r="J96" s="13" t="s">
        <v>40</v>
      </c>
      <c r="K96" s="13"/>
      <c r="L96" s="13"/>
      <c r="M96" s="13"/>
      <c r="N96" s="96"/>
      <c r="O96" s="13"/>
      <c r="P96" s="13"/>
      <c r="Q96" s="104" t="s">
        <v>492</v>
      </c>
      <c r="R96" s="13"/>
      <c r="S96" s="13"/>
      <c r="T96" s="13"/>
      <c r="U96" s="13"/>
      <c r="V96" s="13"/>
      <c r="W96" s="13"/>
    </row>
    <row r="97" ht="20.25" customHeight="1">
      <c r="A97" s="9">
        <v>1.0</v>
      </c>
      <c r="B97" s="135" t="s">
        <v>322</v>
      </c>
      <c r="C97" s="13"/>
      <c r="D97" s="13"/>
      <c r="E97" s="113" t="s">
        <v>333</v>
      </c>
      <c r="F97" s="34" t="s">
        <v>334</v>
      </c>
      <c r="G97" s="88" t="str">
        <f t="shared" si="30"/>
        <v/>
      </c>
      <c r="H97" s="13" t="s">
        <v>500</v>
      </c>
      <c r="I97" s="13"/>
      <c r="J97" s="13" t="s">
        <v>40</v>
      </c>
      <c r="K97" s="13"/>
      <c r="L97" s="13"/>
      <c r="M97" s="13"/>
      <c r="N97" s="88"/>
      <c r="O97" s="13"/>
      <c r="P97" s="13"/>
      <c r="Q97" s="104" t="s">
        <v>493</v>
      </c>
      <c r="R97" s="13"/>
      <c r="S97" s="13"/>
      <c r="T97" s="13"/>
      <c r="U97" s="13"/>
      <c r="V97" s="13"/>
      <c r="W97" s="13"/>
    </row>
    <row r="98" ht="14.25" customHeight="1">
      <c r="A98" s="9"/>
      <c r="B98" s="13" t="s">
        <v>322</v>
      </c>
      <c r="C98" s="13"/>
      <c r="D98" s="13"/>
      <c r="E98" s="113" t="s">
        <v>494</v>
      </c>
      <c r="F98" s="34" t="s">
        <v>323</v>
      </c>
      <c r="G98" s="96" t="str">
        <f t="shared" si="30"/>
        <v/>
      </c>
      <c r="H98" s="13" t="s">
        <v>500</v>
      </c>
      <c r="I98" s="13"/>
      <c r="J98" s="13" t="s">
        <v>40</v>
      </c>
      <c r="K98" s="13"/>
      <c r="L98" s="13"/>
      <c r="M98" s="13"/>
      <c r="N98" s="96"/>
      <c r="O98" s="13"/>
      <c r="P98" s="13"/>
      <c r="Q98" s="104" t="s">
        <v>493</v>
      </c>
      <c r="R98" s="13"/>
      <c r="S98" s="13"/>
      <c r="T98" s="13"/>
      <c r="U98" s="13"/>
      <c r="V98" s="13"/>
      <c r="W98" s="13"/>
    </row>
    <row r="99" ht="14.25" customHeight="1">
      <c r="A99" s="9">
        <v>1.0</v>
      </c>
      <c r="B99" s="153" t="s">
        <v>239</v>
      </c>
      <c r="C99" s="13"/>
      <c r="D99" s="13"/>
      <c r="E99" s="86"/>
      <c r="F99" s="31"/>
      <c r="G99" s="88"/>
      <c r="H99" s="13" t="s">
        <v>500</v>
      </c>
      <c r="I99" s="13" t="s">
        <v>384</v>
      </c>
      <c r="J99" s="13"/>
      <c r="K99" s="13"/>
      <c r="L99" s="13"/>
      <c r="M99" s="13"/>
      <c r="N99" s="88"/>
      <c r="O99" s="13"/>
      <c r="P99" s="13"/>
      <c r="Q99" s="116"/>
      <c r="R99" s="13"/>
      <c r="S99" s="13"/>
      <c r="T99" s="13"/>
      <c r="U99" s="13"/>
      <c r="V99" s="13"/>
      <c r="W99" s="13"/>
    </row>
    <row r="100" ht="14.25" customHeight="1">
      <c r="A100" s="9">
        <v>1.0</v>
      </c>
      <c r="B100" s="153" t="s">
        <v>503</v>
      </c>
      <c r="C100" s="13"/>
      <c r="D100" s="13"/>
      <c r="E100" s="86"/>
      <c r="F100" s="31"/>
      <c r="G100" s="88"/>
      <c r="H100" s="13" t="s">
        <v>500</v>
      </c>
      <c r="I100" s="13" t="s">
        <v>384</v>
      </c>
      <c r="J100" s="13"/>
      <c r="K100" s="13"/>
      <c r="L100" s="13"/>
      <c r="M100" s="13"/>
      <c r="N100" s="88"/>
      <c r="O100" s="13"/>
      <c r="P100" s="13"/>
      <c r="Q100" s="116"/>
      <c r="R100" s="13"/>
      <c r="S100" s="13"/>
      <c r="T100" s="13"/>
      <c r="U100" s="13"/>
      <c r="V100" s="13"/>
      <c r="W100" s="13"/>
    </row>
    <row r="101" ht="14.25" customHeight="1">
      <c r="A101" s="9">
        <v>1.0</v>
      </c>
      <c r="B101" s="153" t="s">
        <v>250</v>
      </c>
      <c r="C101" s="13"/>
      <c r="D101" s="13"/>
      <c r="E101" s="86"/>
      <c r="F101" s="31"/>
      <c r="G101" s="88"/>
      <c r="H101" s="13" t="s">
        <v>500</v>
      </c>
      <c r="I101" s="13" t="s">
        <v>384</v>
      </c>
      <c r="J101" s="13"/>
      <c r="K101" s="13"/>
      <c r="L101" s="13"/>
      <c r="M101" s="13"/>
      <c r="N101" s="88"/>
      <c r="O101" s="13"/>
      <c r="P101" s="13"/>
      <c r="Q101" s="116"/>
      <c r="R101" s="13"/>
      <c r="S101" s="13"/>
      <c r="T101" s="13"/>
      <c r="U101" s="13"/>
      <c r="V101" s="13"/>
      <c r="W101" s="13"/>
    </row>
    <row r="102" ht="14.25" customHeight="1">
      <c r="A102" s="155">
        <v>1.0</v>
      </c>
      <c r="B102" s="153" t="s">
        <v>326</v>
      </c>
      <c r="C102" s="13"/>
      <c r="D102" s="13"/>
      <c r="E102" s="86" t="s">
        <v>327</v>
      </c>
      <c r="F102" s="31" t="s">
        <v>328</v>
      </c>
      <c r="G102" s="88" t="str">
        <f>IF(I102="NV-2024",L102/2,M102)</f>
        <v/>
      </c>
      <c r="H102" s="13" t="s">
        <v>500</v>
      </c>
      <c r="I102" s="13"/>
      <c r="J102" s="13" t="s">
        <v>40</v>
      </c>
      <c r="K102" s="13"/>
      <c r="L102" s="13"/>
      <c r="M102" s="13"/>
      <c r="N102" s="88"/>
      <c r="O102" s="13"/>
      <c r="P102" s="13"/>
      <c r="Q102" s="116" t="s">
        <v>495</v>
      </c>
      <c r="R102" s="13"/>
      <c r="S102" s="13"/>
      <c r="T102" s="13"/>
      <c r="U102" s="13"/>
      <c r="V102" s="13"/>
      <c r="W102" s="13"/>
    </row>
    <row r="103">
      <c r="G103" s="165">
        <f>SUM(G2:G102)</f>
        <v>24513.4346</v>
      </c>
    </row>
    <row r="104" ht="14.25" customHeight="1">
      <c r="A104" s="2"/>
      <c r="B104" s="2"/>
      <c r="C104" s="2"/>
      <c r="D104" s="2"/>
      <c r="E104" s="2"/>
      <c r="F104" s="2"/>
      <c r="G104" s="166">
        <f>SUM(G2:G102)</f>
        <v>24513.4346</v>
      </c>
      <c r="H104" s="2"/>
      <c r="I104" s="2"/>
      <c r="J104" s="2"/>
      <c r="K104" s="2"/>
      <c r="L104" s="2"/>
      <c r="M104" s="2"/>
      <c r="N104" s="166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ht="14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ht="14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ht="14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ht="14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ht="14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</sheetData>
  <hyperlinks>
    <hyperlink r:id="rId1" ref="S3"/>
    <hyperlink r:id="rId2" ref="S5"/>
    <hyperlink r:id="rId3" ref="F6"/>
    <hyperlink r:id="rId4" ref="F11"/>
    <hyperlink r:id="rId5" ref="F14"/>
    <hyperlink r:id="rId6" ref="F17"/>
    <hyperlink r:id="rId7" ref="S19"/>
    <hyperlink r:id="rId8" ref="F26"/>
    <hyperlink r:id="rId9" ref="F27"/>
    <hyperlink r:id="rId10" ref="F28"/>
    <hyperlink r:id="rId11" ref="S28"/>
    <hyperlink r:id="rId12" ref="F33"/>
    <hyperlink r:id="rId13" ref="F36"/>
    <hyperlink r:id="rId14" ref="S39"/>
    <hyperlink r:id="rId15" ref="F40"/>
    <hyperlink r:id="rId16" ref="F43"/>
    <hyperlink r:id="rId17" ref="F47"/>
    <hyperlink r:id="rId18" ref="F48"/>
    <hyperlink r:id="rId19" ref="S49"/>
    <hyperlink r:id="rId20" ref="F54"/>
    <hyperlink r:id="rId21" ref="S56"/>
    <hyperlink r:id="rId22" ref="S59"/>
    <hyperlink r:id="rId23" ref="F67"/>
    <hyperlink r:id="rId24" ref="F68"/>
    <hyperlink r:id="rId25" ref="F73"/>
    <hyperlink r:id="rId26" ref="F74"/>
    <hyperlink r:id="rId27" ref="F75"/>
    <hyperlink r:id="rId28" ref="F77"/>
    <hyperlink r:id="rId29" ref="F79"/>
    <hyperlink r:id="rId30" ref="F80"/>
    <hyperlink r:id="rId31" ref="F81"/>
    <hyperlink r:id="rId32" ref="F85"/>
    <hyperlink r:id="rId33" ref="F86"/>
    <hyperlink r:id="rId34" ref="F90"/>
    <hyperlink r:id="rId35" ref="F92"/>
    <hyperlink r:id="rId36" ref="F93"/>
    <hyperlink r:id="rId37" ref="F94"/>
    <hyperlink r:id="rId38" ref="F95"/>
    <hyperlink r:id="rId39" ref="F96"/>
  </hyperlinks>
  <printOptions/>
  <pageMargins bottom="0.75" footer="0.0" header="0.0" left="0.7" right="0.7" top="0.75"/>
  <pageSetup orientation="portrait"/>
  <drawing r:id="rId4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56.43"/>
    <col customWidth="1" min="3" max="3" width="7.57"/>
    <col customWidth="1" min="4" max="4" width="25.57"/>
    <col customWidth="1" min="5" max="6" width="35.43"/>
    <col customWidth="1" min="7" max="7" width="23.57"/>
    <col customWidth="1" min="8" max="9" width="25.57"/>
    <col customWidth="1" min="10" max="10" width="5.57"/>
    <col customWidth="1" min="11" max="11" width="19.43"/>
    <col customWidth="1" min="12" max="13" width="19.0"/>
    <col customWidth="1" min="14" max="14" width="3.14"/>
    <col customWidth="1" min="15" max="15" width="19.0"/>
    <col customWidth="1" min="16" max="16" width="28.57"/>
    <col customWidth="1" min="17" max="17" width="35.43"/>
    <col customWidth="1" min="18" max="18" width="52.43"/>
    <col customWidth="1" min="19" max="19" width="71.86"/>
    <col customWidth="1" min="20" max="21" width="28.57"/>
    <col customWidth="1" min="22" max="22" width="201.0"/>
    <col customWidth="1" min="23" max="23" width="5.43"/>
  </cols>
  <sheetData>
    <row r="1" ht="14.25" customHeight="1">
      <c r="A1" s="5"/>
      <c r="B1" s="8" t="s">
        <v>0</v>
      </c>
      <c r="C1" s="8"/>
      <c r="D1" s="8" t="s">
        <v>361</v>
      </c>
      <c r="E1" s="8" t="s">
        <v>92</v>
      </c>
      <c r="F1" s="8" t="s">
        <v>93</v>
      </c>
      <c r="G1" s="8" t="s">
        <v>496</v>
      </c>
      <c r="H1" s="8" t="s">
        <v>363</v>
      </c>
      <c r="I1" s="8"/>
      <c r="J1" s="8" t="s">
        <v>1</v>
      </c>
      <c r="K1" s="8" t="s">
        <v>2</v>
      </c>
      <c r="L1" s="80">
        <v>1462.0</v>
      </c>
      <c r="M1" s="8">
        <f>0.34/100</f>
        <v>0.0034</v>
      </c>
      <c r="N1" s="8"/>
      <c r="O1" s="8" t="s">
        <v>3</v>
      </c>
      <c r="P1" s="8" t="s">
        <v>365</v>
      </c>
      <c r="Q1" s="8" t="s">
        <v>366</v>
      </c>
      <c r="R1" s="8" t="s">
        <v>94</v>
      </c>
      <c r="S1" s="8" t="s">
        <v>367</v>
      </c>
      <c r="T1" s="8" t="s">
        <v>368</v>
      </c>
      <c r="U1" s="8" t="s">
        <v>4</v>
      </c>
      <c r="V1" s="8" t="s">
        <v>5</v>
      </c>
      <c r="W1" s="13"/>
    </row>
    <row r="2" ht="14.25" customHeight="1">
      <c r="A2" s="9">
        <v>1.0</v>
      </c>
      <c r="B2" s="13" t="s">
        <v>6</v>
      </c>
      <c r="C2" s="13">
        <v>1.0</v>
      </c>
      <c r="D2" s="13" t="s">
        <v>370</v>
      </c>
      <c r="E2" s="92" t="s">
        <v>113</v>
      </c>
      <c r="F2" s="48" t="s">
        <v>114</v>
      </c>
      <c r="G2" s="88">
        <f t="shared" ref="G2:G4" si="1">IF(I2="NV-2024",L2/2,M2)</f>
        <v>1444.3948</v>
      </c>
      <c r="H2" s="13" t="s">
        <v>497</v>
      </c>
      <c r="I2" s="13" t="s">
        <v>498</v>
      </c>
      <c r="J2" s="13" t="s">
        <v>7</v>
      </c>
      <c r="K2" s="88">
        <v>424822.0</v>
      </c>
      <c r="L2" s="88">
        <f t="shared" ref="L2:L5" si="2">K2*$M$1</f>
        <v>1444.3948</v>
      </c>
      <c r="M2" s="88">
        <f t="shared" ref="M2:M5" si="3">IF(K2*$M$1&gt;1462,$W$4,K2*$M$1)</f>
        <v>1444.3948</v>
      </c>
      <c r="N2" s="88" t="s">
        <v>371</v>
      </c>
      <c r="O2" s="88">
        <v>87702.0</v>
      </c>
      <c r="P2" s="114">
        <v>44531.0</v>
      </c>
      <c r="Q2" s="92" t="s">
        <v>372</v>
      </c>
      <c r="R2" s="167" t="s">
        <v>115</v>
      </c>
      <c r="S2" s="13"/>
      <c r="T2" s="13" t="s">
        <v>373</v>
      </c>
      <c r="U2" s="13">
        <v>8.5</v>
      </c>
      <c r="V2" s="13" t="s">
        <v>8</v>
      </c>
      <c r="W2" s="13"/>
    </row>
    <row r="3" ht="14.25" customHeight="1">
      <c r="A3" s="16">
        <v>1.0</v>
      </c>
      <c r="B3" s="13" t="s">
        <v>214</v>
      </c>
      <c r="C3" s="13"/>
      <c r="D3" s="13" t="s">
        <v>370</v>
      </c>
      <c r="E3" s="86" t="s">
        <v>215</v>
      </c>
      <c r="F3" s="13" t="s">
        <v>216</v>
      </c>
      <c r="G3" s="88">
        <f t="shared" si="1"/>
        <v>771.6742</v>
      </c>
      <c r="H3" s="13"/>
      <c r="I3" s="13"/>
      <c r="J3" s="13" t="s">
        <v>7</v>
      </c>
      <c r="K3" s="88">
        <v>226963.0</v>
      </c>
      <c r="L3" s="88">
        <f t="shared" si="2"/>
        <v>771.6742</v>
      </c>
      <c r="M3" s="88">
        <f t="shared" si="3"/>
        <v>771.6742</v>
      </c>
      <c r="N3" s="88" t="s">
        <v>375</v>
      </c>
      <c r="O3" s="88">
        <v>96869.0</v>
      </c>
      <c r="P3" s="89">
        <v>35706.0</v>
      </c>
      <c r="Q3" s="90" t="s">
        <v>376</v>
      </c>
      <c r="R3" s="13" t="s">
        <v>499</v>
      </c>
      <c r="S3" s="91" t="s">
        <v>377</v>
      </c>
      <c r="T3" s="13"/>
      <c r="U3" s="13">
        <v>6.0</v>
      </c>
      <c r="V3" s="13" t="s">
        <v>10</v>
      </c>
      <c r="W3" s="13"/>
    </row>
    <row r="4" ht="14.25" customHeight="1">
      <c r="A4" s="16">
        <v>1.0</v>
      </c>
      <c r="B4" s="13" t="s">
        <v>11</v>
      </c>
      <c r="C4" s="13">
        <v>1.0</v>
      </c>
      <c r="D4" s="13" t="s">
        <v>378</v>
      </c>
      <c r="E4" s="86" t="s">
        <v>117</v>
      </c>
      <c r="F4" s="13" t="s">
        <v>118</v>
      </c>
      <c r="G4" s="88">
        <f t="shared" si="1"/>
        <v>993.4528</v>
      </c>
      <c r="H4" s="13"/>
      <c r="I4" s="13" t="s">
        <v>384</v>
      </c>
      <c r="J4" s="13" t="s">
        <v>7</v>
      </c>
      <c r="K4" s="88">
        <v>584384.0</v>
      </c>
      <c r="L4" s="88">
        <f t="shared" si="2"/>
        <v>1986.9056</v>
      </c>
      <c r="M4" s="88">
        <f t="shared" si="3"/>
        <v>1462</v>
      </c>
      <c r="N4" s="88" t="s">
        <v>375</v>
      </c>
      <c r="O4" s="88">
        <v>104205.0</v>
      </c>
      <c r="P4" s="89">
        <v>43839.0</v>
      </c>
      <c r="Q4" s="92" t="s">
        <v>379</v>
      </c>
      <c r="R4" s="13" t="s">
        <v>119</v>
      </c>
      <c r="S4" s="13"/>
      <c r="T4" s="13"/>
      <c r="U4" s="13">
        <v>6.0</v>
      </c>
      <c r="V4" s="13" t="s">
        <v>12</v>
      </c>
      <c r="W4" s="13">
        <v>1462.0</v>
      </c>
    </row>
    <row r="5" ht="14.25" customHeight="1">
      <c r="A5" s="9">
        <v>1.0</v>
      </c>
      <c r="B5" s="13" t="s">
        <v>13</v>
      </c>
      <c r="C5" s="13">
        <v>1.0</v>
      </c>
      <c r="D5" s="13" t="s">
        <v>370</v>
      </c>
      <c r="E5" s="86" t="s">
        <v>295</v>
      </c>
      <c r="F5" s="38" t="s">
        <v>296</v>
      </c>
      <c r="G5" s="88">
        <v>1462.0</v>
      </c>
      <c r="H5" s="13"/>
      <c r="I5" s="13" t="s">
        <v>384</v>
      </c>
      <c r="J5" s="13" t="s">
        <v>7</v>
      </c>
      <c r="K5" s="88">
        <v>1349754.0</v>
      </c>
      <c r="L5" s="88">
        <f t="shared" si="2"/>
        <v>4589.1636</v>
      </c>
      <c r="M5" s="88">
        <f t="shared" si="3"/>
        <v>1462</v>
      </c>
      <c r="N5" s="88" t="s">
        <v>375</v>
      </c>
      <c r="O5" s="88">
        <v>695150.0</v>
      </c>
      <c r="P5" s="13"/>
      <c r="Q5" s="93" t="s">
        <v>380</v>
      </c>
      <c r="R5" s="13" t="s">
        <v>297</v>
      </c>
      <c r="S5" s="91" t="s">
        <v>381</v>
      </c>
      <c r="T5" s="94" t="s">
        <v>382</v>
      </c>
      <c r="U5" s="13">
        <v>25.98</v>
      </c>
      <c r="V5" s="13" t="s">
        <v>14</v>
      </c>
      <c r="W5" s="13"/>
    </row>
    <row r="6" ht="14.25" customHeight="1">
      <c r="A6" s="9"/>
      <c r="B6" s="22" t="s">
        <v>13</v>
      </c>
      <c r="C6" s="13"/>
      <c r="D6" s="13" t="s">
        <v>370</v>
      </c>
      <c r="E6" s="86" t="s">
        <v>383</v>
      </c>
      <c r="F6" s="24" t="s">
        <v>116</v>
      </c>
      <c r="G6" s="96">
        <f t="shared" ref="G6:G22" si="4">IF(I6="NV-2024",L6/2,M6)</f>
        <v>0</v>
      </c>
      <c r="H6" s="13"/>
      <c r="I6" s="13" t="s">
        <v>384</v>
      </c>
      <c r="J6" s="13" t="s">
        <v>7</v>
      </c>
      <c r="K6" s="88"/>
      <c r="L6" s="88"/>
      <c r="M6" s="88"/>
      <c r="N6" s="96"/>
      <c r="O6" s="88"/>
      <c r="P6" s="89"/>
      <c r="Q6" s="92"/>
      <c r="R6" s="13"/>
      <c r="S6" s="13"/>
      <c r="T6" s="13"/>
      <c r="U6" s="13"/>
      <c r="V6" s="13"/>
      <c r="W6" s="13"/>
    </row>
    <row r="7" ht="14.25" customHeight="1">
      <c r="A7" s="9">
        <v>1.0</v>
      </c>
      <c r="B7" s="13" t="s">
        <v>15</v>
      </c>
      <c r="C7" s="13">
        <v>1.0</v>
      </c>
      <c r="D7" s="13" t="s">
        <v>370</v>
      </c>
      <c r="E7" s="168" t="s">
        <v>133</v>
      </c>
      <c r="F7" s="100" t="s">
        <v>134</v>
      </c>
      <c r="G7" s="88">
        <f t="shared" si="4"/>
        <v>1079.9658</v>
      </c>
      <c r="H7" s="13"/>
      <c r="I7" s="13" t="s">
        <v>498</v>
      </c>
      <c r="J7" s="13" t="s">
        <v>7</v>
      </c>
      <c r="K7" s="88">
        <v>317637.0</v>
      </c>
      <c r="L7" s="88">
        <f t="shared" ref="L7:L10" si="5">K7*$M$1</f>
        <v>1079.9658</v>
      </c>
      <c r="M7" s="88">
        <f t="shared" ref="M7:M8" si="6">IF(K7*$M$1&gt;1462,$W$4,K7*$M$1)</f>
        <v>1079.9658</v>
      </c>
      <c r="N7" s="88" t="s">
        <v>371</v>
      </c>
      <c r="O7" s="111">
        <v>86659.0</v>
      </c>
      <c r="P7" s="169">
        <v>44531.0</v>
      </c>
      <c r="Q7" s="168" t="s">
        <v>385</v>
      </c>
      <c r="R7" s="100" t="s">
        <v>262</v>
      </c>
      <c r="S7" s="100"/>
      <c r="T7" s="100"/>
      <c r="U7" s="100">
        <v>8.0</v>
      </c>
      <c r="V7" s="100" t="s">
        <v>16</v>
      </c>
      <c r="W7" s="100"/>
    </row>
    <row r="8" ht="14.25" customHeight="1">
      <c r="A8" s="9">
        <v>1.0</v>
      </c>
      <c r="B8" s="13" t="s">
        <v>17</v>
      </c>
      <c r="C8" s="13">
        <v>1.0</v>
      </c>
      <c r="D8" s="13" t="s">
        <v>370</v>
      </c>
      <c r="E8" s="168" t="s">
        <v>121</v>
      </c>
      <c r="F8" s="100" t="s">
        <v>122</v>
      </c>
      <c r="G8" s="88">
        <f t="shared" si="4"/>
        <v>1065.2234</v>
      </c>
      <c r="H8" s="13"/>
      <c r="I8" s="13" t="s">
        <v>498</v>
      </c>
      <c r="J8" s="13" t="s">
        <v>7</v>
      </c>
      <c r="K8" s="88">
        <v>313301.0</v>
      </c>
      <c r="L8" s="88">
        <f t="shared" si="5"/>
        <v>1065.2234</v>
      </c>
      <c r="M8" s="88">
        <f t="shared" si="6"/>
        <v>1065.2234</v>
      </c>
      <c r="N8" s="88" t="s">
        <v>371</v>
      </c>
      <c r="O8" s="111">
        <v>190140.0</v>
      </c>
      <c r="P8" s="169">
        <v>44531.0</v>
      </c>
      <c r="Q8" s="168" t="s">
        <v>386</v>
      </c>
      <c r="R8" s="100" t="s">
        <v>123</v>
      </c>
      <c r="S8" s="100"/>
      <c r="T8" s="100"/>
      <c r="U8" s="100">
        <v>6.0</v>
      </c>
      <c r="V8" s="100" t="s">
        <v>18</v>
      </c>
      <c r="W8" s="100"/>
    </row>
    <row r="9" ht="14.25" customHeight="1">
      <c r="A9" s="9">
        <v>1.0</v>
      </c>
      <c r="B9" s="13" t="s">
        <v>19</v>
      </c>
      <c r="C9" s="13"/>
      <c r="D9" s="13" t="s">
        <v>378</v>
      </c>
      <c r="E9" s="100"/>
      <c r="F9" s="13" t="s">
        <v>189</v>
      </c>
      <c r="G9" s="88">
        <f t="shared" si="4"/>
        <v>99</v>
      </c>
      <c r="H9" s="13"/>
      <c r="I9" s="13"/>
      <c r="J9" s="13" t="s">
        <v>7</v>
      </c>
      <c r="K9" s="88">
        <v>10552.0</v>
      </c>
      <c r="L9" s="88">
        <f t="shared" si="5"/>
        <v>35.8768</v>
      </c>
      <c r="M9" s="88">
        <v>99.0</v>
      </c>
      <c r="N9" s="88" t="s">
        <v>371</v>
      </c>
      <c r="O9" s="88">
        <v>0.0</v>
      </c>
      <c r="P9" s="13"/>
      <c r="Q9" s="13"/>
      <c r="R9" s="13" t="s">
        <v>190</v>
      </c>
      <c r="S9" s="13"/>
      <c r="T9" s="13"/>
      <c r="U9" s="13">
        <v>0.0</v>
      </c>
      <c r="V9" s="13" t="s">
        <v>20</v>
      </c>
      <c r="W9" s="13"/>
    </row>
    <row r="10" ht="14.25" customHeight="1">
      <c r="A10" s="9">
        <v>1.0</v>
      </c>
      <c r="B10" s="13" t="s">
        <v>21</v>
      </c>
      <c r="C10" s="13"/>
      <c r="D10" s="13" t="s">
        <v>378</v>
      </c>
      <c r="E10" s="92" t="s">
        <v>152</v>
      </c>
      <c r="F10" s="13" t="s">
        <v>153</v>
      </c>
      <c r="G10" s="88">
        <f t="shared" si="4"/>
        <v>150</v>
      </c>
      <c r="H10" s="13"/>
      <c r="I10" s="13"/>
      <c r="J10" s="13" t="s">
        <v>7</v>
      </c>
      <c r="K10" s="88"/>
      <c r="L10" s="88">
        <f t="shared" si="5"/>
        <v>0</v>
      </c>
      <c r="M10" s="88">
        <v>150.0</v>
      </c>
      <c r="N10" s="88" t="s">
        <v>371</v>
      </c>
      <c r="O10" s="88"/>
      <c r="P10" s="13"/>
      <c r="Q10" s="93" t="s">
        <v>387</v>
      </c>
      <c r="R10" s="13" t="s">
        <v>131</v>
      </c>
      <c r="S10" s="13"/>
      <c r="T10" s="13"/>
      <c r="U10" s="13"/>
      <c r="V10" s="13" t="s">
        <v>22</v>
      </c>
      <c r="W10" s="13"/>
    </row>
    <row r="11" ht="14.25" customHeight="1">
      <c r="A11" s="9"/>
      <c r="B11" s="22" t="s">
        <v>21</v>
      </c>
      <c r="C11" s="13"/>
      <c r="D11" s="13" t="s">
        <v>378</v>
      </c>
      <c r="E11" s="92" t="s">
        <v>388</v>
      </c>
      <c r="F11" s="31" t="s">
        <v>130</v>
      </c>
      <c r="G11" s="96" t="str">
        <f t="shared" si="4"/>
        <v/>
      </c>
      <c r="H11" s="13"/>
      <c r="I11" s="13"/>
      <c r="J11" s="13" t="s">
        <v>7</v>
      </c>
      <c r="K11" s="88"/>
      <c r="L11" s="88"/>
      <c r="M11" s="88"/>
      <c r="N11" s="96"/>
      <c r="O11" s="88"/>
      <c r="P11" s="89"/>
      <c r="Q11" s="93" t="s">
        <v>389</v>
      </c>
      <c r="R11" s="13" t="s">
        <v>131</v>
      </c>
      <c r="S11" s="13"/>
      <c r="T11" s="13"/>
      <c r="U11" s="13"/>
      <c r="V11" s="13"/>
      <c r="W11" s="13"/>
    </row>
    <row r="12" ht="14.25" customHeight="1">
      <c r="A12" s="16">
        <v>1.0</v>
      </c>
      <c r="B12" s="13" t="s">
        <v>23</v>
      </c>
      <c r="C12" s="13"/>
      <c r="D12" s="13" t="s">
        <v>378</v>
      </c>
      <c r="E12" s="13" t="s">
        <v>175</v>
      </c>
      <c r="F12" s="13" t="s">
        <v>176</v>
      </c>
      <c r="G12" s="88">
        <f t="shared" si="4"/>
        <v>1462</v>
      </c>
      <c r="H12" s="13"/>
      <c r="I12" s="13"/>
      <c r="J12" s="13" t="s">
        <v>7</v>
      </c>
      <c r="K12" s="88">
        <v>573815.0</v>
      </c>
      <c r="L12" s="88">
        <f>K12*$M$1</f>
        <v>1950.971</v>
      </c>
      <c r="M12" s="88">
        <f>IF(K12*$M$1&gt;1462,$W$4,K12*$M$1)</f>
        <v>1462</v>
      </c>
      <c r="N12" s="88" t="s">
        <v>371</v>
      </c>
      <c r="O12" s="88">
        <v>143273.0</v>
      </c>
      <c r="P12" s="89">
        <v>44075.0</v>
      </c>
      <c r="Q12" s="13"/>
      <c r="R12" s="13" t="s">
        <v>137</v>
      </c>
      <c r="S12" s="13"/>
      <c r="T12" s="13"/>
      <c r="U12" s="13">
        <v>13.66</v>
      </c>
      <c r="V12" s="13" t="s">
        <v>24</v>
      </c>
      <c r="W12" s="13"/>
    </row>
    <row r="13" ht="14.25" customHeight="1">
      <c r="A13" s="9"/>
      <c r="B13" s="13" t="s">
        <v>23</v>
      </c>
      <c r="C13" s="13"/>
      <c r="D13" s="13" t="s">
        <v>378</v>
      </c>
      <c r="E13" s="13" t="s">
        <v>175</v>
      </c>
      <c r="F13" s="34" t="s">
        <v>136</v>
      </c>
      <c r="G13" s="96" t="str">
        <f t="shared" si="4"/>
        <v/>
      </c>
      <c r="H13" s="13"/>
      <c r="I13" s="13"/>
      <c r="J13" s="13"/>
      <c r="K13" s="88"/>
      <c r="L13" s="88"/>
      <c r="M13" s="88"/>
      <c r="N13" s="96"/>
      <c r="O13" s="88"/>
      <c r="P13" s="89"/>
      <c r="Q13" s="104" t="s">
        <v>390</v>
      </c>
      <c r="R13" s="13" t="s">
        <v>137</v>
      </c>
      <c r="S13" s="13"/>
      <c r="T13" s="13"/>
      <c r="U13" s="13"/>
      <c r="V13" s="13"/>
      <c r="W13" s="13"/>
    </row>
    <row r="14" ht="14.25" customHeight="1">
      <c r="A14" s="9"/>
      <c r="B14" s="13" t="s">
        <v>23</v>
      </c>
      <c r="C14" s="13"/>
      <c r="D14" s="13" t="s">
        <v>378</v>
      </c>
      <c r="E14" s="105" t="s">
        <v>391</v>
      </c>
      <c r="F14" s="34" t="s">
        <v>138</v>
      </c>
      <c r="G14" s="96" t="str">
        <f t="shared" si="4"/>
        <v/>
      </c>
      <c r="H14" s="13"/>
      <c r="I14" s="13"/>
      <c r="J14" s="13"/>
      <c r="K14" s="88"/>
      <c r="L14" s="88"/>
      <c r="M14" s="88"/>
      <c r="N14" s="96"/>
      <c r="O14" s="88"/>
      <c r="P14" s="89"/>
      <c r="Q14" s="104" t="s">
        <v>392</v>
      </c>
      <c r="R14" s="13" t="s">
        <v>137</v>
      </c>
      <c r="S14" s="13"/>
      <c r="T14" s="13"/>
      <c r="U14" s="13"/>
      <c r="V14" s="13"/>
      <c r="W14" s="13"/>
    </row>
    <row r="15" ht="14.25" customHeight="1">
      <c r="A15" s="9">
        <v>1.0</v>
      </c>
      <c r="B15" s="13" t="s">
        <v>25</v>
      </c>
      <c r="C15" s="13">
        <v>1.0</v>
      </c>
      <c r="D15" s="13" t="s">
        <v>370</v>
      </c>
      <c r="E15" s="168" t="s">
        <v>127</v>
      </c>
      <c r="F15" s="100" t="s">
        <v>128</v>
      </c>
      <c r="G15" s="88">
        <f t="shared" si="4"/>
        <v>945.336</v>
      </c>
      <c r="H15" s="13"/>
      <c r="I15" s="13" t="s">
        <v>498</v>
      </c>
      <c r="J15" s="13" t="s">
        <v>7</v>
      </c>
      <c r="K15" s="88">
        <v>278040.0</v>
      </c>
      <c r="L15" s="88">
        <f t="shared" ref="L15:L16" si="7">K15*$M$1</f>
        <v>945.336</v>
      </c>
      <c r="M15" s="88">
        <f t="shared" ref="M15:M16" si="8">IF(K15*$M$1&gt;1462,$W$4,K15*$M$1)</f>
        <v>945.336</v>
      </c>
      <c r="N15" s="88" t="s">
        <v>371</v>
      </c>
      <c r="O15" s="111">
        <v>200038.0</v>
      </c>
      <c r="P15" s="169">
        <v>44531.0</v>
      </c>
      <c r="Q15" s="168" t="s">
        <v>393</v>
      </c>
      <c r="R15" s="100" t="s">
        <v>129</v>
      </c>
      <c r="S15" s="100"/>
      <c r="T15" s="100"/>
      <c r="U15" s="100">
        <v>3.5</v>
      </c>
      <c r="V15" s="100" t="s">
        <v>26</v>
      </c>
      <c r="W15" s="100"/>
    </row>
    <row r="16" ht="14.25" customHeight="1">
      <c r="A16" s="16">
        <v>1.0</v>
      </c>
      <c r="B16" s="13" t="s">
        <v>27</v>
      </c>
      <c r="C16" s="13"/>
      <c r="D16" s="13" t="s">
        <v>378</v>
      </c>
      <c r="E16" s="106" t="s">
        <v>192</v>
      </c>
      <c r="F16" s="13" t="s">
        <v>193</v>
      </c>
      <c r="G16" s="88">
        <f t="shared" si="4"/>
        <v>1116.6076</v>
      </c>
      <c r="H16" s="13"/>
      <c r="I16" s="13"/>
      <c r="J16" s="13" t="s">
        <v>7</v>
      </c>
      <c r="K16" s="88">
        <v>328414.0</v>
      </c>
      <c r="L16" s="88">
        <f t="shared" si="7"/>
        <v>1116.6076</v>
      </c>
      <c r="M16" s="88">
        <f t="shared" si="8"/>
        <v>1116.6076</v>
      </c>
      <c r="N16" s="88" t="s">
        <v>371</v>
      </c>
      <c r="O16" s="88">
        <v>97606.75</v>
      </c>
      <c r="P16" s="89">
        <v>44711.0</v>
      </c>
      <c r="Q16" s="107" t="s">
        <v>394</v>
      </c>
      <c r="R16" s="13" t="s">
        <v>194</v>
      </c>
      <c r="S16" s="13"/>
      <c r="T16" s="13"/>
      <c r="U16" s="13">
        <v>8.8</v>
      </c>
      <c r="V16" s="13" t="s">
        <v>28</v>
      </c>
      <c r="W16" s="13"/>
    </row>
    <row r="17" ht="14.25" customHeight="1">
      <c r="A17" s="9"/>
      <c r="B17" s="13" t="s">
        <v>27</v>
      </c>
      <c r="C17" s="13"/>
      <c r="D17" s="13" t="s">
        <v>370</v>
      </c>
      <c r="E17" s="92" t="s">
        <v>395</v>
      </c>
      <c r="F17" s="24" t="s">
        <v>145</v>
      </c>
      <c r="G17" s="96" t="str">
        <f t="shared" si="4"/>
        <v/>
      </c>
      <c r="H17" s="13"/>
      <c r="I17" s="13"/>
      <c r="J17" s="13" t="s">
        <v>7</v>
      </c>
      <c r="K17" s="88"/>
      <c r="L17" s="88"/>
      <c r="M17" s="88"/>
      <c r="N17" s="96"/>
      <c r="O17" s="88"/>
      <c r="P17" s="108"/>
      <c r="Q17" s="93" t="s">
        <v>396</v>
      </c>
      <c r="R17" s="13"/>
      <c r="S17" s="13"/>
      <c r="T17" s="13"/>
      <c r="U17" s="13"/>
      <c r="V17" s="13"/>
      <c r="W17" s="13"/>
    </row>
    <row r="18" ht="14.25" customHeight="1">
      <c r="A18" s="9">
        <v>1.0</v>
      </c>
      <c r="B18" s="13" t="s">
        <v>132</v>
      </c>
      <c r="C18" s="13"/>
      <c r="D18" s="13" t="s">
        <v>370</v>
      </c>
      <c r="E18" s="100" t="s">
        <v>133</v>
      </c>
      <c r="F18" s="100" t="s">
        <v>397</v>
      </c>
      <c r="G18" s="88">
        <f t="shared" si="4"/>
        <v>1462</v>
      </c>
      <c r="H18" s="13"/>
      <c r="I18" s="13" t="s">
        <v>498</v>
      </c>
      <c r="J18" s="13" t="s">
        <v>7</v>
      </c>
      <c r="K18" s="88">
        <v>594659.0</v>
      </c>
      <c r="L18" s="88">
        <f t="shared" ref="L18:L19" si="9">K18*$M$1</f>
        <v>2021.8406</v>
      </c>
      <c r="M18" s="88">
        <f t="shared" ref="M18:M19" si="10">IF(K18*$M$1&gt;1462,$W$4,K18*$M$1)</f>
        <v>1462</v>
      </c>
      <c r="N18" s="88" t="s">
        <v>375</v>
      </c>
      <c r="O18" s="111">
        <v>122255.0</v>
      </c>
      <c r="P18" s="170">
        <v>44531.0</v>
      </c>
      <c r="Q18" s="100" t="s">
        <v>372</v>
      </c>
      <c r="R18" s="100" t="s">
        <v>194</v>
      </c>
      <c r="S18" s="100"/>
      <c r="T18" s="100"/>
      <c r="U18" s="100">
        <v>15.0</v>
      </c>
      <c r="V18" s="100" t="s">
        <v>30</v>
      </c>
      <c r="W18" s="100"/>
    </row>
    <row r="19" ht="14.25" customHeight="1">
      <c r="A19" s="9">
        <v>1.0</v>
      </c>
      <c r="B19" s="13" t="s">
        <v>31</v>
      </c>
      <c r="C19" s="13">
        <v>1.0</v>
      </c>
      <c r="D19" s="13" t="s">
        <v>378</v>
      </c>
      <c r="E19" s="92" t="s">
        <v>124</v>
      </c>
      <c r="F19" s="13" t="s">
        <v>125</v>
      </c>
      <c r="G19" s="88">
        <f t="shared" si="4"/>
        <v>1148.5387</v>
      </c>
      <c r="H19" s="13"/>
      <c r="I19" s="13" t="s">
        <v>384</v>
      </c>
      <c r="J19" s="13" t="s">
        <v>7</v>
      </c>
      <c r="K19" s="88">
        <v>675611.0</v>
      </c>
      <c r="L19" s="88">
        <f t="shared" si="9"/>
        <v>2297.0774</v>
      </c>
      <c r="M19" s="171">
        <f t="shared" si="10"/>
        <v>1462</v>
      </c>
      <c r="N19" s="88" t="s">
        <v>375</v>
      </c>
      <c r="O19" s="88">
        <v>24718.0</v>
      </c>
      <c r="P19" s="89">
        <v>44562.0</v>
      </c>
      <c r="Q19" s="92" t="s">
        <v>399</v>
      </c>
      <c r="R19" s="13" t="s">
        <v>126</v>
      </c>
      <c r="S19" s="112" t="s">
        <v>400</v>
      </c>
      <c r="T19" s="13"/>
      <c r="U19" s="13">
        <v>7.0</v>
      </c>
      <c r="V19" s="13" t="s">
        <v>32</v>
      </c>
      <c r="W19" s="13"/>
    </row>
    <row r="20" ht="14.25" customHeight="1">
      <c r="A20" s="9"/>
      <c r="B20" s="22" t="s">
        <v>31</v>
      </c>
      <c r="C20" s="13"/>
      <c r="D20" s="13" t="s">
        <v>370</v>
      </c>
      <c r="E20" s="92" t="s">
        <v>401</v>
      </c>
      <c r="F20" s="37"/>
      <c r="G20" s="96">
        <f t="shared" si="4"/>
        <v>0</v>
      </c>
      <c r="H20" s="13"/>
      <c r="I20" s="13" t="s">
        <v>384</v>
      </c>
      <c r="J20" s="13" t="s">
        <v>7</v>
      </c>
      <c r="K20" s="88"/>
      <c r="L20" s="88"/>
      <c r="M20" s="171"/>
      <c r="N20" s="96"/>
      <c r="O20" s="88"/>
      <c r="P20" s="13"/>
      <c r="Q20" s="92" t="s">
        <v>402</v>
      </c>
      <c r="R20" s="13"/>
      <c r="S20" s="13"/>
      <c r="T20" s="13"/>
      <c r="U20" s="13"/>
      <c r="V20" s="13"/>
      <c r="W20" s="13"/>
    </row>
    <row r="21" ht="14.25" customHeight="1">
      <c r="A21" s="9"/>
      <c r="B21" s="22" t="s">
        <v>31</v>
      </c>
      <c r="C21" s="13"/>
      <c r="D21" s="13" t="s">
        <v>378</v>
      </c>
      <c r="E21" s="92" t="s">
        <v>403</v>
      </c>
      <c r="F21" s="13" t="s">
        <v>151</v>
      </c>
      <c r="G21" s="96">
        <f t="shared" si="4"/>
        <v>0</v>
      </c>
      <c r="H21" s="13"/>
      <c r="I21" s="13" t="s">
        <v>384</v>
      </c>
      <c r="J21" s="13" t="s">
        <v>7</v>
      </c>
      <c r="K21" s="88"/>
      <c r="L21" s="88"/>
      <c r="M21" s="171"/>
      <c r="N21" s="96"/>
      <c r="O21" s="88"/>
      <c r="P21" s="13"/>
      <c r="Q21" s="92" t="s">
        <v>399</v>
      </c>
      <c r="R21" s="13"/>
      <c r="S21" s="13"/>
      <c r="T21" s="13"/>
      <c r="U21" s="13"/>
      <c r="V21" s="13"/>
      <c r="W21" s="13"/>
    </row>
    <row r="22" ht="14.25" customHeight="1">
      <c r="A22" s="9">
        <v>1.0</v>
      </c>
      <c r="B22" s="13" t="s">
        <v>33</v>
      </c>
      <c r="C22" s="13">
        <v>1.0</v>
      </c>
      <c r="D22" s="13" t="s">
        <v>370</v>
      </c>
      <c r="E22" s="100"/>
      <c r="F22" s="13" t="s">
        <v>241</v>
      </c>
      <c r="G22" s="88">
        <f t="shared" si="4"/>
        <v>299.8562</v>
      </c>
      <c r="H22" s="13"/>
      <c r="I22" s="13" t="s">
        <v>384</v>
      </c>
      <c r="J22" s="13" t="s">
        <v>7</v>
      </c>
      <c r="K22" s="88">
        <v>176386.0</v>
      </c>
      <c r="L22" s="88">
        <f t="shared" ref="L22:L23" si="11">K22*$M$1</f>
        <v>599.7124</v>
      </c>
      <c r="M22" s="171">
        <f t="shared" ref="M22:M23" si="12">IF(K22*$M$1&gt;1462,$W$4,K22*$M$1)</f>
        <v>599.7124</v>
      </c>
      <c r="N22" s="88" t="s">
        <v>375</v>
      </c>
      <c r="O22" s="88">
        <v>81355.0</v>
      </c>
      <c r="P22" s="13"/>
      <c r="Q22" s="13"/>
      <c r="R22" s="13" t="s">
        <v>242</v>
      </c>
      <c r="S22" s="13" t="s">
        <v>404</v>
      </c>
      <c r="T22" s="13"/>
      <c r="U22" s="13">
        <v>3.0</v>
      </c>
      <c r="V22" s="13" t="s">
        <v>34</v>
      </c>
      <c r="W22" s="13"/>
    </row>
    <row r="23" ht="14.25" customHeight="1">
      <c r="A23" s="9">
        <v>1.0</v>
      </c>
      <c r="B23" s="13" t="s">
        <v>35</v>
      </c>
      <c r="C23" s="13">
        <v>1.0</v>
      </c>
      <c r="D23" s="13" t="s">
        <v>370</v>
      </c>
      <c r="E23" s="113" t="s">
        <v>330</v>
      </c>
      <c r="F23" s="13" t="s">
        <v>160</v>
      </c>
      <c r="G23" s="88">
        <v>637.2</v>
      </c>
      <c r="H23" s="13"/>
      <c r="I23" s="13" t="s">
        <v>384</v>
      </c>
      <c r="J23" s="13" t="s">
        <v>7</v>
      </c>
      <c r="K23" s="88">
        <v>187413.0</v>
      </c>
      <c r="L23" s="88">
        <f t="shared" si="11"/>
        <v>637.2042</v>
      </c>
      <c r="M23" s="88">
        <f t="shared" si="12"/>
        <v>637.2042</v>
      </c>
      <c r="N23" s="88" t="s">
        <v>371</v>
      </c>
      <c r="O23" s="88">
        <v>98964.0</v>
      </c>
      <c r="P23" s="114">
        <v>44774.0</v>
      </c>
      <c r="Q23" s="104" t="s">
        <v>405</v>
      </c>
      <c r="R23" s="13" t="s">
        <v>331</v>
      </c>
      <c r="S23" s="13"/>
      <c r="T23" s="13"/>
      <c r="U23" s="13">
        <v>3.29</v>
      </c>
      <c r="V23" s="13" t="s">
        <v>36</v>
      </c>
      <c r="W23" s="13"/>
    </row>
    <row r="24" ht="14.25" customHeight="1">
      <c r="A24" s="9"/>
      <c r="B24" s="22" t="s">
        <v>35</v>
      </c>
      <c r="C24" s="13"/>
      <c r="D24" s="13" t="s">
        <v>370</v>
      </c>
      <c r="E24" s="113" t="s">
        <v>406</v>
      </c>
      <c r="F24" s="13" t="s">
        <v>160</v>
      </c>
      <c r="G24" s="96">
        <f t="shared" ref="G24:G71" si="13">IF(I24="NV-2024",L24/2,M24)</f>
        <v>0</v>
      </c>
      <c r="H24" s="13"/>
      <c r="I24" s="13" t="s">
        <v>384</v>
      </c>
      <c r="J24" s="13" t="s">
        <v>7</v>
      </c>
      <c r="K24" s="88"/>
      <c r="L24" s="88"/>
      <c r="M24" s="88"/>
      <c r="N24" s="96"/>
      <c r="O24" s="88"/>
      <c r="P24" s="89"/>
      <c r="Q24" s="104" t="s">
        <v>407</v>
      </c>
      <c r="R24" s="13"/>
      <c r="S24" s="13"/>
      <c r="T24" s="13"/>
      <c r="U24" s="13"/>
      <c r="V24" s="13"/>
      <c r="W24" s="13"/>
    </row>
    <row r="25" ht="14.25" customHeight="1">
      <c r="A25" s="16">
        <v>1.0</v>
      </c>
      <c r="B25" s="13" t="s">
        <v>108</v>
      </c>
      <c r="C25" s="13"/>
      <c r="D25" s="13" t="s">
        <v>378</v>
      </c>
      <c r="E25" s="100"/>
      <c r="F25" s="13" t="s">
        <v>110</v>
      </c>
      <c r="G25" s="88">
        <f t="shared" si="13"/>
        <v>1437.5846</v>
      </c>
      <c r="H25" s="13"/>
      <c r="I25" s="13"/>
      <c r="J25" s="13" t="s">
        <v>7</v>
      </c>
      <c r="K25" s="88">
        <v>422819.0</v>
      </c>
      <c r="L25" s="88">
        <f>K25*$M$1</f>
        <v>1437.5846</v>
      </c>
      <c r="M25" s="88">
        <f>IF(K25*$M$1&gt;1462,$W$4,K25*$M$1)</f>
        <v>1437.5846</v>
      </c>
      <c r="N25" s="88" t="s">
        <v>371</v>
      </c>
      <c r="O25" s="88">
        <v>184947.0</v>
      </c>
      <c r="P25" s="89">
        <v>44075.0</v>
      </c>
      <c r="Q25" s="13"/>
      <c r="R25" s="13" t="s">
        <v>111</v>
      </c>
      <c r="S25" s="13"/>
      <c r="T25" s="13"/>
      <c r="U25" s="13">
        <v>10.0</v>
      </c>
      <c r="V25" s="13" t="s">
        <v>38</v>
      </c>
      <c r="W25" s="13"/>
    </row>
    <row r="26" ht="14.25" customHeight="1">
      <c r="A26" s="9"/>
      <c r="B26" s="13" t="s">
        <v>37</v>
      </c>
      <c r="C26" s="13"/>
      <c r="D26" s="13" t="s">
        <v>378</v>
      </c>
      <c r="E26" s="92" t="s">
        <v>408</v>
      </c>
      <c r="F26" s="31" t="s">
        <v>166</v>
      </c>
      <c r="G26" s="96" t="str">
        <f t="shared" si="13"/>
        <v/>
      </c>
      <c r="H26" s="13"/>
      <c r="I26" s="13"/>
      <c r="J26" s="13" t="s">
        <v>7</v>
      </c>
      <c r="K26" s="88"/>
      <c r="L26" s="88"/>
      <c r="M26" s="111"/>
      <c r="N26" s="96"/>
      <c r="O26" s="88"/>
      <c r="P26" s="89"/>
      <c r="Q26" s="13" t="s">
        <v>409</v>
      </c>
      <c r="R26" s="13" t="s">
        <v>111</v>
      </c>
      <c r="S26" s="48"/>
      <c r="T26" s="13"/>
      <c r="U26" s="13"/>
      <c r="V26" s="13"/>
      <c r="W26" s="13"/>
    </row>
    <row r="27" ht="14.25" customHeight="1">
      <c r="A27" s="9"/>
      <c r="B27" s="13" t="s">
        <v>37</v>
      </c>
      <c r="C27" s="13"/>
      <c r="D27" s="13" t="s">
        <v>370</v>
      </c>
      <c r="E27" s="92" t="s">
        <v>410</v>
      </c>
      <c r="F27" s="31" t="s">
        <v>167</v>
      </c>
      <c r="G27" s="96" t="str">
        <f t="shared" si="13"/>
        <v/>
      </c>
      <c r="H27" s="13"/>
      <c r="I27" s="13"/>
      <c r="J27" s="13" t="s">
        <v>7</v>
      </c>
      <c r="K27" s="88"/>
      <c r="L27" s="88"/>
      <c r="M27" s="111"/>
      <c r="N27" s="96"/>
      <c r="O27" s="88"/>
      <c r="P27" s="89"/>
      <c r="Q27" s="93" t="s">
        <v>411</v>
      </c>
      <c r="R27" s="13" t="s">
        <v>111</v>
      </c>
      <c r="S27" s="48"/>
      <c r="T27" s="13"/>
      <c r="U27" s="13"/>
      <c r="V27" s="13"/>
      <c r="W27" s="13"/>
    </row>
    <row r="28" ht="14.25" customHeight="1">
      <c r="A28" s="9">
        <v>1.0</v>
      </c>
      <c r="B28" s="13" t="s">
        <v>39</v>
      </c>
      <c r="C28" s="13"/>
      <c r="D28" s="13" t="s">
        <v>378</v>
      </c>
      <c r="E28" s="86" t="s">
        <v>105</v>
      </c>
      <c r="F28" s="34" t="s">
        <v>106</v>
      </c>
      <c r="G28" s="88">
        <f t="shared" si="13"/>
        <v>150</v>
      </c>
      <c r="H28" s="13"/>
      <c r="I28" s="13"/>
      <c r="J28" s="13" t="s">
        <v>40</v>
      </c>
      <c r="K28" s="88"/>
      <c r="L28" s="88">
        <f>K28*$M$1</f>
        <v>0</v>
      </c>
      <c r="M28" s="88">
        <v>150.0</v>
      </c>
      <c r="N28" s="88" t="s">
        <v>371</v>
      </c>
      <c r="O28" s="88"/>
      <c r="P28" s="89">
        <v>43836.0</v>
      </c>
      <c r="Q28" s="104" t="s">
        <v>412</v>
      </c>
      <c r="R28" s="13" t="s">
        <v>107</v>
      </c>
      <c r="S28" s="112" t="s">
        <v>413</v>
      </c>
      <c r="T28" s="13"/>
      <c r="U28" s="13"/>
      <c r="V28" s="13" t="s">
        <v>41</v>
      </c>
      <c r="W28" s="13"/>
    </row>
    <row r="29" ht="14.25" customHeight="1">
      <c r="A29" s="9"/>
      <c r="B29" s="22" t="s">
        <v>39</v>
      </c>
      <c r="C29" s="13"/>
      <c r="D29" s="13" t="s">
        <v>370</v>
      </c>
      <c r="E29" s="86" t="s">
        <v>414</v>
      </c>
      <c r="F29" s="34" t="s">
        <v>173</v>
      </c>
      <c r="G29" s="96" t="str">
        <f t="shared" si="13"/>
        <v/>
      </c>
      <c r="H29" s="13"/>
      <c r="I29" s="13"/>
      <c r="J29" s="13" t="s">
        <v>40</v>
      </c>
      <c r="K29" s="88"/>
      <c r="L29" s="88"/>
      <c r="M29" s="88"/>
      <c r="N29" s="96"/>
      <c r="O29" s="88"/>
      <c r="P29" s="114"/>
      <c r="Q29" s="104" t="s">
        <v>415</v>
      </c>
      <c r="R29" s="13" t="s">
        <v>107</v>
      </c>
      <c r="S29" s="13"/>
      <c r="T29" s="13"/>
      <c r="U29" s="13"/>
      <c r="V29" s="13"/>
      <c r="W29" s="13"/>
    </row>
    <row r="30" ht="14.25" customHeight="1">
      <c r="A30" s="9"/>
      <c r="B30" s="22" t="s">
        <v>39</v>
      </c>
      <c r="C30" s="13"/>
      <c r="D30" s="13" t="s">
        <v>370</v>
      </c>
      <c r="E30" s="92" t="s">
        <v>416</v>
      </c>
      <c r="F30" s="31" t="s">
        <v>174</v>
      </c>
      <c r="G30" s="96" t="str">
        <f t="shared" si="13"/>
        <v/>
      </c>
      <c r="H30" s="13"/>
      <c r="I30" s="13"/>
      <c r="J30" s="13" t="s">
        <v>40</v>
      </c>
      <c r="K30" s="88"/>
      <c r="L30" s="88"/>
      <c r="M30" s="88"/>
      <c r="N30" s="96"/>
      <c r="O30" s="88"/>
      <c r="P30" s="114"/>
      <c r="Q30" s="93" t="s">
        <v>417</v>
      </c>
      <c r="R30" s="13" t="s">
        <v>107</v>
      </c>
      <c r="S30" s="13"/>
      <c r="T30" s="13"/>
      <c r="U30" s="13"/>
      <c r="V30" s="13"/>
      <c r="W30" s="13"/>
    </row>
    <row r="31" ht="14.25" customHeight="1">
      <c r="A31" s="9">
        <v>1.0</v>
      </c>
      <c r="B31" s="13" t="s">
        <v>42</v>
      </c>
      <c r="C31" s="13">
        <v>1.0</v>
      </c>
      <c r="D31" s="13" t="s">
        <v>378</v>
      </c>
      <c r="E31" s="100"/>
      <c r="F31" s="13" t="s">
        <v>246</v>
      </c>
      <c r="G31" s="88">
        <f t="shared" si="13"/>
        <v>147.271</v>
      </c>
      <c r="H31" s="13"/>
      <c r="I31" s="13" t="s">
        <v>384</v>
      </c>
      <c r="J31" s="13" t="s">
        <v>40</v>
      </c>
      <c r="K31" s="88">
        <v>86630.0</v>
      </c>
      <c r="L31" s="88">
        <f t="shared" ref="L31:L33" si="14">K31*$M$1</f>
        <v>294.542</v>
      </c>
      <c r="M31" s="88">
        <f t="shared" ref="M31:M33" si="15">IF(K31*$M$1&gt;1462,$W$4,K31*$M$1)</f>
        <v>294.542</v>
      </c>
      <c r="N31" s="88" t="s">
        <v>371</v>
      </c>
      <c r="O31" s="88">
        <v>23682.0</v>
      </c>
      <c r="P31" s="114">
        <v>44316.0</v>
      </c>
      <c r="Q31" s="13"/>
      <c r="R31" s="13" t="s">
        <v>247</v>
      </c>
      <c r="S31" s="13"/>
      <c r="T31" s="13"/>
      <c r="U31" s="13">
        <v>0.0</v>
      </c>
      <c r="V31" s="13" t="s">
        <v>43</v>
      </c>
      <c r="W31" s="13"/>
    </row>
    <row r="32" ht="14.25" customHeight="1">
      <c r="A32" s="9">
        <v>1.0</v>
      </c>
      <c r="B32" s="13" t="s">
        <v>44</v>
      </c>
      <c r="C32" s="13">
        <v>1.0</v>
      </c>
      <c r="D32" s="13" t="s">
        <v>378</v>
      </c>
      <c r="E32" s="100"/>
      <c r="F32" s="13" t="s">
        <v>220</v>
      </c>
      <c r="G32" s="88">
        <f t="shared" si="13"/>
        <v>268.9111</v>
      </c>
      <c r="H32" s="13"/>
      <c r="I32" s="13" t="s">
        <v>384</v>
      </c>
      <c r="J32" s="13" t="s">
        <v>40</v>
      </c>
      <c r="K32" s="88">
        <v>158183.0</v>
      </c>
      <c r="L32" s="88">
        <f t="shared" si="14"/>
        <v>537.8222</v>
      </c>
      <c r="M32" s="88">
        <f t="shared" si="15"/>
        <v>537.8222</v>
      </c>
      <c r="N32" s="88" t="s">
        <v>371</v>
      </c>
      <c r="O32" s="88">
        <v>18873.0</v>
      </c>
      <c r="P32" s="13"/>
      <c r="Q32" s="13"/>
      <c r="R32" s="13" t="s">
        <v>221</v>
      </c>
      <c r="S32" s="13"/>
      <c r="T32" s="13"/>
      <c r="U32" s="13">
        <v>1.7</v>
      </c>
      <c r="V32" s="13" t="s">
        <v>45</v>
      </c>
      <c r="W32" s="13"/>
    </row>
    <row r="33" ht="14.25" customHeight="1">
      <c r="A33" s="16">
        <v>1.0</v>
      </c>
      <c r="B33" s="13" t="s">
        <v>198</v>
      </c>
      <c r="C33" s="13"/>
      <c r="D33" s="13" t="s">
        <v>370</v>
      </c>
      <c r="E33" s="113" t="s">
        <v>199</v>
      </c>
      <c r="F33" s="24" t="s">
        <v>200</v>
      </c>
      <c r="G33" s="88">
        <f t="shared" si="13"/>
        <v>252.161</v>
      </c>
      <c r="H33" s="13"/>
      <c r="I33" s="13"/>
      <c r="J33" s="13" t="s">
        <v>40</v>
      </c>
      <c r="K33" s="88">
        <v>74165.0</v>
      </c>
      <c r="L33" s="88">
        <f t="shared" si="14"/>
        <v>252.161</v>
      </c>
      <c r="M33" s="88">
        <f t="shared" si="15"/>
        <v>252.161</v>
      </c>
      <c r="N33" s="88" t="s">
        <v>371</v>
      </c>
      <c r="O33" s="88">
        <v>24655.0</v>
      </c>
      <c r="P33" s="89">
        <v>44562.0</v>
      </c>
      <c r="Q33" s="104" t="s">
        <v>418</v>
      </c>
      <c r="R33" s="13" t="s">
        <v>201</v>
      </c>
      <c r="S33" s="13"/>
      <c r="T33" s="13"/>
      <c r="U33" s="13">
        <v>1.0</v>
      </c>
      <c r="V33" s="13" t="s">
        <v>47</v>
      </c>
      <c r="W33" s="13"/>
    </row>
    <row r="34" ht="14.25" customHeight="1">
      <c r="A34" s="9"/>
      <c r="B34" s="13" t="s">
        <v>46</v>
      </c>
      <c r="C34" s="13"/>
      <c r="D34" s="13" t="s">
        <v>378</v>
      </c>
      <c r="E34" s="113" t="s">
        <v>419</v>
      </c>
      <c r="F34" s="13" t="s">
        <v>185</v>
      </c>
      <c r="G34" s="96" t="str">
        <f t="shared" si="13"/>
        <v/>
      </c>
      <c r="H34" s="13"/>
      <c r="I34" s="13"/>
      <c r="J34" s="13" t="s">
        <v>40</v>
      </c>
      <c r="K34" s="88"/>
      <c r="L34" s="88"/>
      <c r="M34" s="88"/>
      <c r="N34" s="96"/>
      <c r="O34" s="88"/>
      <c r="P34" s="13"/>
      <c r="Q34" s="104" t="s">
        <v>420</v>
      </c>
      <c r="R34" s="13"/>
      <c r="S34" s="13"/>
      <c r="T34" s="13"/>
      <c r="U34" s="13"/>
      <c r="V34" s="13"/>
      <c r="W34" s="13"/>
    </row>
    <row r="35" ht="14.25" customHeight="1">
      <c r="A35" s="16">
        <v>1.0</v>
      </c>
      <c r="B35" s="13" t="s">
        <v>177</v>
      </c>
      <c r="C35" s="13"/>
      <c r="D35" s="13" t="s">
        <v>378</v>
      </c>
      <c r="E35" s="115"/>
      <c r="F35" s="13" t="s">
        <v>421</v>
      </c>
      <c r="G35" s="88">
        <f t="shared" si="13"/>
        <v>268.8278</v>
      </c>
      <c r="H35" s="13"/>
      <c r="I35" s="13"/>
      <c r="J35" s="13" t="s">
        <v>40</v>
      </c>
      <c r="K35" s="88">
        <v>79067.0</v>
      </c>
      <c r="L35" s="88">
        <f>K35*$M$1</f>
        <v>268.8278</v>
      </c>
      <c r="M35" s="88">
        <f>IF(K35*$M$1&gt;1462,$W$4,K35*$M$1)</f>
        <v>268.8278</v>
      </c>
      <c r="N35" s="88" t="s">
        <v>375</v>
      </c>
      <c r="O35" s="88">
        <v>24655.0</v>
      </c>
      <c r="P35" s="13"/>
      <c r="Q35" s="116"/>
      <c r="R35" s="13" t="s">
        <v>180</v>
      </c>
      <c r="S35" s="13"/>
      <c r="T35" s="13"/>
      <c r="U35" s="13">
        <v>0.0</v>
      </c>
      <c r="V35" s="13" t="s">
        <v>49</v>
      </c>
      <c r="W35" s="13"/>
    </row>
    <row r="36" ht="14.25" customHeight="1">
      <c r="A36" s="9"/>
      <c r="B36" s="13" t="s">
        <v>177</v>
      </c>
      <c r="C36" s="13"/>
      <c r="D36" s="13" t="s">
        <v>370</v>
      </c>
      <c r="E36" s="105" t="s">
        <v>178</v>
      </c>
      <c r="F36" s="31" t="s">
        <v>179</v>
      </c>
      <c r="G36" s="96" t="str">
        <f t="shared" si="13"/>
        <v/>
      </c>
      <c r="H36" s="13"/>
      <c r="I36" s="13"/>
      <c r="J36" s="13" t="s">
        <v>40</v>
      </c>
      <c r="K36" s="88"/>
      <c r="L36" s="88"/>
      <c r="M36" s="88"/>
      <c r="N36" s="96"/>
      <c r="O36" s="88"/>
      <c r="P36" s="89"/>
      <c r="Q36" s="116" t="s">
        <v>422</v>
      </c>
      <c r="R36" s="13"/>
      <c r="S36" s="13"/>
      <c r="T36" s="13"/>
      <c r="U36" s="13"/>
      <c r="V36" s="13"/>
      <c r="W36" s="13"/>
    </row>
    <row r="37" ht="14.25" customHeight="1">
      <c r="A37" s="16">
        <v>1.0</v>
      </c>
      <c r="B37" s="13" t="s">
        <v>50</v>
      </c>
      <c r="C37" s="13"/>
      <c r="D37" s="13" t="s">
        <v>370</v>
      </c>
      <c r="E37" s="92" t="s">
        <v>269</v>
      </c>
      <c r="F37" s="13" t="s">
        <v>270</v>
      </c>
      <c r="G37" s="88">
        <f t="shared" si="13"/>
        <v>767.346</v>
      </c>
      <c r="H37" s="13"/>
      <c r="I37" s="13"/>
      <c r="J37" s="13" t="s">
        <v>40</v>
      </c>
      <c r="K37" s="88">
        <v>225690.0</v>
      </c>
      <c r="L37" s="88">
        <f t="shared" ref="L37:L40" si="16">K37*$M$1</f>
        <v>767.346</v>
      </c>
      <c r="M37" s="88">
        <f t="shared" ref="M37:M40" si="17">IF(K37*$M$1&gt;1462,$W$4,K37*$M$1)</f>
        <v>767.346</v>
      </c>
      <c r="N37" s="88" t="s">
        <v>371</v>
      </c>
      <c r="O37" s="88">
        <v>140984.0</v>
      </c>
      <c r="P37" s="89">
        <v>43836.0</v>
      </c>
      <c r="Q37" s="117" t="s">
        <v>423</v>
      </c>
      <c r="R37" s="13" t="s">
        <v>271</v>
      </c>
      <c r="S37" s="13"/>
      <c r="T37" s="13"/>
      <c r="U37" s="13">
        <v>4.0</v>
      </c>
      <c r="V37" s="13" t="s">
        <v>51</v>
      </c>
      <c r="W37" s="13"/>
    </row>
    <row r="38" ht="14.25" customHeight="1">
      <c r="A38" s="9">
        <v>1.0</v>
      </c>
      <c r="B38" s="13" t="s">
        <v>195</v>
      </c>
      <c r="C38" s="13"/>
      <c r="D38" s="13" t="s">
        <v>370</v>
      </c>
      <c r="E38" s="100"/>
      <c r="F38" s="13" t="s">
        <v>196</v>
      </c>
      <c r="G38" s="88">
        <f t="shared" si="13"/>
        <v>400.5574</v>
      </c>
      <c r="H38" s="13"/>
      <c r="I38" s="13" t="s">
        <v>498</v>
      </c>
      <c r="J38" s="13" t="s">
        <v>40</v>
      </c>
      <c r="K38" s="88">
        <v>117811.0</v>
      </c>
      <c r="L38" s="88">
        <f t="shared" si="16"/>
        <v>400.5574</v>
      </c>
      <c r="M38" s="88">
        <f t="shared" si="17"/>
        <v>400.5574</v>
      </c>
      <c r="N38" s="88" t="s">
        <v>371</v>
      </c>
      <c r="O38" s="88">
        <v>27323.0</v>
      </c>
      <c r="P38" s="89">
        <v>45089.0</v>
      </c>
      <c r="Q38" s="13"/>
      <c r="R38" s="13" t="s">
        <v>197</v>
      </c>
      <c r="S38" s="13"/>
      <c r="T38" s="13"/>
      <c r="U38" s="13">
        <v>1.0</v>
      </c>
      <c r="V38" s="13" t="s">
        <v>53</v>
      </c>
      <c r="W38" s="13"/>
    </row>
    <row r="39" ht="14.25" customHeight="1">
      <c r="A39" s="9">
        <v>1.0</v>
      </c>
      <c r="B39" s="13" t="s">
        <v>54</v>
      </c>
      <c r="C39" s="13"/>
      <c r="D39" s="13" t="s">
        <v>378</v>
      </c>
      <c r="E39" s="100"/>
      <c r="F39" s="13" t="s">
        <v>223</v>
      </c>
      <c r="G39" s="88">
        <f t="shared" si="13"/>
        <v>123.4625</v>
      </c>
      <c r="H39" s="13"/>
      <c r="I39" s="13" t="s">
        <v>384</v>
      </c>
      <c r="J39" s="13" t="s">
        <v>40</v>
      </c>
      <c r="K39" s="88">
        <v>72625.0</v>
      </c>
      <c r="L39" s="88">
        <f t="shared" si="16"/>
        <v>246.925</v>
      </c>
      <c r="M39" s="88">
        <f t="shared" si="17"/>
        <v>246.925</v>
      </c>
      <c r="N39" s="88" t="s">
        <v>375</v>
      </c>
      <c r="O39" s="88"/>
      <c r="P39" s="89">
        <v>44562.0</v>
      </c>
      <c r="Q39" s="13"/>
      <c r="R39" s="13" t="s">
        <v>224</v>
      </c>
      <c r="S39" s="112" t="s">
        <v>424</v>
      </c>
      <c r="T39" s="13"/>
      <c r="U39" s="13">
        <v>1.0</v>
      </c>
      <c r="V39" s="13" t="s">
        <v>55</v>
      </c>
      <c r="W39" s="13"/>
    </row>
    <row r="40" ht="14.25" customHeight="1">
      <c r="A40" s="16">
        <v>1.0</v>
      </c>
      <c r="B40" s="13" t="s">
        <v>56</v>
      </c>
      <c r="C40" s="13"/>
      <c r="D40" s="13" t="s">
        <v>370</v>
      </c>
      <c r="E40" s="118" t="s">
        <v>304</v>
      </c>
      <c r="F40" s="119" t="s">
        <v>305</v>
      </c>
      <c r="G40" s="88">
        <f t="shared" si="13"/>
        <v>853.6788</v>
      </c>
      <c r="H40" s="13"/>
      <c r="I40" s="13"/>
      <c r="J40" s="13" t="s">
        <v>40</v>
      </c>
      <c r="K40" s="88">
        <v>251082.0</v>
      </c>
      <c r="L40" s="88">
        <f t="shared" si="16"/>
        <v>853.6788</v>
      </c>
      <c r="M40" s="88">
        <f t="shared" si="17"/>
        <v>853.6788</v>
      </c>
      <c r="N40" s="88" t="s">
        <v>375</v>
      </c>
      <c r="O40" s="88">
        <v>43950.0</v>
      </c>
      <c r="P40" s="89">
        <v>44197.0</v>
      </c>
      <c r="Q40" s="113"/>
      <c r="R40" s="13" t="s">
        <v>203</v>
      </c>
      <c r="S40" s="13"/>
      <c r="T40" s="13"/>
      <c r="U40" s="13">
        <v>3.8</v>
      </c>
      <c r="V40" s="13" t="s">
        <v>57</v>
      </c>
      <c r="W40" s="13"/>
    </row>
    <row r="41" ht="14.25" customHeight="1">
      <c r="A41" s="9"/>
      <c r="B41" s="13" t="s">
        <v>56</v>
      </c>
      <c r="C41" s="13"/>
      <c r="D41" s="13" t="s">
        <v>378</v>
      </c>
      <c r="E41" s="118" t="s">
        <v>425</v>
      </c>
      <c r="F41" s="13" t="s">
        <v>202</v>
      </c>
      <c r="G41" s="96" t="str">
        <f t="shared" si="13"/>
        <v/>
      </c>
      <c r="H41" s="13"/>
      <c r="I41" s="13"/>
      <c r="J41" s="13" t="s">
        <v>40</v>
      </c>
      <c r="K41" s="88"/>
      <c r="L41" s="88"/>
      <c r="M41" s="88"/>
      <c r="N41" s="96"/>
      <c r="O41" s="88"/>
      <c r="P41" s="89"/>
      <c r="Q41" s="120" t="s">
        <v>426</v>
      </c>
      <c r="R41" s="13" t="s">
        <v>203</v>
      </c>
      <c r="S41" s="13"/>
      <c r="T41" s="13"/>
      <c r="U41" s="13"/>
      <c r="V41" s="13"/>
      <c r="W41" s="13"/>
    </row>
    <row r="42" ht="14.25" customHeight="1">
      <c r="A42" s="16">
        <v>1.0</v>
      </c>
      <c r="B42" s="13" t="s">
        <v>58</v>
      </c>
      <c r="C42" s="13"/>
      <c r="D42" s="13" t="s">
        <v>378</v>
      </c>
      <c r="E42" s="37"/>
      <c r="F42" s="13" t="s">
        <v>228</v>
      </c>
      <c r="G42" s="88">
        <f t="shared" si="13"/>
        <v>346.8272</v>
      </c>
      <c r="H42" s="13"/>
      <c r="I42" s="13"/>
      <c r="J42" s="13" t="s">
        <v>40</v>
      </c>
      <c r="K42" s="88">
        <v>102008.0</v>
      </c>
      <c r="L42" s="88">
        <f>K42*$M$1</f>
        <v>346.8272</v>
      </c>
      <c r="M42" s="88">
        <f>IF(K42*$M$1&gt;1462,$W$4,K42*$M$1)</f>
        <v>346.8272</v>
      </c>
      <c r="N42" s="88" t="s">
        <v>371</v>
      </c>
      <c r="O42" s="88">
        <v>37586.0</v>
      </c>
      <c r="P42" s="89">
        <v>44354.0</v>
      </c>
      <c r="Q42" s="13"/>
      <c r="R42" s="13" t="s">
        <v>207</v>
      </c>
      <c r="S42" s="13"/>
      <c r="T42" s="13"/>
      <c r="U42" s="13">
        <v>1.0</v>
      </c>
      <c r="V42" s="13" t="s">
        <v>59</v>
      </c>
      <c r="W42" s="13"/>
    </row>
    <row r="43" ht="14.25" customHeight="1">
      <c r="A43" s="9"/>
      <c r="B43" s="13" t="s">
        <v>58</v>
      </c>
      <c r="C43" s="13"/>
      <c r="D43" s="13" t="s">
        <v>370</v>
      </c>
      <c r="E43" s="113" t="s">
        <v>427</v>
      </c>
      <c r="F43" s="34" t="s">
        <v>206</v>
      </c>
      <c r="G43" s="96" t="str">
        <f t="shared" si="13"/>
        <v/>
      </c>
      <c r="H43" s="13"/>
      <c r="I43" s="13"/>
      <c r="J43" s="13" t="s">
        <v>40</v>
      </c>
      <c r="K43" s="88"/>
      <c r="L43" s="88"/>
      <c r="M43" s="88"/>
      <c r="N43" s="96"/>
      <c r="O43" s="88"/>
      <c r="P43" s="89"/>
      <c r="Q43" s="104" t="s">
        <v>428</v>
      </c>
      <c r="R43" s="13" t="s">
        <v>207</v>
      </c>
      <c r="S43" s="13"/>
      <c r="T43" s="13"/>
      <c r="U43" s="13"/>
      <c r="V43" s="13"/>
      <c r="W43" s="13"/>
    </row>
    <row r="44" ht="14.25" customHeight="1">
      <c r="A44" s="9"/>
      <c r="B44" s="13" t="s">
        <v>58</v>
      </c>
      <c r="C44" s="13"/>
      <c r="D44" s="13" t="s">
        <v>378</v>
      </c>
      <c r="E44" s="113" t="s">
        <v>429</v>
      </c>
      <c r="F44" s="34" t="s">
        <v>208</v>
      </c>
      <c r="G44" s="96" t="str">
        <f t="shared" si="13"/>
        <v/>
      </c>
      <c r="H44" s="13"/>
      <c r="I44" s="13"/>
      <c r="J44" s="13" t="s">
        <v>40</v>
      </c>
      <c r="K44" s="88"/>
      <c r="L44" s="88"/>
      <c r="M44" s="88"/>
      <c r="N44" s="96"/>
      <c r="O44" s="88"/>
      <c r="P44" s="89"/>
      <c r="Q44" s="113"/>
      <c r="R44" s="13" t="s">
        <v>207</v>
      </c>
      <c r="S44" s="13"/>
      <c r="T44" s="13"/>
      <c r="U44" s="13"/>
      <c r="V44" s="13"/>
      <c r="W44" s="13"/>
    </row>
    <row r="45" ht="14.25" customHeight="1">
      <c r="A45" s="9">
        <v>1.0</v>
      </c>
      <c r="B45" s="13" t="s">
        <v>60</v>
      </c>
      <c r="C45" s="13"/>
      <c r="D45" s="13" t="s">
        <v>378</v>
      </c>
      <c r="E45" s="37"/>
      <c r="F45" s="13" t="s">
        <v>314</v>
      </c>
      <c r="G45" s="88">
        <f t="shared" si="13"/>
        <v>162.9773</v>
      </c>
      <c r="H45" s="13"/>
      <c r="I45" s="13" t="s">
        <v>384</v>
      </c>
      <c r="J45" s="13" t="s">
        <v>40</v>
      </c>
      <c r="K45" s="88">
        <v>95869.0</v>
      </c>
      <c r="L45" s="88">
        <f t="shared" ref="L45:L46" si="18">K45*$M$1</f>
        <v>325.9546</v>
      </c>
      <c r="M45" s="88">
        <f t="shared" ref="M45:M46" si="19">IF(K45*$M$1&gt;1462,$W$4,K45*$M$1)</f>
        <v>325.9546</v>
      </c>
      <c r="N45" s="88" t="s">
        <v>371</v>
      </c>
      <c r="O45" s="88">
        <v>24655.0</v>
      </c>
      <c r="P45" s="89">
        <v>43836.0</v>
      </c>
      <c r="Q45" s="113"/>
      <c r="R45" s="13" t="s">
        <v>315</v>
      </c>
      <c r="S45" s="13"/>
      <c r="T45" s="13"/>
      <c r="U45" s="13">
        <v>2.0</v>
      </c>
      <c r="V45" s="13" t="s">
        <v>61</v>
      </c>
      <c r="W45" s="13"/>
    </row>
    <row r="46" ht="14.25" customHeight="1">
      <c r="A46" s="16">
        <v>1.0</v>
      </c>
      <c r="B46" s="13" t="s">
        <v>62</v>
      </c>
      <c r="C46" s="13"/>
      <c r="D46" s="13" t="s">
        <v>378</v>
      </c>
      <c r="E46" s="105" t="s">
        <v>168</v>
      </c>
      <c r="F46" s="13" t="s">
        <v>169</v>
      </c>
      <c r="G46" s="88">
        <f t="shared" si="13"/>
        <v>167.96</v>
      </c>
      <c r="H46" s="13"/>
      <c r="I46" s="13"/>
      <c r="J46" s="13" t="s">
        <v>40</v>
      </c>
      <c r="K46" s="88">
        <v>49400.0</v>
      </c>
      <c r="L46" s="88">
        <f t="shared" si="18"/>
        <v>167.96</v>
      </c>
      <c r="M46" s="88">
        <f t="shared" si="19"/>
        <v>167.96</v>
      </c>
      <c r="N46" s="88" t="s">
        <v>371</v>
      </c>
      <c r="O46" s="88">
        <v>33593.0</v>
      </c>
      <c r="P46" s="89">
        <v>44285.0</v>
      </c>
      <c r="Q46" s="116" t="s">
        <v>430</v>
      </c>
      <c r="R46" s="13" t="s">
        <v>170</v>
      </c>
      <c r="S46" s="13"/>
      <c r="T46" s="13"/>
      <c r="U46" s="13">
        <v>0.0</v>
      </c>
      <c r="V46" s="13" t="s">
        <v>63</v>
      </c>
      <c r="W46" s="13"/>
    </row>
    <row r="47" ht="14.25" customHeight="1">
      <c r="A47" s="9"/>
      <c r="B47" s="13" t="s">
        <v>62</v>
      </c>
      <c r="C47" s="13"/>
      <c r="D47" s="13" t="s">
        <v>370</v>
      </c>
      <c r="E47" s="105" t="s">
        <v>431</v>
      </c>
      <c r="F47" s="24" t="s">
        <v>218</v>
      </c>
      <c r="G47" s="96" t="str">
        <f t="shared" si="13"/>
        <v/>
      </c>
      <c r="H47" s="13"/>
      <c r="I47" s="13"/>
      <c r="J47" s="13" t="s">
        <v>40</v>
      </c>
      <c r="K47" s="88"/>
      <c r="L47" s="88"/>
      <c r="M47" s="88"/>
      <c r="N47" s="96"/>
      <c r="O47" s="88"/>
      <c r="P47" s="89"/>
      <c r="Q47" s="116" t="s">
        <v>432</v>
      </c>
      <c r="R47" s="13" t="s">
        <v>170</v>
      </c>
      <c r="S47" s="13"/>
      <c r="T47" s="13"/>
      <c r="U47" s="13"/>
      <c r="V47" s="13"/>
      <c r="W47" s="13"/>
    </row>
    <row r="48" ht="14.25" customHeight="1">
      <c r="A48" s="9"/>
      <c r="B48" s="13" t="s">
        <v>62</v>
      </c>
      <c r="C48" s="13"/>
      <c r="D48" s="13" t="s">
        <v>370</v>
      </c>
      <c r="E48" s="105" t="s">
        <v>433</v>
      </c>
      <c r="F48" s="31" t="s">
        <v>219</v>
      </c>
      <c r="G48" s="96" t="str">
        <f t="shared" si="13"/>
        <v/>
      </c>
      <c r="H48" s="13"/>
      <c r="I48" s="13"/>
      <c r="J48" s="13" t="s">
        <v>40</v>
      </c>
      <c r="K48" s="88"/>
      <c r="L48" s="88"/>
      <c r="M48" s="88"/>
      <c r="N48" s="96"/>
      <c r="O48" s="88"/>
      <c r="P48" s="89"/>
      <c r="Q48" s="105" t="s">
        <v>433</v>
      </c>
      <c r="R48" s="13" t="s">
        <v>170</v>
      </c>
      <c r="S48" s="13"/>
      <c r="T48" s="13"/>
      <c r="U48" s="13"/>
      <c r="V48" s="13"/>
      <c r="W48" s="13"/>
    </row>
    <row r="49" ht="14.25" customHeight="1">
      <c r="A49" s="9">
        <v>1.0</v>
      </c>
      <c r="B49" s="13" t="s">
        <v>64</v>
      </c>
      <c r="C49" s="13"/>
      <c r="D49" s="13" t="s">
        <v>370</v>
      </c>
      <c r="E49" s="86" t="s">
        <v>309</v>
      </c>
      <c r="F49" s="13" t="s">
        <v>310</v>
      </c>
      <c r="G49" s="88">
        <f t="shared" si="13"/>
        <v>161.0818</v>
      </c>
      <c r="H49" s="13"/>
      <c r="I49" s="13" t="s">
        <v>498</v>
      </c>
      <c r="J49" s="13" t="s">
        <v>40</v>
      </c>
      <c r="K49" s="88">
        <v>47377.0</v>
      </c>
      <c r="L49" s="88">
        <f t="shared" ref="L49:L50" si="20">K49*$M$1</f>
        <v>161.0818</v>
      </c>
      <c r="M49" s="88">
        <f t="shared" ref="M49:M50" si="21">IF(K49*$M$1&gt;1462,$W$4,K49*$M$1)</f>
        <v>161.0818</v>
      </c>
      <c r="N49" s="88" t="s">
        <v>375</v>
      </c>
      <c r="O49" s="88">
        <v>23683.0</v>
      </c>
      <c r="P49" s="89">
        <v>43466.0</v>
      </c>
      <c r="Q49" s="93" t="s">
        <v>434</v>
      </c>
      <c r="R49" s="13" t="s">
        <v>311</v>
      </c>
      <c r="S49" s="91" t="s">
        <v>435</v>
      </c>
      <c r="T49" s="13"/>
      <c r="U49" s="13">
        <v>0.0</v>
      </c>
      <c r="V49" s="13" t="s">
        <v>65</v>
      </c>
      <c r="W49" s="13"/>
    </row>
    <row r="50" ht="14.25" customHeight="1">
      <c r="A50" s="16">
        <v>1.0</v>
      </c>
      <c r="B50" s="13" t="s">
        <v>66</v>
      </c>
      <c r="C50" s="13"/>
      <c r="D50" s="13" t="s">
        <v>370</v>
      </c>
      <c r="E50" s="86" t="s">
        <v>148</v>
      </c>
      <c r="F50" s="13" t="s">
        <v>149</v>
      </c>
      <c r="G50" s="88">
        <f t="shared" si="13"/>
        <v>235.739</v>
      </c>
      <c r="H50" s="13"/>
      <c r="I50" s="13"/>
      <c r="J50" s="13" t="s">
        <v>40</v>
      </c>
      <c r="K50" s="88">
        <v>69335.0</v>
      </c>
      <c r="L50" s="88">
        <f t="shared" si="20"/>
        <v>235.739</v>
      </c>
      <c r="M50" s="88">
        <f t="shared" si="21"/>
        <v>235.739</v>
      </c>
      <c r="N50" s="88" t="s">
        <v>371</v>
      </c>
      <c r="O50" s="88">
        <v>27969.0</v>
      </c>
      <c r="P50" s="114">
        <v>43101.0</v>
      </c>
      <c r="Q50" s="93" t="s">
        <v>436</v>
      </c>
      <c r="R50" s="13" t="s">
        <v>150</v>
      </c>
      <c r="S50" s="13" t="s">
        <v>437</v>
      </c>
      <c r="T50" s="13"/>
      <c r="U50" s="13">
        <v>1.0</v>
      </c>
      <c r="V50" s="13" t="s">
        <v>67</v>
      </c>
      <c r="W50" s="13"/>
    </row>
    <row r="51" ht="14.25" customHeight="1">
      <c r="A51" s="9"/>
      <c r="B51" s="13" t="s">
        <v>66</v>
      </c>
      <c r="C51" s="13"/>
      <c r="D51" s="13" t="s">
        <v>378</v>
      </c>
      <c r="E51" s="113" t="s">
        <v>438</v>
      </c>
      <c r="F51" s="34" t="s">
        <v>226</v>
      </c>
      <c r="G51" s="96" t="str">
        <f t="shared" si="13"/>
        <v/>
      </c>
      <c r="H51" s="13"/>
      <c r="I51" s="13"/>
      <c r="J51" s="13"/>
      <c r="K51" s="88"/>
      <c r="L51" s="88"/>
      <c r="M51" s="88"/>
      <c r="N51" s="96"/>
      <c r="O51" s="88"/>
      <c r="P51" s="114"/>
      <c r="Q51" s="104" t="s">
        <v>439</v>
      </c>
      <c r="R51" s="13"/>
      <c r="S51" s="13"/>
      <c r="T51" s="13"/>
      <c r="U51" s="13"/>
      <c r="V51" s="13"/>
      <c r="W51" s="13"/>
    </row>
    <row r="52" ht="14.25" customHeight="1">
      <c r="A52" s="9"/>
      <c r="B52" s="13" t="s">
        <v>66</v>
      </c>
      <c r="C52" s="13"/>
      <c r="D52" s="13" t="s">
        <v>378</v>
      </c>
      <c r="E52" s="113" t="s">
        <v>440</v>
      </c>
      <c r="F52" s="34" t="s">
        <v>227</v>
      </c>
      <c r="G52" s="96" t="str">
        <f t="shared" si="13"/>
        <v/>
      </c>
      <c r="H52" s="13"/>
      <c r="I52" s="13"/>
      <c r="J52" s="13"/>
      <c r="K52" s="88"/>
      <c r="L52" s="88"/>
      <c r="M52" s="88"/>
      <c r="N52" s="96"/>
      <c r="O52" s="88"/>
      <c r="P52" s="114"/>
      <c r="Q52" s="121" t="s">
        <v>441</v>
      </c>
      <c r="R52" s="13"/>
      <c r="S52" s="13"/>
      <c r="T52" s="13"/>
      <c r="U52" s="13"/>
      <c r="V52" s="13"/>
      <c r="W52" s="13"/>
    </row>
    <row r="53" ht="14.25" customHeight="1">
      <c r="A53" s="9">
        <v>1.0</v>
      </c>
      <c r="B53" s="13" t="s">
        <v>68</v>
      </c>
      <c r="C53" s="13"/>
      <c r="D53" s="13" t="s">
        <v>378</v>
      </c>
      <c r="E53" s="122"/>
      <c r="F53" s="48" t="s">
        <v>146</v>
      </c>
      <c r="G53" s="88">
        <f t="shared" si="13"/>
        <v>368.3424</v>
      </c>
      <c r="H53" s="13"/>
      <c r="I53" s="13" t="s">
        <v>384</v>
      </c>
      <c r="J53" s="13" t="s">
        <v>40</v>
      </c>
      <c r="K53" s="88">
        <v>216672.0</v>
      </c>
      <c r="L53" s="88">
        <f>K53*$M$1</f>
        <v>736.6848</v>
      </c>
      <c r="M53" s="88">
        <f>IF(K53*$M$1&gt;1462,$W$4,K53*$M$1)</f>
        <v>736.6848</v>
      </c>
      <c r="N53" s="88" t="s">
        <v>375</v>
      </c>
      <c r="O53" s="88">
        <v>70309.0</v>
      </c>
      <c r="P53" s="114">
        <v>43831.0</v>
      </c>
      <c r="Q53" s="48"/>
      <c r="R53" s="13" t="s">
        <v>147</v>
      </c>
      <c r="S53" s="13"/>
      <c r="T53" s="13"/>
      <c r="U53" s="13">
        <v>4.0</v>
      </c>
      <c r="V53" s="13" t="s">
        <v>69</v>
      </c>
      <c r="W53" s="13"/>
    </row>
    <row r="54" ht="14.25" customHeight="1">
      <c r="A54" s="9"/>
      <c r="B54" s="22" t="s">
        <v>68</v>
      </c>
      <c r="C54" s="13"/>
      <c r="D54" s="13" t="s">
        <v>378</v>
      </c>
      <c r="E54" s="86" t="s">
        <v>442</v>
      </c>
      <c r="F54" s="31" t="s">
        <v>229</v>
      </c>
      <c r="G54" s="96" t="str">
        <f t="shared" si="13"/>
        <v/>
      </c>
      <c r="H54" s="13"/>
      <c r="I54" s="13" t="s">
        <v>443</v>
      </c>
      <c r="J54" s="13" t="s">
        <v>40</v>
      </c>
      <c r="K54" s="88"/>
      <c r="L54" s="88"/>
      <c r="M54" s="88"/>
      <c r="N54" s="96"/>
      <c r="O54" s="88"/>
      <c r="P54" s="13"/>
      <c r="Q54" s="48"/>
      <c r="R54" s="13" t="s">
        <v>147</v>
      </c>
      <c r="S54" s="13"/>
      <c r="T54" s="13"/>
      <c r="U54" s="13"/>
      <c r="V54" s="13"/>
      <c r="W54" s="13"/>
    </row>
    <row r="55" ht="14.25" customHeight="1">
      <c r="A55" s="9">
        <v>1.0</v>
      </c>
      <c r="B55" s="13" t="s">
        <v>70</v>
      </c>
      <c r="C55" s="13"/>
      <c r="D55" s="13" t="s">
        <v>378</v>
      </c>
      <c r="E55" s="122"/>
      <c r="F55" s="48" t="s">
        <v>186</v>
      </c>
      <c r="G55" s="88">
        <f t="shared" si="13"/>
        <v>23.1421</v>
      </c>
      <c r="H55" s="13"/>
      <c r="I55" s="13" t="s">
        <v>384</v>
      </c>
      <c r="J55" s="13" t="s">
        <v>40</v>
      </c>
      <c r="K55" s="88">
        <v>13613.0</v>
      </c>
      <c r="L55" s="88">
        <f t="shared" ref="L55:L56" si="22">K55*$M$1</f>
        <v>46.2842</v>
      </c>
      <c r="M55" s="88">
        <f t="shared" ref="M55:M56" si="23">IF(K55*$M$1&gt;1462,$W$4,K55*$M$1)</f>
        <v>46.2842</v>
      </c>
      <c r="N55" s="88" t="s">
        <v>375</v>
      </c>
      <c r="O55" s="88">
        <v>8168.0</v>
      </c>
      <c r="P55" s="13"/>
      <c r="Q55" s="48"/>
      <c r="R55" s="13" t="s">
        <v>187</v>
      </c>
      <c r="S55" s="13"/>
      <c r="T55" s="13"/>
      <c r="U55" s="13">
        <v>0.0</v>
      </c>
      <c r="V55" s="13" t="s">
        <v>71</v>
      </c>
      <c r="W55" s="13"/>
    </row>
    <row r="56" ht="14.25" customHeight="1">
      <c r="A56" s="16">
        <v>1.0</v>
      </c>
      <c r="B56" s="13" t="s">
        <v>72</v>
      </c>
      <c r="C56" s="13"/>
      <c r="D56" s="13" t="s">
        <v>370</v>
      </c>
      <c r="E56" s="118" t="s">
        <v>319</v>
      </c>
      <c r="F56" s="119" t="s">
        <v>320</v>
      </c>
      <c r="G56" s="88">
        <f t="shared" si="13"/>
        <v>736.457</v>
      </c>
      <c r="H56" s="13"/>
      <c r="I56" s="13"/>
      <c r="J56" s="13" t="s">
        <v>40</v>
      </c>
      <c r="K56" s="88">
        <v>216605.0</v>
      </c>
      <c r="L56" s="88">
        <f t="shared" si="22"/>
        <v>736.457</v>
      </c>
      <c r="M56" s="88">
        <f t="shared" si="23"/>
        <v>736.457</v>
      </c>
      <c r="N56" s="88" t="s">
        <v>375</v>
      </c>
      <c r="O56" s="88">
        <v>78767.8</v>
      </c>
      <c r="P56" s="114">
        <v>43834.0</v>
      </c>
      <c r="Q56" s="120" t="s">
        <v>444</v>
      </c>
      <c r="R56" s="13" t="s">
        <v>321</v>
      </c>
      <c r="S56" s="91" t="s">
        <v>445</v>
      </c>
      <c r="T56" s="13"/>
      <c r="U56" s="13">
        <v>5.74</v>
      </c>
      <c r="V56" s="13" t="s">
        <v>73</v>
      </c>
      <c r="W56" s="13"/>
    </row>
    <row r="57" ht="14.25" customHeight="1">
      <c r="A57" s="9"/>
      <c r="B57" s="13" t="s">
        <v>72</v>
      </c>
      <c r="C57" s="13"/>
      <c r="D57" s="13" t="s">
        <v>370</v>
      </c>
      <c r="E57" s="118" t="s">
        <v>446</v>
      </c>
      <c r="F57" s="48" t="s">
        <v>238</v>
      </c>
      <c r="G57" s="96" t="str">
        <f t="shared" si="13"/>
        <v/>
      </c>
      <c r="H57" s="13"/>
      <c r="I57" s="13"/>
      <c r="J57" s="13"/>
      <c r="K57" s="88"/>
      <c r="L57" s="88"/>
      <c r="M57" s="88"/>
      <c r="N57" s="96"/>
      <c r="O57" s="88"/>
      <c r="P57" s="114"/>
      <c r="Q57" s="120" t="s">
        <v>447</v>
      </c>
      <c r="R57" s="13"/>
      <c r="S57" s="13"/>
      <c r="T57" s="13"/>
      <c r="U57" s="13"/>
      <c r="V57" s="13"/>
      <c r="W57" s="13"/>
    </row>
    <row r="58" ht="14.25" customHeight="1">
      <c r="A58" s="9">
        <v>1.0</v>
      </c>
      <c r="B58" s="13" t="s">
        <v>74</v>
      </c>
      <c r="C58" s="13"/>
      <c r="D58" s="13" t="s">
        <v>370</v>
      </c>
      <c r="E58" s="122"/>
      <c r="F58" s="48" t="s">
        <v>289</v>
      </c>
      <c r="G58" s="88">
        <f t="shared" si="13"/>
        <v>24.6789</v>
      </c>
      <c r="H58" s="13"/>
      <c r="I58" s="13" t="s">
        <v>384</v>
      </c>
      <c r="J58" s="13" t="s">
        <v>40</v>
      </c>
      <c r="K58" s="88">
        <v>14517.0</v>
      </c>
      <c r="L58" s="88">
        <f t="shared" ref="L58:L59" si="24">K58*$M$1</f>
        <v>49.3578</v>
      </c>
      <c r="M58" s="88">
        <f t="shared" ref="M58:M59" si="25">IF(K58*$M$1&gt;1462,$W$4,K58*$M$1)</f>
        <v>49.3578</v>
      </c>
      <c r="N58" s="88" t="s">
        <v>375</v>
      </c>
      <c r="O58" s="88">
        <v>8710.0</v>
      </c>
      <c r="P58" s="114">
        <v>44378.0</v>
      </c>
      <c r="Q58" s="48"/>
      <c r="R58" s="13" t="s">
        <v>290</v>
      </c>
      <c r="S58" s="13"/>
      <c r="T58" s="13"/>
      <c r="U58" s="13">
        <v>0.0</v>
      </c>
      <c r="V58" s="13" t="s">
        <v>75</v>
      </c>
      <c r="W58" s="13"/>
    </row>
    <row r="59" ht="14.25" customHeight="1">
      <c r="A59" s="16">
        <v>1.0</v>
      </c>
      <c r="B59" s="13" t="s">
        <v>76</v>
      </c>
      <c r="C59" s="13"/>
      <c r="D59" s="13" t="s">
        <v>370</v>
      </c>
      <c r="E59" s="86" t="s">
        <v>142</v>
      </c>
      <c r="F59" s="13" t="s">
        <v>143</v>
      </c>
      <c r="G59" s="88">
        <f t="shared" si="13"/>
        <v>249.968</v>
      </c>
      <c r="H59" s="13"/>
      <c r="I59" s="13"/>
      <c r="J59" s="13" t="s">
        <v>40</v>
      </c>
      <c r="K59" s="88">
        <v>73520.0</v>
      </c>
      <c r="L59" s="88">
        <f t="shared" si="24"/>
        <v>249.968</v>
      </c>
      <c r="M59" s="88">
        <f t="shared" si="25"/>
        <v>249.968</v>
      </c>
      <c r="N59" s="88" t="s">
        <v>371</v>
      </c>
      <c r="O59" s="88">
        <v>27629.0</v>
      </c>
      <c r="P59" s="114">
        <v>43466.0</v>
      </c>
      <c r="Q59" s="93" t="s">
        <v>448</v>
      </c>
      <c r="R59" s="13" t="s">
        <v>144</v>
      </c>
      <c r="S59" s="112" t="s">
        <v>449</v>
      </c>
      <c r="T59" s="13"/>
      <c r="U59" s="13">
        <v>2.7</v>
      </c>
      <c r="V59" s="13" t="s">
        <v>77</v>
      </c>
      <c r="W59" s="13"/>
    </row>
    <row r="60" ht="14.25" customHeight="1">
      <c r="A60" s="9"/>
      <c r="B60" s="13" t="s">
        <v>76</v>
      </c>
      <c r="C60" s="13"/>
      <c r="D60" s="13" t="s">
        <v>370</v>
      </c>
      <c r="E60" s="86" t="s">
        <v>450</v>
      </c>
      <c r="F60" s="31" t="s">
        <v>245</v>
      </c>
      <c r="G60" s="96" t="str">
        <f t="shared" si="13"/>
        <v/>
      </c>
      <c r="H60" s="13"/>
      <c r="I60" s="13"/>
      <c r="J60" s="13" t="s">
        <v>40</v>
      </c>
      <c r="K60" s="88"/>
      <c r="L60" s="88"/>
      <c r="M60" s="88"/>
      <c r="N60" s="96"/>
      <c r="O60" s="88"/>
      <c r="P60" s="114"/>
      <c r="Q60" s="93" t="s">
        <v>451</v>
      </c>
      <c r="R60" s="13" t="s">
        <v>144</v>
      </c>
      <c r="S60" s="13"/>
      <c r="T60" s="13"/>
      <c r="U60" s="13"/>
      <c r="V60" s="13"/>
      <c r="W60" s="13"/>
    </row>
    <row r="61" ht="14.25" customHeight="1">
      <c r="A61" s="16">
        <v>1.0</v>
      </c>
      <c r="B61" s="13" t="s">
        <v>78</v>
      </c>
      <c r="C61" s="13"/>
      <c r="D61" s="13" t="s">
        <v>370</v>
      </c>
      <c r="E61" s="86" t="s">
        <v>263</v>
      </c>
      <c r="F61" s="48" t="s">
        <v>264</v>
      </c>
      <c r="G61" s="88">
        <f t="shared" si="13"/>
        <v>1462</v>
      </c>
      <c r="H61" s="13"/>
      <c r="I61" s="13"/>
      <c r="J61" s="13" t="s">
        <v>40</v>
      </c>
      <c r="K61" s="88">
        <v>932010.0</v>
      </c>
      <c r="L61" s="88">
        <f>K61*$M$1</f>
        <v>3168.834</v>
      </c>
      <c r="M61" s="88">
        <f>IF(K61*$M$1&gt;1462,$W$4,K61*$M$1)</f>
        <v>1462</v>
      </c>
      <c r="N61" s="88" t="s">
        <v>375</v>
      </c>
      <c r="O61" s="88">
        <v>260822.0</v>
      </c>
      <c r="P61" s="114">
        <v>44008.0</v>
      </c>
      <c r="Q61" s="93" t="s">
        <v>452</v>
      </c>
      <c r="R61" s="13" t="s">
        <v>265</v>
      </c>
      <c r="S61" s="13"/>
      <c r="T61" s="13"/>
      <c r="U61" s="13">
        <v>14.6</v>
      </c>
      <c r="V61" s="13" t="s">
        <v>79</v>
      </c>
      <c r="W61" s="13"/>
    </row>
    <row r="62" ht="14.25" customHeight="1">
      <c r="A62" s="9"/>
      <c r="B62" s="13" t="s">
        <v>78</v>
      </c>
      <c r="C62" s="13"/>
      <c r="D62" s="13" t="s">
        <v>370</v>
      </c>
      <c r="E62" s="86" t="s">
        <v>453</v>
      </c>
      <c r="F62" s="48" t="s">
        <v>249</v>
      </c>
      <c r="G62" s="96" t="str">
        <f t="shared" si="13"/>
        <v/>
      </c>
      <c r="H62" s="13"/>
      <c r="I62" s="13"/>
      <c r="J62" s="13" t="s">
        <v>40</v>
      </c>
      <c r="K62" s="88"/>
      <c r="L62" s="88"/>
      <c r="M62" s="88"/>
      <c r="N62" s="96"/>
      <c r="O62" s="88"/>
      <c r="P62" s="114"/>
      <c r="Q62" s="48" t="s">
        <v>454</v>
      </c>
      <c r="R62" s="13"/>
      <c r="S62" s="13"/>
      <c r="T62" s="13"/>
      <c r="U62" s="13"/>
      <c r="V62" s="13"/>
      <c r="W62" s="13"/>
    </row>
    <row r="63" ht="14.25" customHeight="1">
      <c r="A63" s="16">
        <v>1.0</v>
      </c>
      <c r="B63" s="13" t="s">
        <v>252</v>
      </c>
      <c r="C63" s="13"/>
      <c r="D63" s="13" t="s">
        <v>370</v>
      </c>
      <c r="E63" s="113" t="s">
        <v>338</v>
      </c>
      <c r="F63" s="48" t="s">
        <v>339</v>
      </c>
      <c r="G63" s="88">
        <f t="shared" si="13"/>
        <v>130.3866</v>
      </c>
      <c r="H63" s="13"/>
      <c r="I63" s="13"/>
      <c r="J63" s="13" t="s">
        <v>40</v>
      </c>
      <c r="K63" s="88">
        <v>38349.0</v>
      </c>
      <c r="L63" s="88">
        <f>K63*$M$1</f>
        <v>130.3866</v>
      </c>
      <c r="M63" s="88">
        <f>IF(K63*$M$1&gt;1462,$W$4,K63*$M$1)</f>
        <v>130.3866</v>
      </c>
      <c r="N63" s="88" t="s">
        <v>375</v>
      </c>
      <c r="O63" s="88">
        <v>23009.4</v>
      </c>
      <c r="P63" s="114">
        <v>44757.0</v>
      </c>
      <c r="Q63" s="104" t="s">
        <v>455</v>
      </c>
      <c r="R63" s="13" t="s">
        <v>340</v>
      </c>
      <c r="S63" s="13"/>
      <c r="T63" s="13"/>
      <c r="U63" s="13">
        <v>0.0</v>
      </c>
      <c r="V63" s="13" t="s">
        <v>81</v>
      </c>
      <c r="W63" s="13"/>
    </row>
    <row r="64" ht="14.25" customHeight="1">
      <c r="A64" s="9"/>
      <c r="B64" s="13" t="s">
        <v>252</v>
      </c>
      <c r="C64" s="13"/>
      <c r="D64" s="13" t="s">
        <v>370</v>
      </c>
      <c r="E64" s="113" t="s">
        <v>456</v>
      </c>
      <c r="F64" s="48" t="s">
        <v>253</v>
      </c>
      <c r="G64" s="96" t="str">
        <f t="shared" si="13"/>
        <v/>
      </c>
      <c r="H64" s="13"/>
      <c r="I64" s="13"/>
      <c r="J64" s="13" t="s">
        <v>40</v>
      </c>
      <c r="K64" s="88"/>
      <c r="L64" s="88"/>
      <c r="M64" s="88"/>
      <c r="N64" s="96"/>
      <c r="O64" s="88"/>
      <c r="P64" s="114"/>
      <c r="Q64" s="104" t="s">
        <v>457</v>
      </c>
      <c r="R64" s="13"/>
      <c r="S64" s="13"/>
      <c r="T64" s="13"/>
      <c r="U64" s="13"/>
      <c r="V64" s="13"/>
      <c r="W64" s="13"/>
    </row>
    <row r="65" ht="14.25" customHeight="1">
      <c r="A65" s="16">
        <v>1.0</v>
      </c>
      <c r="B65" s="13" t="s">
        <v>230</v>
      </c>
      <c r="C65" s="13"/>
      <c r="D65" s="13" t="s">
        <v>370</v>
      </c>
      <c r="E65" s="129" t="s">
        <v>231</v>
      </c>
      <c r="F65" s="48" t="s">
        <v>232</v>
      </c>
      <c r="G65" s="88">
        <f t="shared" si="13"/>
        <v>621.6254</v>
      </c>
      <c r="H65" s="13"/>
      <c r="I65" s="13"/>
      <c r="J65" s="13" t="s">
        <v>40</v>
      </c>
      <c r="K65" s="88">
        <v>182831.0</v>
      </c>
      <c r="L65" s="88">
        <f t="shared" ref="L65:L66" si="26">K65*$M$1</f>
        <v>621.6254</v>
      </c>
      <c r="M65" s="88">
        <f t="shared" ref="M65:M66" si="27">IF(K65*$M$1&gt;1462,$W$4,K65*$M$1)</f>
        <v>621.6254</v>
      </c>
      <c r="N65" s="88" t="s">
        <v>371</v>
      </c>
      <c r="O65" s="88">
        <v>23332.0</v>
      </c>
      <c r="P65" s="114">
        <v>43831.0</v>
      </c>
      <c r="Q65" s="92" t="s">
        <v>458</v>
      </c>
      <c r="R65" s="13" t="s">
        <v>233</v>
      </c>
      <c r="S65" s="13"/>
      <c r="T65" s="13"/>
      <c r="U65" s="13">
        <v>1.46</v>
      </c>
      <c r="V65" s="13" t="s">
        <v>83</v>
      </c>
      <c r="W65" s="13"/>
    </row>
    <row r="66" ht="14.25" customHeight="1">
      <c r="A66" s="16">
        <v>1.0</v>
      </c>
      <c r="B66" s="13" t="s">
        <v>84</v>
      </c>
      <c r="C66" s="13"/>
      <c r="D66" s="13" t="s">
        <v>370</v>
      </c>
      <c r="E66" s="113" t="s">
        <v>181</v>
      </c>
      <c r="F66" s="13" t="s">
        <v>182</v>
      </c>
      <c r="G66" s="88">
        <f t="shared" si="13"/>
        <v>350.6726</v>
      </c>
      <c r="H66" s="13"/>
      <c r="I66" s="13"/>
      <c r="J66" s="13" t="s">
        <v>40</v>
      </c>
      <c r="K66" s="88">
        <v>103139.0</v>
      </c>
      <c r="L66" s="88">
        <f t="shared" si="26"/>
        <v>350.6726</v>
      </c>
      <c r="M66" s="88">
        <f t="shared" si="27"/>
        <v>350.6726</v>
      </c>
      <c r="N66" s="88" t="s">
        <v>375</v>
      </c>
      <c r="O66" s="88">
        <v>37715.0</v>
      </c>
      <c r="P66" s="114">
        <v>44197.0</v>
      </c>
      <c r="Q66" s="104" t="s">
        <v>459</v>
      </c>
      <c r="R66" s="13" t="s">
        <v>183</v>
      </c>
      <c r="S66" s="13"/>
      <c r="T66" s="13"/>
      <c r="U66" s="13">
        <v>2.0</v>
      </c>
      <c r="V66" s="13" t="s">
        <v>85</v>
      </c>
      <c r="W66" s="13"/>
    </row>
    <row r="67" ht="14.25" customHeight="1">
      <c r="A67" s="9"/>
      <c r="B67" s="13" t="s">
        <v>84</v>
      </c>
      <c r="C67" s="13"/>
      <c r="D67" s="13" t="s">
        <v>370</v>
      </c>
      <c r="E67" s="113" t="s">
        <v>460</v>
      </c>
      <c r="F67" s="12" t="s">
        <v>260</v>
      </c>
      <c r="G67" s="96" t="str">
        <f t="shared" si="13"/>
        <v/>
      </c>
      <c r="H67" s="13"/>
      <c r="I67" s="13"/>
      <c r="J67" s="13" t="s">
        <v>40</v>
      </c>
      <c r="K67" s="88"/>
      <c r="L67" s="88"/>
      <c r="M67" s="88"/>
      <c r="N67" s="96"/>
      <c r="O67" s="88"/>
      <c r="P67" s="114"/>
      <c r="Q67" s="104" t="s">
        <v>461</v>
      </c>
      <c r="R67" s="13" t="s">
        <v>183</v>
      </c>
      <c r="S67" s="13"/>
      <c r="T67" s="13"/>
      <c r="U67" s="13"/>
      <c r="V67" s="13"/>
      <c r="W67" s="13"/>
    </row>
    <row r="68" ht="14.25" customHeight="1">
      <c r="A68" s="9"/>
      <c r="B68" s="13" t="s">
        <v>84</v>
      </c>
      <c r="C68" s="13"/>
      <c r="D68" s="13" t="s">
        <v>370</v>
      </c>
      <c r="E68" s="113" t="s">
        <v>462</v>
      </c>
      <c r="F68" s="12" t="s">
        <v>261</v>
      </c>
      <c r="G68" s="96" t="str">
        <f t="shared" si="13"/>
        <v/>
      </c>
      <c r="H68" s="13"/>
      <c r="I68" s="13"/>
      <c r="J68" s="13" t="s">
        <v>40</v>
      </c>
      <c r="K68" s="88"/>
      <c r="L68" s="88"/>
      <c r="M68" s="88"/>
      <c r="N68" s="96"/>
      <c r="O68" s="88"/>
      <c r="P68" s="114"/>
      <c r="Q68" s="104" t="s">
        <v>463</v>
      </c>
      <c r="R68" s="13" t="s">
        <v>183</v>
      </c>
      <c r="S68" s="13"/>
      <c r="T68" s="13"/>
      <c r="U68" s="13"/>
      <c r="V68" s="13"/>
      <c r="W68" s="13"/>
    </row>
    <row r="69" ht="14.25" customHeight="1">
      <c r="A69" s="16">
        <v>1.0</v>
      </c>
      <c r="B69" s="130" t="s">
        <v>86</v>
      </c>
      <c r="C69" s="13"/>
      <c r="D69" s="13" t="s">
        <v>378</v>
      </c>
      <c r="E69" s="131" t="s">
        <v>192</v>
      </c>
      <c r="F69" s="13" t="s">
        <v>204</v>
      </c>
      <c r="G69" s="88">
        <f t="shared" si="13"/>
        <v>76.2858</v>
      </c>
      <c r="H69" s="13"/>
      <c r="I69" s="13"/>
      <c r="J69" s="13" t="s">
        <v>40</v>
      </c>
      <c r="K69" s="88">
        <v>22437.0</v>
      </c>
      <c r="L69" s="88">
        <f t="shared" ref="L69:L71" si="28">K69*$M$1</f>
        <v>76.2858</v>
      </c>
      <c r="M69" s="88">
        <f t="shared" ref="M69:M71" si="29">IF(K69*$M$1&gt;1462,$W$4,K69*$M$1)</f>
        <v>76.2858</v>
      </c>
      <c r="N69" s="88" t="s">
        <v>375</v>
      </c>
      <c r="O69" s="88">
        <v>22078.0</v>
      </c>
      <c r="P69" s="114">
        <v>43836.0</v>
      </c>
      <c r="Q69" s="132" t="s">
        <v>394</v>
      </c>
      <c r="R69" s="13" t="s">
        <v>205</v>
      </c>
      <c r="S69" s="13"/>
      <c r="T69" s="13"/>
      <c r="U69" s="13">
        <v>2.4</v>
      </c>
      <c r="V69" s="13" t="s">
        <v>87</v>
      </c>
      <c r="W69" s="13"/>
    </row>
    <row r="70" ht="14.25" customHeight="1">
      <c r="A70" s="9">
        <v>1.0</v>
      </c>
      <c r="B70" s="13" t="s">
        <v>88</v>
      </c>
      <c r="C70" s="13"/>
      <c r="D70" s="13" t="s">
        <v>370</v>
      </c>
      <c r="E70" s="122"/>
      <c r="F70" s="48" t="s">
        <v>258</v>
      </c>
      <c r="G70" s="88">
        <f t="shared" si="13"/>
        <v>192.9381</v>
      </c>
      <c r="H70" s="13"/>
      <c r="I70" s="13" t="s">
        <v>384</v>
      </c>
      <c r="J70" s="13" t="s">
        <v>40</v>
      </c>
      <c r="K70" s="88">
        <v>113493.0</v>
      </c>
      <c r="L70" s="88">
        <f t="shared" si="28"/>
        <v>385.8762</v>
      </c>
      <c r="M70" s="88">
        <f t="shared" si="29"/>
        <v>385.8762</v>
      </c>
      <c r="N70" s="88" t="s">
        <v>371</v>
      </c>
      <c r="O70" s="88">
        <v>31576.0</v>
      </c>
      <c r="P70" s="89">
        <v>44197.0</v>
      </c>
      <c r="Q70" s="48"/>
      <c r="R70" s="13" t="s">
        <v>259</v>
      </c>
      <c r="S70" s="13"/>
      <c r="T70" s="13"/>
      <c r="U70" s="13">
        <v>0.0</v>
      </c>
      <c r="V70" s="13" t="s">
        <v>89</v>
      </c>
      <c r="W70" s="13"/>
    </row>
    <row r="71" ht="14.25" customHeight="1">
      <c r="A71" s="9">
        <v>1.0</v>
      </c>
      <c r="B71" s="13" t="s">
        <v>90</v>
      </c>
      <c r="C71" s="13"/>
      <c r="D71" s="13" t="s">
        <v>370</v>
      </c>
      <c r="E71" s="122"/>
      <c r="F71" s="48" t="s">
        <v>140</v>
      </c>
      <c r="G71" s="88">
        <f t="shared" si="13"/>
        <v>395.3027</v>
      </c>
      <c r="H71" s="13"/>
      <c r="I71" s="13" t="s">
        <v>384</v>
      </c>
      <c r="J71" s="13" t="s">
        <v>40</v>
      </c>
      <c r="K71" s="88">
        <v>232531.0</v>
      </c>
      <c r="L71" s="88">
        <f t="shared" si="28"/>
        <v>790.6054</v>
      </c>
      <c r="M71" s="88">
        <f t="shared" si="29"/>
        <v>790.6054</v>
      </c>
      <c r="N71" s="88" t="s">
        <v>371</v>
      </c>
      <c r="O71" s="88">
        <v>24655.0</v>
      </c>
      <c r="P71" s="114">
        <v>43952.0</v>
      </c>
      <c r="Q71" s="48"/>
      <c r="R71" s="13" t="s">
        <v>141</v>
      </c>
      <c r="S71" s="48" t="s">
        <v>464</v>
      </c>
      <c r="T71" s="13"/>
      <c r="U71" s="13">
        <v>4.77</v>
      </c>
      <c r="V71" s="13" t="s">
        <v>91</v>
      </c>
      <c r="W71" s="13"/>
    </row>
    <row r="72" ht="14.25" customHeight="1">
      <c r="A72" s="16">
        <v>1.0</v>
      </c>
      <c r="B72" s="135" t="s">
        <v>283</v>
      </c>
      <c r="C72" s="13"/>
      <c r="D72" s="13"/>
      <c r="E72" s="113"/>
      <c r="F72" s="34"/>
      <c r="G72" s="88"/>
      <c r="H72" s="13"/>
      <c r="I72" s="13"/>
      <c r="J72" s="13" t="s">
        <v>40</v>
      </c>
      <c r="K72" s="136"/>
      <c r="L72" s="88"/>
      <c r="M72" s="88"/>
      <c r="N72" s="88"/>
      <c r="O72" s="136"/>
      <c r="P72" s="13"/>
      <c r="Q72" s="104"/>
      <c r="R72" s="13"/>
      <c r="S72" s="13"/>
      <c r="T72" s="13"/>
      <c r="U72" s="13"/>
      <c r="V72" s="13"/>
      <c r="W72" s="13"/>
    </row>
    <row r="73" ht="14.25" customHeight="1">
      <c r="A73" s="16">
        <v>1.0</v>
      </c>
      <c r="B73" s="135" t="s">
        <v>275</v>
      </c>
      <c r="C73" s="13"/>
      <c r="D73" s="13"/>
      <c r="E73" s="113" t="s">
        <v>316</v>
      </c>
      <c r="F73" s="34" t="s">
        <v>276</v>
      </c>
      <c r="G73" s="88">
        <f t="shared" ref="G73:G98" si="30">IF(I73="NV-2024",L73/2,M73)</f>
        <v>0</v>
      </c>
      <c r="H73" s="13" t="s">
        <v>500</v>
      </c>
      <c r="I73" s="13" t="s">
        <v>384</v>
      </c>
      <c r="J73" s="13" t="s">
        <v>40</v>
      </c>
      <c r="K73" s="136"/>
      <c r="L73" s="88"/>
      <c r="M73" s="88"/>
      <c r="N73" s="88"/>
      <c r="O73" s="136"/>
      <c r="P73" s="13"/>
      <c r="Q73" s="104" t="s">
        <v>465</v>
      </c>
      <c r="R73" s="13"/>
      <c r="S73" s="13"/>
      <c r="T73" s="13"/>
      <c r="U73" s="13"/>
      <c r="V73" s="13"/>
      <c r="W73" s="13"/>
    </row>
    <row r="74" ht="14.25" customHeight="1">
      <c r="A74" s="9"/>
      <c r="B74" s="13" t="s">
        <v>275</v>
      </c>
      <c r="C74" s="13"/>
      <c r="D74" s="13"/>
      <c r="E74" s="113" t="s">
        <v>466</v>
      </c>
      <c r="F74" s="34" t="s">
        <v>276</v>
      </c>
      <c r="G74" s="96">
        <f t="shared" si="30"/>
        <v>0</v>
      </c>
      <c r="H74" s="13" t="s">
        <v>500</v>
      </c>
      <c r="I74" s="13" t="s">
        <v>384</v>
      </c>
      <c r="J74" s="13" t="s">
        <v>40</v>
      </c>
      <c r="K74" s="136"/>
      <c r="L74" s="88"/>
      <c r="M74" s="88"/>
      <c r="N74" s="96"/>
      <c r="O74" s="136"/>
      <c r="P74" s="13"/>
      <c r="Q74" s="104" t="s">
        <v>467</v>
      </c>
      <c r="R74" s="13"/>
      <c r="S74" s="13"/>
      <c r="T74" s="13"/>
      <c r="U74" s="13"/>
      <c r="V74" s="13"/>
      <c r="W74" s="13"/>
    </row>
    <row r="75" ht="14.25" customHeight="1">
      <c r="A75" s="9"/>
      <c r="B75" s="13" t="s">
        <v>275</v>
      </c>
      <c r="C75" s="13"/>
      <c r="D75" s="13"/>
      <c r="E75" s="113" t="s">
        <v>468</v>
      </c>
      <c r="F75" s="34" t="s">
        <v>277</v>
      </c>
      <c r="G75" s="96">
        <f t="shared" si="30"/>
        <v>0</v>
      </c>
      <c r="H75" s="13" t="s">
        <v>500</v>
      </c>
      <c r="I75" s="13" t="s">
        <v>384</v>
      </c>
      <c r="J75" s="13" t="s">
        <v>40</v>
      </c>
      <c r="K75" s="136"/>
      <c r="L75" s="88"/>
      <c r="M75" s="88"/>
      <c r="N75" s="96"/>
      <c r="O75" s="136"/>
      <c r="P75" s="13"/>
      <c r="Q75" s="137" t="s">
        <v>465</v>
      </c>
      <c r="R75" s="13"/>
      <c r="S75" s="13"/>
      <c r="T75" s="13"/>
      <c r="U75" s="13"/>
      <c r="V75" s="13"/>
      <c r="W75" s="13"/>
    </row>
    <row r="76" ht="14.25" customHeight="1">
      <c r="A76" s="16">
        <v>1.0</v>
      </c>
      <c r="B76" s="135" t="s">
        <v>278</v>
      </c>
      <c r="C76" s="13"/>
      <c r="D76" s="13"/>
      <c r="E76" s="113" t="s">
        <v>279</v>
      </c>
      <c r="F76" s="34" t="s">
        <v>280</v>
      </c>
      <c r="G76" s="88" t="str">
        <f t="shared" si="30"/>
        <v/>
      </c>
      <c r="H76" s="13" t="s">
        <v>500</v>
      </c>
      <c r="I76" s="13"/>
      <c r="J76" s="13" t="s">
        <v>40</v>
      </c>
      <c r="K76" s="136"/>
      <c r="L76" s="88"/>
      <c r="M76" s="88"/>
      <c r="N76" s="88"/>
      <c r="O76" s="136"/>
      <c r="P76" s="13"/>
      <c r="Q76" s="104" t="s">
        <v>469</v>
      </c>
      <c r="R76" s="13"/>
      <c r="S76" s="13"/>
      <c r="T76" s="13"/>
      <c r="U76" s="13"/>
      <c r="V76" s="13"/>
      <c r="W76" s="13"/>
    </row>
    <row r="77" ht="14.25" customHeight="1">
      <c r="A77" s="9"/>
      <c r="B77" s="13" t="s">
        <v>278</v>
      </c>
      <c r="C77" s="13"/>
      <c r="D77" s="13"/>
      <c r="E77" s="113" t="s">
        <v>470</v>
      </c>
      <c r="F77" s="34" t="s">
        <v>282</v>
      </c>
      <c r="G77" s="96" t="str">
        <f t="shared" si="30"/>
        <v/>
      </c>
      <c r="H77" s="13" t="s">
        <v>500</v>
      </c>
      <c r="I77" s="13"/>
      <c r="J77" s="13" t="s">
        <v>40</v>
      </c>
      <c r="K77" s="13"/>
      <c r="L77" s="13"/>
      <c r="M77" s="13"/>
      <c r="N77" s="96"/>
      <c r="O77" s="13"/>
      <c r="P77" s="13"/>
      <c r="Q77" s="104" t="s">
        <v>471</v>
      </c>
      <c r="R77" s="13"/>
      <c r="S77" s="13"/>
      <c r="T77" s="13"/>
      <c r="U77" s="13"/>
      <c r="V77" s="13"/>
      <c r="W77" s="13"/>
    </row>
    <row r="78" ht="14.25" customHeight="1">
      <c r="A78" s="16">
        <v>1.0</v>
      </c>
      <c r="B78" s="135" t="s">
        <v>209</v>
      </c>
      <c r="C78" s="13"/>
      <c r="D78" s="13"/>
      <c r="E78" s="100"/>
      <c r="F78" s="100"/>
      <c r="G78" s="88" t="str">
        <f t="shared" si="30"/>
        <v/>
      </c>
      <c r="H78" s="13" t="s">
        <v>500</v>
      </c>
      <c r="I78" s="13"/>
      <c r="J78" s="13" t="s">
        <v>40</v>
      </c>
      <c r="K78" s="13"/>
      <c r="L78" s="13"/>
      <c r="M78" s="13"/>
      <c r="N78" s="88"/>
      <c r="O78" s="13"/>
      <c r="P78" s="13"/>
      <c r="Q78" s="13"/>
      <c r="R78" s="13"/>
      <c r="S78" s="13"/>
      <c r="T78" s="13"/>
      <c r="U78" s="13"/>
      <c r="V78" s="13"/>
      <c r="W78" s="13"/>
    </row>
    <row r="79" ht="14.25" customHeight="1">
      <c r="A79" s="172">
        <v>1.0</v>
      </c>
      <c r="B79" s="151" t="s">
        <v>266</v>
      </c>
      <c r="C79" s="13"/>
      <c r="D79" s="13"/>
      <c r="E79" s="92" t="s">
        <v>267</v>
      </c>
      <c r="F79" s="173" t="s">
        <v>196</v>
      </c>
      <c r="G79" s="88" t="str">
        <f t="shared" si="30"/>
        <v/>
      </c>
      <c r="H79" s="13" t="s">
        <v>500</v>
      </c>
      <c r="I79" s="13"/>
      <c r="J79" s="13" t="s">
        <v>40</v>
      </c>
      <c r="K79" s="13"/>
      <c r="L79" s="13"/>
      <c r="M79" s="13"/>
      <c r="N79" s="88"/>
      <c r="O79" s="13"/>
      <c r="P79" s="13"/>
      <c r="Q79" s="93" t="s">
        <v>472</v>
      </c>
      <c r="R79" s="13"/>
      <c r="S79" s="13"/>
      <c r="T79" s="13"/>
      <c r="U79" s="13"/>
      <c r="V79" s="13"/>
      <c r="W79" s="13"/>
    </row>
    <row r="80" ht="14.25" customHeight="1">
      <c r="A80" s="16">
        <v>1.0</v>
      </c>
      <c r="B80" s="135" t="s">
        <v>343</v>
      </c>
      <c r="C80" s="13"/>
      <c r="D80" s="13"/>
      <c r="E80" s="92" t="s">
        <v>344</v>
      </c>
      <c r="F80" s="24" t="s">
        <v>345</v>
      </c>
      <c r="G80" s="88" t="str">
        <f t="shared" si="30"/>
        <v/>
      </c>
      <c r="H80" s="13" t="s">
        <v>500</v>
      </c>
      <c r="I80" s="13"/>
      <c r="J80" s="13" t="s">
        <v>40</v>
      </c>
      <c r="K80" s="13"/>
      <c r="L80" s="13"/>
      <c r="M80" s="13"/>
      <c r="N80" s="88"/>
      <c r="O80" s="13"/>
      <c r="P80" s="13"/>
      <c r="Q80" s="92" t="s">
        <v>473</v>
      </c>
      <c r="R80" s="13"/>
      <c r="S80" s="13"/>
      <c r="T80" s="13"/>
      <c r="U80" s="13"/>
      <c r="V80" s="13"/>
      <c r="W80" s="13"/>
    </row>
    <row r="81" ht="14.25" customHeight="1">
      <c r="A81" s="16">
        <v>1.0</v>
      </c>
      <c r="B81" s="135" t="s">
        <v>291</v>
      </c>
      <c r="C81" s="13"/>
      <c r="D81" s="13"/>
      <c r="E81" s="113" t="s">
        <v>336</v>
      </c>
      <c r="F81" s="34" t="s">
        <v>256</v>
      </c>
      <c r="G81" s="88" t="str">
        <f t="shared" si="30"/>
        <v/>
      </c>
      <c r="H81" s="13" t="s">
        <v>500</v>
      </c>
      <c r="I81" s="13"/>
      <c r="J81" s="13" t="s">
        <v>40</v>
      </c>
      <c r="K81" s="13"/>
      <c r="L81" s="13"/>
      <c r="M81" s="13"/>
      <c r="N81" s="88"/>
      <c r="O81" s="13"/>
      <c r="P81" s="13"/>
      <c r="Q81" s="104" t="s">
        <v>474</v>
      </c>
      <c r="R81" s="13"/>
      <c r="S81" s="13"/>
      <c r="T81" s="13"/>
      <c r="U81" s="13"/>
      <c r="V81" s="13"/>
      <c r="W81" s="13"/>
    </row>
    <row r="82" ht="14.25" customHeight="1">
      <c r="A82" s="9"/>
      <c r="B82" s="13" t="s">
        <v>291</v>
      </c>
      <c r="C82" s="13"/>
      <c r="D82" s="13"/>
      <c r="E82" s="113" t="s">
        <v>475</v>
      </c>
      <c r="F82" s="34" t="s">
        <v>292</v>
      </c>
      <c r="G82" s="96" t="str">
        <f t="shared" si="30"/>
        <v/>
      </c>
      <c r="H82" s="13" t="s">
        <v>500</v>
      </c>
      <c r="I82" s="13"/>
      <c r="J82" s="13" t="s">
        <v>40</v>
      </c>
      <c r="K82" s="13"/>
      <c r="L82" s="13"/>
      <c r="M82" s="13"/>
      <c r="N82" s="96"/>
      <c r="O82" s="13"/>
      <c r="P82" s="13"/>
      <c r="Q82" s="104" t="s">
        <v>405</v>
      </c>
      <c r="R82" s="13"/>
      <c r="S82" s="13"/>
      <c r="T82" s="13"/>
      <c r="U82" s="13"/>
      <c r="V82" s="13"/>
      <c r="W82" s="13"/>
    </row>
    <row r="83" ht="14.25" customHeight="1">
      <c r="A83" s="16">
        <v>1.0</v>
      </c>
      <c r="B83" s="135" t="s">
        <v>501</v>
      </c>
      <c r="C83" s="13"/>
      <c r="D83" s="13"/>
      <c r="E83" s="100"/>
      <c r="F83" s="100"/>
      <c r="G83" s="88" t="str">
        <f t="shared" si="30"/>
        <v/>
      </c>
      <c r="H83" s="13" t="s">
        <v>500</v>
      </c>
      <c r="I83" s="13"/>
      <c r="J83" s="13" t="s">
        <v>40</v>
      </c>
      <c r="K83" s="13"/>
      <c r="L83" s="13"/>
      <c r="M83" s="13"/>
      <c r="N83" s="88"/>
      <c r="O83" s="13"/>
      <c r="P83" s="13"/>
      <c r="Q83" s="13"/>
      <c r="R83" s="13"/>
      <c r="S83" s="13"/>
      <c r="T83" s="13"/>
      <c r="U83" s="13"/>
      <c r="V83" s="13"/>
      <c r="W83" s="13"/>
    </row>
    <row r="84" ht="14.25" customHeight="1">
      <c r="A84" s="16">
        <v>1.0</v>
      </c>
      <c r="B84" s="135" t="s">
        <v>254</v>
      </c>
      <c r="C84" s="13"/>
      <c r="D84" s="13"/>
      <c r="E84" s="113" t="s">
        <v>255</v>
      </c>
      <c r="F84" s="34" t="s">
        <v>502</v>
      </c>
      <c r="G84" s="88" t="str">
        <f t="shared" si="30"/>
        <v/>
      </c>
      <c r="H84" s="13" t="s">
        <v>500</v>
      </c>
      <c r="I84" s="13"/>
      <c r="J84" s="13" t="s">
        <v>40</v>
      </c>
      <c r="K84" s="13"/>
      <c r="L84" s="13"/>
      <c r="M84" s="13"/>
      <c r="N84" s="88"/>
      <c r="O84" s="13"/>
      <c r="P84" s="13"/>
      <c r="Q84" s="113"/>
      <c r="R84" s="13"/>
      <c r="S84" s="13"/>
      <c r="T84" s="13"/>
      <c r="U84" s="13"/>
      <c r="V84" s="13"/>
      <c r="W84" s="13"/>
    </row>
    <row r="85" ht="14.25" customHeight="1">
      <c r="A85" s="9"/>
      <c r="B85" s="13" t="s">
        <v>254</v>
      </c>
      <c r="C85" s="13"/>
      <c r="D85" s="13"/>
      <c r="E85" s="113" t="s">
        <v>476</v>
      </c>
      <c r="F85" s="12" t="s">
        <v>298</v>
      </c>
      <c r="G85" s="96" t="str">
        <f t="shared" si="30"/>
        <v/>
      </c>
      <c r="H85" s="13" t="s">
        <v>500</v>
      </c>
      <c r="I85" s="13"/>
      <c r="J85" s="13" t="s">
        <v>40</v>
      </c>
      <c r="K85" s="13"/>
      <c r="L85" s="13"/>
      <c r="M85" s="13"/>
      <c r="N85" s="96"/>
      <c r="O85" s="13"/>
      <c r="P85" s="13"/>
      <c r="Q85" s="104" t="s">
        <v>477</v>
      </c>
      <c r="R85" s="13"/>
      <c r="S85" s="13"/>
      <c r="T85" s="13"/>
      <c r="U85" s="13"/>
      <c r="V85" s="13"/>
      <c r="W85" s="13"/>
    </row>
    <row r="86" ht="14.25" customHeight="1">
      <c r="A86" s="56">
        <v>1.0</v>
      </c>
      <c r="B86" s="147" t="s">
        <v>299</v>
      </c>
      <c r="C86" s="13"/>
      <c r="D86" s="13"/>
      <c r="E86" s="113" t="s">
        <v>300</v>
      </c>
      <c r="F86" s="148" t="s">
        <v>301</v>
      </c>
      <c r="G86" s="88" t="str">
        <f t="shared" si="30"/>
        <v/>
      </c>
      <c r="H86" s="13" t="s">
        <v>500</v>
      </c>
      <c r="I86" s="13"/>
      <c r="J86" s="13" t="s">
        <v>40</v>
      </c>
      <c r="K86" s="13"/>
      <c r="L86" s="13"/>
      <c r="M86" s="13"/>
      <c r="N86" s="88"/>
      <c r="O86" s="13"/>
      <c r="P86" s="13"/>
      <c r="Q86" s="104" t="s">
        <v>478</v>
      </c>
      <c r="R86" s="13"/>
      <c r="S86" s="13"/>
      <c r="T86" s="13"/>
      <c r="U86" s="13"/>
      <c r="V86" s="13"/>
      <c r="W86" s="13"/>
    </row>
    <row r="87" ht="14.25" customHeight="1">
      <c r="A87" s="56"/>
      <c r="B87" s="59" t="s">
        <v>299</v>
      </c>
      <c r="C87" s="13"/>
      <c r="D87" s="13"/>
      <c r="E87" s="124" t="s">
        <v>341</v>
      </c>
      <c r="F87" s="34" t="s">
        <v>303</v>
      </c>
      <c r="G87" s="96" t="str">
        <f t="shared" si="30"/>
        <v/>
      </c>
      <c r="H87" s="13" t="s">
        <v>500</v>
      </c>
      <c r="I87" s="13"/>
      <c r="J87" s="13" t="s">
        <v>40</v>
      </c>
      <c r="K87" s="13"/>
      <c r="L87" s="13"/>
      <c r="M87" s="13"/>
      <c r="N87" s="96"/>
      <c r="O87" s="13"/>
      <c r="P87" s="13"/>
      <c r="Q87" s="104" t="s">
        <v>479</v>
      </c>
      <c r="R87" s="13"/>
      <c r="S87" s="13"/>
      <c r="T87" s="13"/>
      <c r="U87" s="13"/>
      <c r="V87" s="13"/>
      <c r="W87" s="13"/>
    </row>
    <row r="88">
      <c r="A88" s="64">
        <v>1.0</v>
      </c>
      <c r="B88" s="151" t="s">
        <v>306</v>
      </c>
      <c r="C88" s="13"/>
      <c r="D88" s="13"/>
      <c r="E88" s="113" t="s">
        <v>341</v>
      </c>
      <c r="F88" s="34" t="s">
        <v>303</v>
      </c>
      <c r="G88" s="88" t="str">
        <f t="shared" si="30"/>
        <v/>
      </c>
      <c r="H88" s="13" t="s">
        <v>500</v>
      </c>
      <c r="I88" s="13"/>
      <c r="J88" s="13" t="s">
        <v>40</v>
      </c>
      <c r="K88" s="13"/>
      <c r="L88" s="13"/>
      <c r="M88" s="13"/>
      <c r="N88" s="88"/>
      <c r="O88" s="13"/>
      <c r="P88" s="13"/>
      <c r="Q88" s="104" t="s">
        <v>479</v>
      </c>
      <c r="R88" s="13"/>
      <c r="S88" s="13"/>
      <c r="T88" s="13"/>
      <c r="U88" s="13"/>
      <c r="V88" s="13"/>
      <c r="W88" s="13"/>
    </row>
    <row r="89" ht="14.25" customHeight="1">
      <c r="A89" s="64"/>
      <c r="B89" s="38" t="s">
        <v>306</v>
      </c>
      <c r="C89" s="13"/>
      <c r="D89" s="13"/>
      <c r="E89" s="113" t="s">
        <v>480</v>
      </c>
      <c r="F89" s="34" t="s">
        <v>307</v>
      </c>
      <c r="G89" s="96" t="str">
        <f t="shared" si="30"/>
        <v/>
      </c>
      <c r="H89" s="13" t="s">
        <v>500</v>
      </c>
      <c r="I89" s="13"/>
      <c r="J89" s="13" t="s">
        <v>40</v>
      </c>
      <c r="K89" s="13"/>
      <c r="L89" s="13"/>
      <c r="M89" s="13"/>
      <c r="N89" s="96"/>
      <c r="O89" s="13"/>
      <c r="P89" s="13"/>
      <c r="Q89" s="104" t="s">
        <v>481</v>
      </c>
      <c r="R89" s="13"/>
      <c r="S89" s="13"/>
      <c r="T89" s="13"/>
      <c r="U89" s="13"/>
      <c r="V89" s="13"/>
      <c r="W89" s="13"/>
    </row>
    <row r="90" ht="14.25" customHeight="1">
      <c r="A90" s="64"/>
      <c r="B90" s="38" t="s">
        <v>306</v>
      </c>
      <c r="C90" s="13"/>
      <c r="D90" s="13"/>
      <c r="E90" s="113" t="s">
        <v>482</v>
      </c>
      <c r="F90" s="34" t="s">
        <v>308</v>
      </c>
      <c r="G90" s="96" t="str">
        <f t="shared" si="30"/>
        <v/>
      </c>
      <c r="H90" s="13" t="s">
        <v>500</v>
      </c>
      <c r="I90" s="13"/>
      <c r="J90" s="13" t="s">
        <v>40</v>
      </c>
      <c r="K90" s="13"/>
      <c r="L90" s="13"/>
      <c r="M90" s="13"/>
      <c r="N90" s="96"/>
      <c r="O90" s="13"/>
      <c r="P90" s="13"/>
      <c r="Q90" s="104" t="s">
        <v>483</v>
      </c>
      <c r="R90" s="13"/>
      <c r="S90" s="13"/>
      <c r="T90" s="13"/>
      <c r="U90" s="13"/>
      <c r="V90" s="13"/>
      <c r="W90" s="13"/>
    </row>
    <row r="91" ht="14.25" customHeight="1">
      <c r="A91" s="9">
        <v>1.0</v>
      </c>
      <c r="B91" s="135" t="s">
        <v>98</v>
      </c>
      <c r="C91" s="13"/>
      <c r="D91" s="13"/>
      <c r="E91" s="113" t="s">
        <v>99</v>
      </c>
      <c r="F91" s="34" t="s">
        <v>100</v>
      </c>
      <c r="G91" s="88" t="str">
        <f t="shared" si="30"/>
        <v/>
      </c>
      <c r="H91" s="13" t="s">
        <v>500</v>
      </c>
      <c r="I91" s="13"/>
      <c r="J91" s="13" t="s">
        <v>40</v>
      </c>
      <c r="K91" s="13"/>
      <c r="L91" s="13"/>
      <c r="M91" s="13"/>
      <c r="N91" s="88"/>
      <c r="O91" s="13"/>
      <c r="P91" s="13"/>
      <c r="Q91" s="104" t="s">
        <v>484</v>
      </c>
      <c r="R91" s="13"/>
      <c r="S91" s="13"/>
      <c r="T91" s="13"/>
      <c r="U91" s="13"/>
      <c r="V91" s="13"/>
      <c r="W91" s="13"/>
    </row>
    <row r="92" ht="14.25" customHeight="1">
      <c r="A92" s="9"/>
      <c r="B92" s="13" t="s">
        <v>98</v>
      </c>
      <c r="C92" s="13"/>
      <c r="D92" s="13"/>
      <c r="E92" s="113" t="s">
        <v>485</v>
      </c>
      <c r="F92" s="34" t="s">
        <v>313</v>
      </c>
      <c r="G92" s="96" t="str">
        <f t="shared" si="30"/>
        <v/>
      </c>
      <c r="H92" s="13" t="s">
        <v>500</v>
      </c>
      <c r="I92" s="13"/>
      <c r="J92" s="13" t="s">
        <v>40</v>
      </c>
      <c r="K92" s="13"/>
      <c r="L92" s="13"/>
      <c r="M92" s="13"/>
      <c r="N92" s="96"/>
      <c r="O92" s="13"/>
      <c r="P92" s="13"/>
      <c r="Q92" s="104" t="s">
        <v>486</v>
      </c>
      <c r="R92" s="13"/>
      <c r="S92" s="13"/>
      <c r="T92" s="13"/>
      <c r="U92" s="13"/>
      <c r="V92" s="13"/>
      <c r="W92" s="13"/>
    </row>
    <row r="93" ht="14.25" customHeight="1">
      <c r="A93" s="9">
        <v>1.0</v>
      </c>
      <c r="B93" s="135" t="s">
        <v>154</v>
      </c>
      <c r="C93" s="13"/>
      <c r="D93" s="13"/>
      <c r="E93" s="113" t="s">
        <v>155</v>
      </c>
      <c r="F93" s="34" t="s">
        <v>156</v>
      </c>
      <c r="G93" s="88" t="str">
        <f t="shared" si="30"/>
        <v/>
      </c>
      <c r="H93" s="13" t="s">
        <v>500</v>
      </c>
      <c r="I93" s="13"/>
      <c r="J93" s="13" t="s">
        <v>40</v>
      </c>
      <c r="K93" s="13"/>
      <c r="L93" s="13"/>
      <c r="M93" s="13"/>
      <c r="N93" s="88"/>
      <c r="O93" s="13"/>
      <c r="P93" s="13"/>
      <c r="Q93" s="104" t="s">
        <v>487</v>
      </c>
      <c r="R93" s="13"/>
      <c r="S93" s="13"/>
      <c r="T93" s="13"/>
      <c r="U93" s="13"/>
      <c r="V93" s="13"/>
      <c r="W93" s="13"/>
    </row>
    <row r="94" ht="14.25" customHeight="1">
      <c r="A94" s="9"/>
      <c r="B94" s="13" t="s">
        <v>154</v>
      </c>
      <c r="C94" s="13"/>
      <c r="D94" s="13"/>
      <c r="E94" s="113" t="s">
        <v>488</v>
      </c>
      <c r="F94" s="34" t="s">
        <v>156</v>
      </c>
      <c r="G94" s="96" t="str">
        <f t="shared" si="30"/>
        <v/>
      </c>
      <c r="H94" s="13" t="s">
        <v>500</v>
      </c>
      <c r="I94" s="13"/>
      <c r="J94" s="13" t="s">
        <v>40</v>
      </c>
      <c r="K94" s="13"/>
      <c r="L94" s="13"/>
      <c r="M94" s="13"/>
      <c r="N94" s="96"/>
      <c r="O94" s="13"/>
      <c r="P94" s="13"/>
      <c r="Q94" s="104" t="s">
        <v>489</v>
      </c>
      <c r="R94" s="13"/>
      <c r="S94" s="13"/>
      <c r="T94" s="13"/>
      <c r="U94" s="13"/>
      <c r="V94" s="13"/>
      <c r="W94" s="13"/>
    </row>
    <row r="95" ht="14.25" customHeight="1">
      <c r="A95" s="9">
        <v>1.0</v>
      </c>
      <c r="B95" s="135" t="s">
        <v>161</v>
      </c>
      <c r="C95" s="13"/>
      <c r="D95" s="13"/>
      <c r="E95" s="113" t="s">
        <v>162</v>
      </c>
      <c r="F95" s="34" t="s">
        <v>163</v>
      </c>
      <c r="G95" s="88" t="str">
        <f t="shared" si="30"/>
        <v/>
      </c>
      <c r="H95" s="13" t="s">
        <v>500</v>
      </c>
      <c r="I95" s="13"/>
      <c r="J95" s="13" t="s">
        <v>40</v>
      </c>
      <c r="K95" s="13"/>
      <c r="L95" s="13"/>
      <c r="M95" s="13"/>
      <c r="N95" s="88"/>
      <c r="O95" s="13"/>
      <c r="P95" s="13"/>
      <c r="Q95" s="104" t="s">
        <v>490</v>
      </c>
      <c r="R95" s="13"/>
      <c r="S95" s="13"/>
      <c r="T95" s="13"/>
      <c r="U95" s="13"/>
      <c r="V95" s="13"/>
      <c r="W95" s="13"/>
    </row>
    <row r="96" ht="14.25" customHeight="1">
      <c r="A96" s="9"/>
      <c r="B96" s="13" t="s">
        <v>161</v>
      </c>
      <c r="C96" s="13"/>
      <c r="D96" s="13"/>
      <c r="E96" s="113" t="s">
        <v>491</v>
      </c>
      <c r="F96" s="34" t="s">
        <v>318</v>
      </c>
      <c r="G96" s="96" t="str">
        <f t="shared" si="30"/>
        <v/>
      </c>
      <c r="H96" s="13" t="s">
        <v>500</v>
      </c>
      <c r="I96" s="13"/>
      <c r="J96" s="13" t="s">
        <v>40</v>
      </c>
      <c r="K96" s="13"/>
      <c r="L96" s="13"/>
      <c r="M96" s="13"/>
      <c r="N96" s="96"/>
      <c r="O96" s="13"/>
      <c r="P96" s="13"/>
      <c r="Q96" s="104" t="s">
        <v>492</v>
      </c>
      <c r="R96" s="13"/>
      <c r="S96" s="13"/>
      <c r="T96" s="13"/>
      <c r="U96" s="13"/>
      <c r="V96" s="13"/>
      <c r="W96" s="13"/>
    </row>
    <row r="97" ht="20.25" customHeight="1">
      <c r="A97" s="9">
        <v>1.0</v>
      </c>
      <c r="B97" s="135" t="s">
        <v>322</v>
      </c>
      <c r="C97" s="13"/>
      <c r="D97" s="13"/>
      <c r="E97" s="113" t="s">
        <v>333</v>
      </c>
      <c r="F97" s="34" t="s">
        <v>334</v>
      </c>
      <c r="G97" s="88" t="str">
        <f t="shared" si="30"/>
        <v/>
      </c>
      <c r="H97" s="13" t="s">
        <v>500</v>
      </c>
      <c r="I97" s="13"/>
      <c r="J97" s="13" t="s">
        <v>40</v>
      </c>
      <c r="K97" s="13"/>
      <c r="L97" s="13"/>
      <c r="M97" s="13"/>
      <c r="N97" s="88"/>
      <c r="O97" s="13"/>
      <c r="P97" s="13"/>
      <c r="Q97" s="104" t="s">
        <v>493</v>
      </c>
      <c r="R97" s="13"/>
      <c r="S97" s="13"/>
      <c r="T97" s="13"/>
      <c r="U97" s="13"/>
      <c r="V97" s="13"/>
      <c r="W97" s="13"/>
    </row>
    <row r="98" ht="14.25" customHeight="1">
      <c r="A98" s="9"/>
      <c r="B98" s="13" t="s">
        <v>322</v>
      </c>
      <c r="C98" s="13"/>
      <c r="D98" s="13"/>
      <c r="E98" s="113" t="s">
        <v>494</v>
      </c>
      <c r="F98" s="34" t="s">
        <v>323</v>
      </c>
      <c r="G98" s="96" t="str">
        <f t="shared" si="30"/>
        <v/>
      </c>
      <c r="H98" s="13" t="s">
        <v>500</v>
      </c>
      <c r="I98" s="13"/>
      <c r="J98" s="13" t="s">
        <v>40</v>
      </c>
      <c r="K98" s="13"/>
      <c r="L98" s="13"/>
      <c r="M98" s="13"/>
      <c r="N98" s="96"/>
      <c r="O98" s="13"/>
      <c r="P98" s="13"/>
      <c r="Q98" s="104" t="s">
        <v>493</v>
      </c>
      <c r="R98" s="13"/>
      <c r="S98" s="13"/>
      <c r="T98" s="13"/>
      <c r="U98" s="13"/>
      <c r="V98" s="13"/>
      <c r="W98" s="13"/>
    </row>
    <row r="99" ht="14.25" customHeight="1">
      <c r="A99" s="9">
        <v>1.0</v>
      </c>
      <c r="B99" s="153" t="s">
        <v>239</v>
      </c>
      <c r="C99" s="13"/>
      <c r="D99" s="13"/>
      <c r="E99" s="86"/>
      <c r="F99" s="31"/>
      <c r="G99" s="88"/>
      <c r="H99" s="13" t="s">
        <v>500</v>
      </c>
      <c r="I99" s="13" t="s">
        <v>384</v>
      </c>
      <c r="J99" s="13"/>
      <c r="K99" s="13"/>
      <c r="L99" s="13"/>
      <c r="M99" s="13"/>
      <c r="N99" s="88"/>
      <c r="O99" s="13"/>
      <c r="P99" s="13"/>
      <c r="Q99" s="116"/>
      <c r="R99" s="13"/>
      <c r="S99" s="13"/>
      <c r="T99" s="13"/>
      <c r="U99" s="13"/>
      <c r="V99" s="13"/>
      <c r="W99" s="13"/>
    </row>
    <row r="100" ht="14.25" customHeight="1">
      <c r="A100" s="9">
        <v>1.0</v>
      </c>
      <c r="B100" s="153" t="s">
        <v>503</v>
      </c>
      <c r="C100" s="13"/>
      <c r="D100" s="13"/>
      <c r="E100" s="86"/>
      <c r="F100" s="31"/>
      <c r="G100" s="88"/>
      <c r="H100" s="13" t="s">
        <v>500</v>
      </c>
      <c r="I100" s="13" t="s">
        <v>384</v>
      </c>
      <c r="J100" s="13"/>
      <c r="K100" s="13"/>
      <c r="L100" s="13"/>
      <c r="M100" s="13"/>
      <c r="N100" s="88"/>
      <c r="O100" s="13"/>
      <c r="P100" s="13"/>
      <c r="Q100" s="116"/>
      <c r="R100" s="13"/>
      <c r="S100" s="13"/>
      <c r="T100" s="13"/>
      <c r="U100" s="13"/>
      <c r="V100" s="13"/>
      <c r="W100" s="13"/>
    </row>
    <row r="101" ht="14.25" customHeight="1">
      <c r="A101" s="9">
        <v>1.0</v>
      </c>
      <c r="B101" s="153" t="s">
        <v>250</v>
      </c>
      <c r="C101" s="13"/>
      <c r="D101" s="13"/>
      <c r="E101" s="86"/>
      <c r="F101" s="31"/>
      <c r="G101" s="88"/>
      <c r="H101" s="13" t="s">
        <v>500</v>
      </c>
      <c r="I101" s="13" t="s">
        <v>384</v>
      </c>
      <c r="J101" s="13"/>
      <c r="K101" s="13"/>
      <c r="L101" s="13"/>
      <c r="M101" s="13"/>
      <c r="N101" s="88"/>
      <c r="O101" s="13"/>
      <c r="P101" s="13"/>
      <c r="Q101" s="116"/>
      <c r="R101" s="13"/>
      <c r="S101" s="13"/>
      <c r="T101" s="13"/>
      <c r="U101" s="13"/>
      <c r="V101" s="13"/>
      <c r="W101" s="13"/>
    </row>
    <row r="102" ht="14.25" customHeight="1">
      <c r="A102" s="155">
        <v>1.0</v>
      </c>
      <c r="B102" s="153" t="s">
        <v>326</v>
      </c>
      <c r="C102" s="13"/>
      <c r="D102" s="13"/>
      <c r="E102" s="86" t="s">
        <v>327</v>
      </c>
      <c r="F102" s="31" t="s">
        <v>328</v>
      </c>
      <c r="G102" s="88" t="str">
        <f>IF(I102="NV-2024",L102/2,M102)</f>
        <v/>
      </c>
      <c r="H102" s="13" t="s">
        <v>500</v>
      </c>
      <c r="I102" s="13"/>
      <c r="J102" s="13" t="s">
        <v>40</v>
      </c>
      <c r="K102" s="13"/>
      <c r="L102" s="13"/>
      <c r="M102" s="13"/>
      <c r="N102" s="88"/>
      <c r="O102" s="13"/>
      <c r="P102" s="13"/>
      <c r="Q102" s="116" t="s">
        <v>495</v>
      </c>
      <c r="R102" s="13"/>
      <c r="S102" s="13"/>
      <c r="T102" s="13"/>
      <c r="U102" s="13"/>
      <c r="V102" s="13"/>
      <c r="W102" s="13"/>
    </row>
    <row r="103">
      <c r="G103" s="165">
        <f>SUM(G2:G102)</f>
        <v>24513.4346</v>
      </c>
    </row>
    <row r="104" ht="14.25" customHeight="1">
      <c r="A104" s="2"/>
      <c r="B104" s="2"/>
      <c r="C104" s="2"/>
      <c r="D104" s="2"/>
      <c r="E104" s="2"/>
      <c r="F104" s="2"/>
      <c r="G104" s="166">
        <f>SUM(G2:G102)</f>
        <v>24513.4346</v>
      </c>
      <c r="H104" s="2"/>
      <c r="I104" s="2"/>
      <c r="J104" s="2"/>
      <c r="K104" s="2"/>
      <c r="L104" s="2"/>
      <c r="M104" s="2"/>
      <c r="N104" s="166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ht="14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ht="14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ht="14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ht="14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ht="14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</sheetData>
  <hyperlinks>
    <hyperlink r:id="rId1" ref="S3"/>
    <hyperlink r:id="rId2" ref="S5"/>
    <hyperlink r:id="rId3" ref="F6"/>
    <hyperlink r:id="rId4" ref="F11"/>
    <hyperlink r:id="rId5" ref="F14"/>
    <hyperlink r:id="rId6" ref="F17"/>
    <hyperlink r:id="rId7" ref="S19"/>
    <hyperlink r:id="rId8" ref="F26"/>
    <hyperlink r:id="rId9" ref="F27"/>
    <hyperlink r:id="rId10" ref="F28"/>
    <hyperlink r:id="rId11" ref="S28"/>
    <hyperlink r:id="rId12" ref="F33"/>
    <hyperlink r:id="rId13" ref="F36"/>
    <hyperlink r:id="rId14" ref="S39"/>
    <hyperlink r:id="rId15" ref="F40"/>
    <hyperlink r:id="rId16" ref="F43"/>
    <hyperlink r:id="rId17" ref="F47"/>
    <hyperlink r:id="rId18" ref="F48"/>
    <hyperlink r:id="rId19" ref="S49"/>
    <hyperlink r:id="rId20" ref="F54"/>
    <hyperlink r:id="rId21" ref="S56"/>
    <hyperlink r:id="rId22" ref="S59"/>
    <hyperlink r:id="rId23" ref="F67"/>
    <hyperlink r:id="rId24" ref="F68"/>
    <hyperlink r:id="rId25" ref="F73"/>
    <hyperlink r:id="rId26" ref="F74"/>
    <hyperlink r:id="rId27" ref="F75"/>
    <hyperlink r:id="rId28" ref="F77"/>
    <hyperlink r:id="rId29" ref="F79"/>
    <hyperlink r:id="rId30" ref="F80"/>
    <hyperlink r:id="rId31" ref="F81"/>
    <hyperlink r:id="rId32" ref="F85"/>
    <hyperlink r:id="rId33" ref="F86"/>
    <hyperlink r:id="rId34" ref="F90"/>
    <hyperlink r:id="rId35" ref="F92"/>
    <hyperlink r:id="rId36" ref="F93"/>
    <hyperlink r:id="rId37" ref="F94"/>
    <hyperlink r:id="rId38" ref="F95"/>
    <hyperlink r:id="rId39" ref="F96"/>
  </hyperlinks>
  <printOptions/>
  <pageMargins bottom="0.75" footer="0.0" header="0.0" left="0.7" right="0.7" top="0.75"/>
  <pageSetup orientation="portrait"/>
  <drawing r:id="rId4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64.57"/>
    <col customWidth="1" min="3" max="3" width="10.0"/>
    <col customWidth="1" min="4" max="5" width="35.43"/>
    <col customWidth="1" min="6" max="6" width="23.57"/>
    <col customWidth="1" min="7" max="7" width="19.0"/>
    <col customWidth="1" min="8" max="8" width="8.57"/>
    <col customWidth="1" min="9" max="9" width="10.0"/>
    <col customWidth="1" min="10" max="10" width="28.43"/>
    <col customWidth="1" min="11" max="13" width="19.0"/>
    <col customWidth="1" min="14" max="14" width="28.57"/>
    <col customWidth="1" min="15" max="15" width="35.43"/>
    <col customWidth="1" min="16" max="16" width="52.43"/>
    <col customWidth="1" min="17" max="17" width="71.86"/>
    <col customWidth="1" min="18" max="19" width="28.57"/>
    <col customWidth="1" min="20" max="20" width="201.0"/>
    <col customWidth="1" min="21" max="21" width="7.43"/>
  </cols>
  <sheetData>
    <row r="1" ht="14.25" customHeight="1">
      <c r="A1" s="1"/>
      <c r="B1" s="8" t="s">
        <v>0</v>
      </c>
      <c r="C1" s="8" t="s">
        <v>504</v>
      </c>
      <c r="D1" s="8" t="s">
        <v>92</v>
      </c>
      <c r="E1" s="8" t="s">
        <v>93</v>
      </c>
      <c r="F1" s="174" t="s">
        <v>496</v>
      </c>
      <c r="G1" s="8" t="s">
        <v>505</v>
      </c>
      <c r="H1" s="8"/>
      <c r="I1" s="8" t="s">
        <v>1</v>
      </c>
      <c r="J1" s="8" t="s">
        <v>2</v>
      </c>
      <c r="K1" s="175">
        <v>1462.0</v>
      </c>
      <c r="L1" s="8">
        <f>0.34/100</f>
        <v>0.0034</v>
      </c>
      <c r="M1" s="8" t="s">
        <v>3</v>
      </c>
      <c r="N1" s="8" t="s">
        <v>365</v>
      </c>
      <c r="O1" s="8" t="s">
        <v>366</v>
      </c>
      <c r="P1" s="8" t="s">
        <v>94</v>
      </c>
      <c r="Q1" s="8" t="s">
        <v>367</v>
      </c>
      <c r="R1" s="8" t="s">
        <v>368</v>
      </c>
      <c r="S1" s="8" t="s">
        <v>4</v>
      </c>
      <c r="T1" s="8" t="s">
        <v>5</v>
      </c>
      <c r="U1" s="13">
        <v>1462.0</v>
      </c>
    </row>
    <row r="2" ht="14.25" customHeight="1">
      <c r="A2" s="74">
        <v>1.0</v>
      </c>
      <c r="B2" s="14" t="s">
        <v>6</v>
      </c>
      <c r="C2" s="14"/>
      <c r="D2" s="176" t="s">
        <v>113</v>
      </c>
      <c r="E2" s="125" t="s">
        <v>114</v>
      </c>
      <c r="F2" s="87">
        <f t="shared" ref="F2:F74" si="1">IF(H2="NV-2024",L2/2,L2)</f>
        <v>1444.3948</v>
      </c>
      <c r="G2" s="87"/>
      <c r="H2" s="14" t="s">
        <v>498</v>
      </c>
      <c r="I2" s="14" t="s">
        <v>7</v>
      </c>
      <c r="J2" s="87">
        <v>424822.0</v>
      </c>
      <c r="K2" s="87">
        <f t="shared" ref="K2:K5" si="2">J2*$L$1</f>
        <v>1444.3948</v>
      </c>
      <c r="L2" s="87">
        <f t="shared" ref="L2:L5" si="3">IF(J2*$L$1&gt;1462,$U$1,J2*$L$1)</f>
        <v>1444.3948</v>
      </c>
      <c r="M2" s="87">
        <v>87702.0</v>
      </c>
      <c r="N2" s="126">
        <v>44531.0</v>
      </c>
      <c r="O2" s="176" t="s">
        <v>372</v>
      </c>
      <c r="P2" s="177" t="s">
        <v>115</v>
      </c>
      <c r="Q2" s="14"/>
      <c r="R2" s="14" t="s">
        <v>373</v>
      </c>
      <c r="S2" s="14">
        <v>8.5</v>
      </c>
      <c r="T2" s="14" t="s">
        <v>8</v>
      </c>
      <c r="U2" s="14"/>
    </row>
    <row r="3" ht="14.25" customHeight="1">
      <c r="A3" s="2">
        <v>1.0</v>
      </c>
      <c r="B3" s="13" t="s">
        <v>214</v>
      </c>
      <c r="C3" s="13"/>
      <c r="D3" s="178" t="s">
        <v>215</v>
      </c>
      <c r="E3" s="13" t="s">
        <v>216</v>
      </c>
      <c r="F3" s="96">
        <f t="shared" si="1"/>
        <v>771.6742</v>
      </c>
      <c r="G3" s="88" t="s">
        <v>506</v>
      </c>
      <c r="H3" s="13"/>
      <c r="I3" s="13" t="s">
        <v>7</v>
      </c>
      <c r="J3" s="88">
        <v>226963.0</v>
      </c>
      <c r="K3" s="88">
        <f t="shared" si="2"/>
        <v>771.6742</v>
      </c>
      <c r="L3" s="88">
        <f t="shared" si="3"/>
        <v>771.6742</v>
      </c>
      <c r="M3" s="88">
        <v>96869.0</v>
      </c>
      <c r="N3" s="89">
        <v>35706.0</v>
      </c>
      <c r="O3" s="90" t="s">
        <v>376</v>
      </c>
      <c r="P3" s="13" t="s">
        <v>499</v>
      </c>
      <c r="Q3" s="91" t="s">
        <v>377</v>
      </c>
      <c r="R3" s="13"/>
      <c r="S3" s="13">
        <v>6.0</v>
      </c>
      <c r="T3" s="13" t="s">
        <v>10</v>
      </c>
      <c r="U3" s="13"/>
    </row>
    <row r="4" ht="14.25" customHeight="1">
      <c r="A4" s="2">
        <v>1.0</v>
      </c>
      <c r="B4" s="13" t="s">
        <v>11</v>
      </c>
      <c r="C4" s="13"/>
      <c r="D4" s="178" t="s">
        <v>117</v>
      </c>
      <c r="E4" s="13" t="s">
        <v>118</v>
      </c>
      <c r="F4" s="96">
        <f t="shared" si="1"/>
        <v>731</v>
      </c>
      <c r="G4" s="88"/>
      <c r="H4" s="13" t="s">
        <v>384</v>
      </c>
      <c r="I4" s="13" t="s">
        <v>7</v>
      </c>
      <c r="J4" s="88">
        <v>584384.0</v>
      </c>
      <c r="K4" s="88">
        <f t="shared" si="2"/>
        <v>1986.9056</v>
      </c>
      <c r="L4" s="88">
        <f t="shared" si="3"/>
        <v>1462</v>
      </c>
      <c r="M4" s="88">
        <v>104205.0</v>
      </c>
      <c r="N4" s="89">
        <v>43839.0</v>
      </c>
      <c r="O4" s="92" t="s">
        <v>379</v>
      </c>
      <c r="P4" s="13" t="s">
        <v>119</v>
      </c>
      <c r="Q4" s="13"/>
      <c r="R4" s="13"/>
      <c r="S4" s="13">
        <v>6.0</v>
      </c>
      <c r="T4" s="13" t="s">
        <v>12</v>
      </c>
    </row>
    <row r="5" ht="14.25" customHeight="1">
      <c r="A5" s="2">
        <v>1.0</v>
      </c>
      <c r="B5" s="130" t="s">
        <v>13</v>
      </c>
      <c r="C5" s="13"/>
      <c r="D5" s="178" t="s">
        <v>295</v>
      </c>
      <c r="E5" s="38" t="s">
        <v>296</v>
      </c>
      <c r="F5" s="179">
        <f t="shared" si="1"/>
        <v>731</v>
      </c>
      <c r="G5" s="88" t="s">
        <v>507</v>
      </c>
      <c r="H5" s="13" t="s">
        <v>384</v>
      </c>
      <c r="I5" s="13" t="s">
        <v>7</v>
      </c>
      <c r="J5" s="88">
        <v>1349754.0</v>
      </c>
      <c r="K5" s="88">
        <f t="shared" si="2"/>
        <v>4589.1636</v>
      </c>
      <c r="L5" s="88">
        <f t="shared" si="3"/>
        <v>1462</v>
      </c>
      <c r="M5" s="88">
        <v>695150.0</v>
      </c>
      <c r="N5" s="13"/>
      <c r="O5" s="93" t="s">
        <v>380</v>
      </c>
      <c r="P5" s="13" t="s">
        <v>297</v>
      </c>
      <c r="Q5" s="91" t="s">
        <v>381</v>
      </c>
      <c r="R5" s="94" t="s">
        <v>382</v>
      </c>
      <c r="S5" s="13">
        <v>25.98</v>
      </c>
      <c r="T5" s="13" t="s">
        <v>14</v>
      </c>
      <c r="U5" s="13"/>
    </row>
    <row r="6" ht="14.25" customHeight="1">
      <c r="A6" s="2"/>
      <c r="B6" s="13" t="s">
        <v>13</v>
      </c>
      <c r="C6" s="13"/>
      <c r="D6" s="178" t="s">
        <v>383</v>
      </c>
      <c r="E6" s="24" t="s">
        <v>116</v>
      </c>
      <c r="F6" s="96">
        <f t="shared" si="1"/>
        <v>0</v>
      </c>
      <c r="G6" s="88"/>
      <c r="H6" s="13" t="s">
        <v>384</v>
      </c>
      <c r="I6" s="13" t="s">
        <v>7</v>
      </c>
      <c r="J6" s="88"/>
      <c r="K6" s="88"/>
      <c r="L6" s="88"/>
      <c r="M6" s="88"/>
      <c r="N6" s="89"/>
      <c r="O6" s="92"/>
      <c r="P6" s="13"/>
      <c r="Q6" s="13"/>
      <c r="R6" s="13"/>
      <c r="S6" s="13"/>
      <c r="T6" s="13"/>
      <c r="U6" s="13"/>
    </row>
    <row r="7" ht="14.25" customHeight="1">
      <c r="A7" s="74">
        <v>1.0</v>
      </c>
      <c r="B7" s="14"/>
      <c r="C7" s="14"/>
      <c r="D7" s="176" t="s">
        <v>133</v>
      </c>
      <c r="E7" s="14" t="s">
        <v>134</v>
      </c>
      <c r="F7" s="87">
        <f t="shared" si="1"/>
        <v>1079.9658</v>
      </c>
      <c r="G7" s="87"/>
      <c r="H7" s="14" t="s">
        <v>498</v>
      </c>
      <c r="I7" s="14" t="s">
        <v>7</v>
      </c>
      <c r="J7" s="87">
        <v>317637.0</v>
      </c>
      <c r="K7" s="87">
        <f t="shared" ref="K7:K10" si="4">J7*$L$1</f>
        <v>1079.9658</v>
      </c>
      <c r="L7" s="87">
        <f t="shared" ref="L7:L8" si="5">IF(J7*$L$1&gt;1462,$U$1,J7*$L$1)</f>
        <v>1079.9658</v>
      </c>
      <c r="M7" s="87">
        <v>86659.0</v>
      </c>
      <c r="N7" s="180">
        <v>44531.0</v>
      </c>
      <c r="O7" s="176" t="s">
        <v>385</v>
      </c>
      <c r="P7" s="14" t="s">
        <v>262</v>
      </c>
      <c r="Q7" s="14"/>
      <c r="R7" s="14"/>
      <c r="S7" s="14">
        <v>8.0</v>
      </c>
      <c r="T7" s="14" t="s">
        <v>16</v>
      </c>
      <c r="U7" s="14"/>
    </row>
    <row r="8" ht="14.25" customHeight="1">
      <c r="A8" s="2">
        <v>1.0</v>
      </c>
      <c r="B8" s="13"/>
      <c r="C8" s="13"/>
      <c r="D8" s="181" t="s">
        <v>121</v>
      </c>
      <c r="E8" s="13" t="s">
        <v>122</v>
      </c>
      <c r="F8" s="96">
        <f t="shared" si="1"/>
        <v>1065.2234</v>
      </c>
      <c r="G8" s="88"/>
      <c r="H8" s="13" t="s">
        <v>498</v>
      </c>
      <c r="I8" s="13" t="s">
        <v>7</v>
      </c>
      <c r="J8" s="88">
        <v>313301.0</v>
      </c>
      <c r="K8" s="88">
        <f t="shared" si="4"/>
        <v>1065.2234</v>
      </c>
      <c r="L8" s="88">
        <f t="shared" si="5"/>
        <v>1065.2234</v>
      </c>
      <c r="M8" s="88">
        <v>190140.0</v>
      </c>
      <c r="N8" s="89">
        <v>44531.0</v>
      </c>
      <c r="O8" s="92" t="s">
        <v>386</v>
      </c>
      <c r="P8" s="13" t="s">
        <v>123</v>
      </c>
      <c r="Q8" s="13"/>
      <c r="R8" s="13"/>
      <c r="S8" s="13">
        <v>6.0</v>
      </c>
      <c r="T8" s="13" t="s">
        <v>18</v>
      </c>
      <c r="U8" s="13"/>
    </row>
    <row r="9" ht="14.25" customHeight="1">
      <c r="A9" s="2">
        <v>1.0</v>
      </c>
      <c r="B9" s="13"/>
      <c r="C9" s="13"/>
      <c r="D9" s="13"/>
      <c r="E9" s="13" t="s">
        <v>189</v>
      </c>
      <c r="F9" s="96">
        <f t="shared" si="1"/>
        <v>99</v>
      </c>
      <c r="G9" s="88"/>
      <c r="H9" s="13"/>
      <c r="I9" s="13" t="s">
        <v>7</v>
      </c>
      <c r="J9" s="88">
        <v>10552.0</v>
      </c>
      <c r="K9" s="88">
        <f t="shared" si="4"/>
        <v>35.8768</v>
      </c>
      <c r="L9" s="88">
        <v>99.0</v>
      </c>
      <c r="M9" s="88">
        <v>0.0</v>
      </c>
      <c r="N9" s="13"/>
      <c r="O9" s="13"/>
      <c r="P9" s="13" t="s">
        <v>190</v>
      </c>
      <c r="Q9" s="13"/>
      <c r="R9" s="13"/>
      <c r="S9" s="13">
        <v>0.0</v>
      </c>
      <c r="T9" s="13" t="s">
        <v>20</v>
      </c>
      <c r="U9" s="13"/>
    </row>
    <row r="10" ht="14.25" customHeight="1">
      <c r="A10" s="2">
        <v>1.0</v>
      </c>
      <c r="B10" s="13" t="s">
        <v>21</v>
      </c>
      <c r="C10" s="13"/>
      <c r="D10" s="181" t="s">
        <v>152</v>
      </c>
      <c r="E10" s="13" t="s">
        <v>153</v>
      </c>
      <c r="F10" s="96">
        <f t="shared" si="1"/>
        <v>150</v>
      </c>
      <c r="G10" s="88"/>
      <c r="H10" s="13"/>
      <c r="I10" s="13" t="s">
        <v>7</v>
      </c>
      <c r="J10" s="88"/>
      <c r="K10" s="88">
        <f t="shared" si="4"/>
        <v>0</v>
      </c>
      <c r="L10" s="88">
        <v>150.0</v>
      </c>
      <c r="M10" s="88"/>
      <c r="N10" s="13"/>
      <c r="O10" s="93" t="s">
        <v>387</v>
      </c>
      <c r="P10" s="13" t="s">
        <v>131</v>
      </c>
      <c r="Q10" s="13"/>
      <c r="R10" s="13"/>
      <c r="S10" s="13"/>
      <c r="T10" s="13" t="s">
        <v>22</v>
      </c>
      <c r="U10" s="13"/>
    </row>
    <row r="11" ht="14.25" customHeight="1">
      <c r="A11" s="2"/>
      <c r="B11" s="13" t="s">
        <v>21</v>
      </c>
      <c r="C11" s="13"/>
      <c r="D11" s="181" t="s">
        <v>388</v>
      </c>
      <c r="E11" s="31" t="s">
        <v>130</v>
      </c>
      <c r="F11" s="96" t="str">
        <f t="shared" si="1"/>
        <v/>
      </c>
      <c r="G11" s="88"/>
      <c r="H11" s="13"/>
      <c r="I11" s="13" t="s">
        <v>7</v>
      </c>
      <c r="J11" s="88"/>
      <c r="K11" s="88"/>
      <c r="L11" s="88"/>
      <c r="M11" s="88"/>
      <c r="N11" s="89"/>
      <c r="O11" s="93" t="s">
        <v>389</v>
      </c>
      <c r="P11" s="13" t="s">
        <v>131</v>
      </c>
      <c r="Q11" s="13"/>
      <c r="R11" s="13"/>
      <c r="S11" s="13"/>
      <c r="T11" s="13"/>
      <c r="U11" s="13"/>
    </row>
    <row r="12" ht="14.25" customHeight="1">
      <c r="A12" s="2">
        <v>1.0</v>
      </c>
      <c r="B12" s="13" t="s">
        <v>23</v>
      </c>
      <c r="C12" s="13"/>
      <c r="D12" s="13" t="s">
        <v>175</v>
      </c>
      <c r="E12" s="13" t="s">
        <v>176</v>
      </c>
      <c r="F12" s="96">
        <f t="shared" si="1"/>
        <v>1462</v>
      </c>
      <c r="G12" s="88" t="s">
        <v>507</v>
      </c>
      <c r="H12" s="13"/>
      <c r="I12" s="13" t="s">
        <v>7</v>
      </c>
      <c r="J12" s="88">
        <v>573815.0</v>
      </c>
      <c r="K12" s="88">
        <f>J12*$L$1</f>
        <v>1950.971</v>
      </c>
      <c r="L12" s="88">
        <f>IF(J12*$L$1&gt;1462,$U$1,J12*$L$1)</f>
        <v>1462</v>
      </c>
      <c r="M12" s="88">
        <v>143273.0</v>
      </c>
      <c r="N12" s="89">
        <v>44075.0</v>
      </c>
      <c r="O12" s="13"/>
      <c r="P12" s="13" t="s">
        <v>137</v>
      </c>
      <c r="Q12" s="13"/>
      <c r="R12" s="13"/>
      <c r="S12" s="13">
        <v>13.66</v>
      </c>
      <c r="T12" s="13" t="s">
        <v>24</v>
      </c>
      <c r="U12" s="13"/>
    </row>
    <row r="13" ht="14.25" customHeight="1">
      <c r="A13" s="2"/>
      <c r="B13" s="13" t="s">
        <v>23</v>
      </c>
      <c r="C13" s="13"/>
      <c r="D13" s="13" t="s">
        <v>175</v>
      </c>
      <c r="E13" s="34" t="s">
        <v>136</v>
      </c>
      <c r="F13" s="96" t="str">
        <f t="shared" si="1"/>
        <v/>
      </c>
      <c r="G13" s="88"/>
      <c r="H13" s="13"/>
      <c r="I13" s="13"/>
      <c r="J13" s="88"/>
      <c r="K13" s="88"/>
      <c r="L13" s="88"/>
      <c r="M13" s="88"/>
      <c r="N13" s="89"/>
      <c r="O13" s="104" t="s">
        <v>390</v>
      </c>
      <c r="P13" s="13" t="s">
        <v>137</v>
      </c>
      <c r="Q13" s="13"/>
      <c r="R13" s="13"/>
      <c r="S13" s="13"/>
      <c r="T13" s="13"/>
      <c r="U13" s="13"/>
    </row>
    <row r="14" ht="14.25" customHeight="1">
      <c r="A14" s="2"/>
      <c r="B14" s="13" t="s">
        <v>23</v>
      </c>
      <c r="C14" s="13"/>
      <c r="D14" s="182" t="s">
        <v>391</v>
      </c>
      <c r="E14" s="34" t="s">
        <v>138</v>
      </c>
      <c r="F14" s="96" t="str">
        <f t="shared" si="1"/>
        <v/>
      </c>
      <c r="G14" s="88"/>
      <c r="H14" s="13"/>
      <c r="I14" s="13"/>
      <c r="J14" s="88"/>
      <c r="K14" s="88"/>
      <c r="L14" s="88"/>
      <c r="M14" s="88"/>
      <c r="N14" s="89"/>
      <c r="O14" s="104" t="s">
        <v>392</v>
      </c>
      <c r="P14" s="13" t="s">
        <v>137</v>
      </c>
      <c r="Q14" s="13"/>
      <c r="R14" s="13"/>
      <c r="S14" s="13"/>
      <c r="T14" s="13"/>
      <c r="U14" s="13"/>
    </row>
    <row r="15" ht="14.25" customHeight="1">
      <c r="A15" s="2">
        <v>1.0</v>
      </c>
      <c r="B15" s="14" t="s">
        <v>25</v>
      </c>
      <c r="C15" s="13"/>
      <c r="D15" s="181" t="s">
        <v>127</v>
      </c>
      <c r="E15" s="13" t="s">
        <v>128</v>
      </c>
      <c r="F15" s="96">
        <f t="shared" si="1"/>
        <v>945.336</v>
      </c>
      <c r="G15" s="88"/>
      <c r="H15" s="13" t="s">
        <v>498</v>
      </c>
      <c r="I15" s="13" t="s">
        <v>7</v>
      </c>
      <c r="J15" s="88">
        <v>278040.0</v>
      </c>
      <c r="K15" s="88">
        <f t="shared" ref="K15:K16" si="6">J15*$L$1</f>
        <v>945.336</v>
      </c>
      <c r="L15" s="88">
        <f t="shared" ref="L15:L16" si="7">IF(J15*$L$1&gt;1462,$U$1,J15*$L$1)</f>
        <v>945.336</v>
      </c>
      <c r="M15" s="88">
        <v>200038.0</v>
      </c>
      <c r="N15" s="89">
        <v>44531.0</v>
      </c>
      <c r="O15" s="92" t="s">
        <v>393</v>
      </c>
      <c r="P15" s="13" t="s">
        <v>129</v>
      </c>
      <c r="Q15" s="13"/>
      <c r="R15" s="13"/>
      <c r="S15" s="13">
        <v>3.5</v>
      </c>
      <c r="T15" s="13" t="s">
        <v>26</v>
      </c>
      <c r="U15" s="13"/>
    </row>
    <row r="16" ht="14.25" customHeight="1">
      <c r="A16" s="2">
        <v>1.0</v>
      </c>
      <c r="B16" s="13" t="s">
        <v>27</v>
      </c>
      <c r="C16" s="13"/>
      <c r="D16" s="183" t="s">
        <v>192</v>
      </c>
      <c r="E16" s="13" t="s">
        <v>193</v>
      </c>
      <c r="F16" s="96">
        <f t="shared" si="1"/>
        <v>1116.6076</v>
      </c>
      <c r="G16" s="88"/>
      <c r="H16" s="13"/>
      <c r="I16" s="13" t="s">
        <v>7</v>
      </c>
      <c r="J16" s="88">
        <v>328414.0</v>
      </c>
      <c r="K16" s="88">
        <f t="shared" si="6"/>
        <v>1116.6076</v>
      </c>
      <c r="L16" s="88">
        <f t="shared" si="7"/>
        <v>1116.6076</v>
      </c>
      <c r="M16" s="88">
        <v>97606.75</v>
      </c>
      <c r="N16" s="89">
        <v>44711.0</v>
      </c>
      <c r="O16" s="107" t="s">
        <v>394</v>
      </c>
      <c r="P16" s="13" t="s">
        <v>194</v>
      </c>
      <c r="Q16" s="13"/>
      <c r="R16" s="13"/>
      <c r="S16" s="13">
        <v>8.8</v>
      </c>
      <c r="T16" s="13" t="s">
        <v>28</v>
      </c>
      <c r="U16" s="13"/>
    </row>
    <row r="17" ht="14.25" customHeight="1">
      <c r="A17" s="2"/>
      <c r="B17" s="13" t="s">
        <v>27</v>
      </c>
      <c r="C17" s="13"/>
      <c r="D17" s="181" t="s">
        <v>395</v>
      </c>
      <c r="E17" s="24" t="s">
        <v>145</v>
      </c>
      <c r="F17" s="96" t="str">
        <f t="shared" si="1"/>
        <v/>
      </c>
      <c r="G17" s="88"/>
      <c r="H17" s="13"/>
      <c r="I17" s="13" t="s">
        <v>7</v>
      </c>
      <c r="J17" s="88"/>
      <c r="K17" s="88"/>
      <c r="L17" s="88"/>
      <c r="M17" s="88"/>
      <c r="N17" s="108"/>
      <c r="O17" s="93" t="s">
        <v>396</v>
      </c>
      <c r="P17" s="13"/>
      <c r="Q17" s="13"/>
      <c r="R17" s="13"/>
      <c r="S17" s="13"/>
      <c r="T17" s="13"/>
      <c r="U17" s="13"/>
    </row>
    <row r="18" ht="14.25" customHeight="1">
      <c r="A18" s="2">
        <v>1.0</v>
      </c>
      <c r="B18" s="14" t="s">
        <v>132</v>
      </c>
      <c r="C18" s="13"/>
      <c r="D18" s="13" t="s">
        <v>133</v>
      </c>
      <c r="E18" s="13" t="s">
        <v>397</v>
      </c>
      <c r="F18" s="96">
        <f t="shared" si="1"/>
        <v>1462</v>
      </c>
      <c r="G18" s="88"/>
      <c r="H18" s="13" t="s">
        <v>498</v>
      </c>
      <c r="I18" s="13" t="s">
        <v>7</v>
      </c>
      <c r="J18" s="88">
        <v>594659.0</v>
      </c>
      <c r="K18" s="88">
        <f t="shared" ref="K18:K19" si="8">J18*$L$1</f>
        <v>2021.8406</v>
      </c>
      <c r="L18" s="184">
        <f t="shared" ref="L18:L19" si="9">IF(J18*$L$1&gt;1462,$U$1,J18*$L$1)</f>
        <v>1462</v>
      </c>
      <c r="M18" s="88">
        <v>122255.0</v>
      </c>
      <c r="N18" s="108">
        <v>44531.0</v>
      </c>
      <c r="O18" s="13" t="s">
        <v>372</v>
      </c>
      <c r="P18" s="13" t="s">
        <v>194</v>
      </c>
      <c r="Q18" s="13"/>
      <c r="R18" s="13"/>
      <c r="S18" s="13">
        <v>15.0</v>
      </c>
      <c r="T18" s="13" t="s">
        <v>30</v>
      </c>
      <c r="U18" s="13"/>
    </row>
    <row r="19" ht="14.25" customHeight="1">
      <c r="A19" s="2">
        <v>1.0</v>
      </c>
      <c r="B19" s="13" t="s">
        <v>31</v>
      </c>
      <c r="C19" s="13"/>
      <c r="D19" s="181" t="s">
        <v>124</v>
      </c>
      <c r="E19" s="13" t="s">
        <v>125</v>
      </c>
      <c r="F19" s="96">
        <f t="shared" si="1"/>
        <v>731</v>
      </c>
      <c r="G19" s="88" t="s">
        <v>507</v>
      </c>
      <c r="H19" s="13" t="s">
        <v>384</v>
      </c>
      <c r="I19" s="13" t="s">
        <v>7</v>
      </c>
      <c r="J19" s="88">
        <v>675611.0</v>
      </c>
      <c r="K19" s="88">
        <f t="shared" si="8"/>
        <v>2297.0774</v>
      </c>
      <c r="L19" s="184">
        <f t="shared" si="9"/>
        <v>1462</v>
      </c>
      <c r="M19" s="88">
        <v>24718.0</v>
      </c>
      <c r="N19" s="89">
        <v>44562.0</v>
      </c>
      <c r="O19" s="92" t="s">
        <v>399</v>
      </c>
      <c r="P19" s="13" t="s">
        <v>126</v>
      </c>
      <c r="Q19" s="112" t="s">
        <v>400</v>
      </c>
      <c r="R19" s="13"/>
      <c r="S19" s="13">
        <v>7.0</v>
      </c>
      <c r="T19" s="13" t="s">
        <v>32</v>
      </c>
      <c r="U19" s="13"/>
    </row>
    <row r="20" ht="14.25" customHeight="1">
      <c r="A20" s="2"/>
      <c r="B20" s="13" t="s">
        <v>31</v>
      </c>
      <c r="C20" s="13"/>
      <c r="D20" s="181" t="s">
        <v>401</v>
      </c>
      <c r="E20" s="37"/>
      <c r="F20" s="96">
        <f t="shared" si="1"/>
        <v>0</v>
      </c>
      <c r="G20" s="88"/>
      <c r="H20" s="13" t="s">
        <v>384</v>
      </c>
      <c r="I20" s="13" t="s">
        <v>7</v>
      </c>
      <c r="J20" s="88"/>
      <c r="K20" s="88"/>
      <c r="L20" s="184"/>
      <c r="M20" s="88"/>
      <c r="N20" s="13"/>
      <c r="O20" s="92" t="s">
        <v>402</v>
      </c>
      <c r="P20" s="13"/>
      <c r="Q20" s="13"/>
      <c r="R20" s="13"/>
      <c r="S20" s="13"/>
      <c r="T20" s="13"/>
      <c r="U20" s="13"/>
    </row>
    <row r="21" ht="14.25" customHeight="1">
      <c r="A21" s="2"/>
      <c r="B21" s="13" t="s">
        <v>31</v>
      </c>
      <c r="C21" s="13"/>
      <c r="D21" s="181" t="s">
        <v>403</v>
      </c>
      <c r="E21" s="13" t="s">
        <v>151</v>
      </c>
      <c r="F21" s="96">
        <f t="shared" si="1"/>
        <v>0</v>
      </c>
      <c r="G21" s="88"/>
      <c r="H21" s="13" t="s">
        <v>384</v>
      </c>
      <c r="I21" s="13" t="s">
        <v>7</v>
      </c>
      <c r="J21" s="88"/>
      <c r="K21" s="88"/>
      <c r="L21" s="184"/>
      <c r="M21" s="88"/>
      <c r="N21" s="13"/>
      <c r="O21" s="92" t="s">
        <v>399</v>
      </c>
      <c r="P21" s="13"/>
      <c r="Q21" s="13"/>
      <c r="R21" s="13"/>
      <c r="S21" s="13"/>
      <c r="T21" s="13"/>
      <c r="U21" s="13"/>
    </row>
    <row r="22" ht="14.25" customHeight="1">
      <c r="A22" s="2">
        <v>1.0</v>
      </c>
      <c r="B22" s="13" t="s">
        <v>33</v>
      </c>
      <c r="C22" s="13"/>
      <c r="D22" s="13"/>
      <c r="E22" s="13" t="s">
        <v>241</v>
      </c>
      <c r="F22" s="96">
        <f t="shared" si="1"/>
        <v>299.8562</v>
      </c>
      <c r="G22" s="88"/>
      <c r="H22" s="13" t="s">
        <v>384</v>
      </c>
      <c r="I22" s="13" t="s">
        <v>7</v>
      </c>
      <c r="J22" s="88">
        <v>176386.0</v>
      </c>
      <c r="K22" s="88">
        <f t="shared" ref="K22:K23" si="10">J22*$L$1</f>
        <v>599.7124</v>
      </c>
      <c r="L22" s="184">
        <f t="shared" ref="L22:L23" si="11">IF(J22*$L$1&gt;1462,$U$1,J22*$L$1)</f>
        <v>599.7124</v>
      </c>
      <c r="M22" s="88">
        <v>81355.0</v>
      </c>
      <c r="N22" s="13"/>
      <c r="O22" s="13"/>
      <c r="P22" s="13" t="s">
        <v>242</v>
      </c>
      <c r="Q22" s="13" t="s">
        <v>404</v>
      </c>
      <c r="R22" s="13"/>
      <c r="S22" s="13">
        <v>3.0</v>
      </c>
      <c r="T22" s="13" t="s">
        <v>34</v>
      </c>
      <c r="U22" s="13"/>
    </row>
    <row r="23" ht="14.25" customHeight="1">
      <c r="A23" s="2">
        <v>1.0</v>
      </c>
      <c r="B23" s="100" t="s">
        <v>35</v>
      </c>
      <c r="C23" s="13"/>
      <c r="D23" s="15" t="s">
        <v>330</v>
      </c>
      <c r="E23" s="13" t="s">
        <v>160</v>
      </c>
      <c r="F23" s="96">
        <f t="shared" si="1"/>
        <v>318.6021</v>
      </c>
      <c r="G23" s="88" t="s">
        <v>508</v>
      </c>
      <c r="H23" s="13" t="s">
        <v>384</v>
      </c>
      <c r="I23" s="13" t="s">
        <v>7</v>
      </c>
      <c r="J23" s="88">
        <v>187413.0</v>
      </c>
      <c r="K23" s="88">
        <f t="shared" si="10"/>
        <v>637.2042</v>
      </c>
      <c r="L23" s="88">
        <f t="shared" si="11"/>
        <v>637.2042</v>
      </c>
      <c r="M23" s="88">
        <v>98964.0</v>
      </c>
      <c r="N23" s="114">
        <v>44774.0</v>
      </c>
      <c r="O23" s="104" t="s">
        <v>405</v>
      </c>
      <c r="P23" s="13" t="s">
        <v>331</v>
      </c>
      <c r="Q23" s="13"/>
      <c r="R23" s="13"/>
      <c r="S23" s="13">
        <v>3.29</v>
      </c>
      <c r="T23" s="13" t="s">
        <v>36</v>
      </c>
      <c r="U23" s="13"/>
    </row>
    <row r="24" ht="14.25" customHeight="1">
      <c r="A24" s="2"/>
      <c r="B24" s="13" t="s">
        <v>35</v>
      </c>
      <c r="C24" s="13"/>
      <c r="D24" s="15" t="s">
        <v>406</v>
      </c>
      <c r="E24" s="13" t="s">
        <v>160</v>
      </c>
      <c r="F24" s="96">
        <f t="shared" si="1"/>
        <v>0</v>
      </c>
      <c r="G24" s="88"/>
      <c r="H24" s="13" t="s">
        <v>384</v>
      </c>
      <c r="I24" s="13" t="s">
        <v>7</v>
      </c>
      <c r="J24" s="88"/>
      <c r="K24" s="88"/>
      <c r="L24" s="88"/>
      <c r="M24" s="88"/>
      <c r="N24" s="89"/>
      <c r="O24" s="104" t="s">
        <v>407</v>
      </c>
      <c r="P24" s="13"/>
      <c r="Q24" s="13"/>
      <c r="R24" s="13"/>
      <c r="S24" s="13"/>
      <c r="T24" s="13"/>
      <c r="U24" s="13"/>
    </row>
    <row r="25" ht="14.25" customHeight="1">
      <c r="A25" s="2">
        <v>1.0</v>
      </c>
      <c r="B25" s="13" t="s">
        <v>37</v>
      </c>
      <c r="C25" s="13"/>
      <c r="D25" s="13"/>
      <c r="E25" s="13" t="s">
        <v>110</v>
      </c>
      <c r="F25" s="96">
        <f t="shared" si="1"/>
        <v>1437.5846</v>
      </c>
      <c r="G25" s="88"/>
      <c r="H25" s="13"/>
      <c r="I25" s="13" t="s">
        <v>7</v>
      </c>
      <c r="J25" s="88">
        <v>422819.0</v>
      </c>
      <c r="K25" s="88">
        <f>J25*$L$1</f>
        <v>1437.5846</v>
      </c>
      <c r="L25" s="88">
        <f>IF(J25*$L$1&gt;1462,$U$1,J25*$L$1)</f>
        <v>1437.5846</v>
      </c>
      <c r="M25" s="88">
        <v>184947.0</v>
      </c>
      <c r="N25" s="89">
        <v>44075.0</v>
      </c>
      <c r="O25" s="13"/>
      <c r="P25" s="13" t="s">
        <v>111</v>
      </c>
      <c r="Q25" s="13"/>
      <c r="R25" s="13"/>
      <c r="S25" s="13">
        <v>10.0</v>
      </c>
      <c r="T25" s="13" t="s">
        <v>38</v>
      </c>
      <c r="U25" s="13"/>
    </row>
    <row r="26" ht="14.25" customHeight="1">
      <c r="A26" s="2"/>
      <c r="B26" s="13" t="s">
        <v>37</v>
      </c>
      <c r="C26" s="13"/>
      <c r="D26" s="181" t="s">
        <v>408</v>
      </c>
      <c r="E26" s="31" t="s">
        <v>166</v>
      </c>
      <c r="F26" s="96" t="str">
        <f t="shared" si="1"/>
        <v/>
      </c>
      <c r="G26" s="88"/>
      <c r="H26" s="13"/>
      <c r="I26" s="13" t="s">
        <v>7</v>
      </c>
      <c r="J26" s="88"/>
      <c r="K26" s="88"/>
      <c r="L26" s="88"/>
      <c r="M26" s="88"/>
      <c r="N26" s="89"/>
      <c r="O26" s="13" t="s">
        <v>409</v>
      </c>
      <c r="P26" s="13" t="s">
        <v>111</v>
      </c>
      <c r="Q26" s="48"/>
      <c r="R26" s="13"/>
      <c r="S26" s="13"/>
      <c r="T26" s="13"/>
      <c r="U26" s="13"/>
    </row>
    <row r="27" ht="14.25" customHeight="1">
      <c r="A27" s="2"/>
      <c r="B27" s="13" t="s">
        <v>37</v>
      </c>
      <c r="C27" s="13"/>
      <c r="D27" s="181" t="s">
        <v>410</v>
      </c>
      <c r="E27" s="31" t="s">
        <v>167</v>
      </c>
      <c r="F27" s="96" t="str">
        <f t="shared" si="1"/>
        <v/>
      </c>
      <c r="G27" s="88"/>
      <c r="H27" s="13"/>
      <c r="I27" s="13" t="s">
        <v>7</v>
      </c>
      <c r="J27" s="88"/>
      <c r="K27" s="88"/>
      <c r="L27" s="88"/>
      <c r="M27" s="88"/>
      <c r="N27" s="89"/>
      <c r="O27" s="93" t="s">
        <v>411</v>
      </c>
      <c r="P27" s="13" t="s">
        <v>111</v>
      </c>
      <c r="Q27" s="48"/>
      <c r="R27" s="13"/>
      <c r="S27" s="13"/>
      <c r="T27" s="13"/>
      <c r="U27" s="13"/>
    </row>
    <row r="28" ht="14.25" customHeight="1">
      <c r="A28" s="2">
        <v>1.0</v>
      </c>
      <c r="B28" s="13" t="s">
        <v>509</v>
      </c>
      <c r="C28" s="13"/>
      <c r="D28" s="178" t="s">
        <v>105</v>
      </c>
      <c r="E28" s="34" t="s">
        <v>106</v>
      </c>
      <c r="F28" s="96">
        <f t="shared" si="1"/>
        <v>150</v>
      </c>
      <c r="G28" s="88" t="s">
        <v>507</v>
      </c>
      <c r="H28" s="13"/>
      <c r="I28" s="13" t="s">
        <v>40</v>
      </c>
      <c r="J28" s="88"/>
      <c r="K28" s="88">
        <f>J28*$L$1</f>
        <v>0</v>
      </c>
      <c r="L28" s="88">
        <v>150.0</v>
      </c>
      <c r="M28" s="88"/>
      <c r="N28" s="89">
        <v>43836.0</v>
      </c>
      <c r="O28" s="104" t="s">
        <v>412</v>
      </c>
      <c r="P28" s="13" t="s">
        <v>107</v>
      </c>
      <c r="Q28" s="112" t="s">
        <v>413</v>
      </c>
      <c r="R28" s="13"/>
      <c r="S28" s="13"/>
      <c r="T28" s="13" t="s">
        <v>41</v>
      </c>
      <c r="U28" s="13"/>
    </row>
    <row r="29" ht="14.25" customHeight="1">
      <c r="A29" s="2"/>
      <c r="B29" s="13" t="s">
        <v>39</v>
      </c>
      <c r="C29" s="13"/>
      <c r="D29" s="178" t="s">
        <v>414</v>
      </c>
      <c r="E29" s="34" t="s">
        <v>173</v>
      </c>
      <c r="F29" s="96" t="str">
        <f t="shared" si="1"/>
        <v/>
      </c>
      <c r="G29" s="88"/>
      <c r="H29" s="13"/>
      <c r="I29" s="13" t="s">
        <v>40</v>
      </c>
      <c r="J29" s="88"/>
      <c r="K29" s="88"/>
      <c r="L29" s="88"/>
      <c r="M29" s="88"/>
      <c r="N29" s="114"/>
      <c r="O29" s="104" t="s">
        <v>415</v>
      </c>
      <c r="P29" s="13" t="s">
        <v>107</v>
      </c>
      <c r="Q29" s="13"/>
      <c r="R29" s="13"/>
      <c r="S29" s="13"/>
      <c r="T29" s="13"/>
      <c r="U29" s="13"/>
    </row>
    <row r="30" ht="14.25" customHeight="1">
      <c r="A30" s="2"/>
      <c r="B30" s="13" t="s">
        <v>39</v>
      </c>
      <c r="C30" s="13"/>
      <c r="D30" s="181" t="s">
        <v>416</v>
      </c>
      <c r="E30" s="31" t="s">
        <v>174</v>
      </c>
      <c r="F30" s="96" t="str">
        <f t="shared" si="1"/>
        <v/>
      </c>
      <c r="G30" s="88"/>
      <c r="H30" s="13"/>
      <c r="I30" s="13" t="s">
        <v>40</v>
      </c>
      <c r="J30" s="88"/>
      <c r="K30" s="88"/>
      <c r="L30" s="88"/>
      <c r="M30" s="88"/>
      <c r="N30" s="114"/>
      <c r="O30" s="93" t="s">
        <v>417</v>
      </c>
      <c r="P30" s="13" t="s">
        <v>107</v>
      </c>
      <c r="Q30" s="13"/>
      <c r="R30" s="13"/>
      <c r="S30" s="13"/>
      <c r="T30" s="13"/>
      <c r="U30" s="13"/>
    </row>
    <row r="31" ht="14.25" customHeight="1">
      <c r="A31" s="2">
        <v>1.0</v>
      </c>
      <c r="B31" s="13" t="s">
        <v>42</v>
      </c>
      <c r="C31" s="13"/>
      <c r="D31" s="13"/>
      <c r="E31" s="13" t="s">
        <v>246</v>
      </c>
      <c r="F31" s="96">
        <f t="shared" si="1"/>
        <v>147.271</v>
      </c>
      <c r="G31" s="88"/>
      <c r="H31" s="13" t="s">
        <v>384</v>
      </c>
      <c r="I31" s="13" t="s">
        <v>40</v>
      </c>
      <c r="J31" s="88">
        <v>86630.0</v>
      </c>
      <c r="K31" s="88">
        <f t="shared" ref="K31:K33" si="12">J31*$L$1</f>
        <v>294.542</v>
      </c>
      <c r="L31" s="88">
        <f t="shared" ref="L31:L33" si="13">IF(J31*$L$1&gt;1462,$U$1,J31*$L$1)</f>
        <v>294.542</v>
      </c>
      <c r="M31" s="88">
        <v>23682.0</v>
      </c>
      <c r="N31" s="114">
        <v>44316.0</v>
      </c>
      <c r="O31" s="13"/>
      <c r="P31" s="13" t="s">
        <v>247</v>
      </c>
      <c r="Q31" s="13"/>
      <c r="R31" s="13"/>
      <c r="S31" s="13">
        <v>0.0</v>
      </c>
      <c r="T31" s="13" t="s">
        <v>43</v>
      </c>
      <c r="U31" s="13"/>
    </row>
    <row r="32" ht="14.25" customHeight="1">
      <c r="A32" s="2">
        <v>1.0</v>
      </c>
      <c r="B32" s="13" t="s">
        <v>44</v>
      </c>
      <c r="C32" s="13"/>
      <c r="D32" s="13"/>
      <c r="E32" s="13" t="s">
        <v>220</v>
      </c>
      <c r="F32" s="96">
        <f t="shared" si="1"/>
        <v>268.9111</v>
      </c>
      <c r="G32" s="88"/>
      <c r="H32" s="13" t="s">
        <v>384</v>
      </c>
      <c r="I32" s="13" t="s">
        <v>40</v>
      </c>
      <c r="J32" s="88">
        <v>158183.0</v>
      </c>
      <c r="K32" s="88">
        <f t="shared" si="12"/>
        <v>537.8222</v>
      </c>
      <c r="L32" s="88">
        <f t="shared" si="13"/>
        <v>537.8222</v>
      </c>
      <c r="M32" s="88">
        <v>18873.0</v>
      </c>
      <c r="N32" s="13"/>
      <c r="O32" s="13"/>
      <c r="P32" s="13" t="s">
        <v>221</v>
      </c>
      <c r="Q32" s="13"/>
      <c r="R32" s="13"/>
      <c r="S32" s="13">
        <v>1.7</v>
      </c>
      <c r="T32" s="13" t="s">
        <v>45</v>
      </c>
      <c r="U32" s="13"/>
    </row>
    <row r="33" ht="14.25" customHeight="1">
      <c r="A33" s="2">
        <v>1.0</v>
      </c>
      <c r="B33" s="13" t="s">
        <v>46</v>
      </c>
      <c r="C33" s="13"/>
      <c r="D33" s="15" t="s">
        <v>199</v>
      </c>
      <c r="E33" s="24" t="s">
        <v>200</v>
      </c>
      <c r="F33" s="96">
        <f t="shared" si="1"/>
        <v>252.161</v>
      </c>
      <c r="G33" s="88" t="s">
        <v>507</v>
      </c>
      <c r="H33" s="13"/>
      <c r="I33" s="13" t="s">
        <v>40</v>
      </c>
      <c r="J33" s="88">
        <v>74165.0</v>
      </c>
      <c r="K33" s="88">
        <f t="shared" si="12"/>
        <v>252.161</v>
      </c>
      <c r="L33" s="88">
        <f t="shared" si="13"/>
        <v>252.161</v>
      </c>
      <c r="M33" s="88">
        <v>24655.0</v>
      </c>
      <c r="N33" s="89">
        <v>44562.0</v>
      </c>
      <c r="O33" s="104" t="s">
        <v>418</v>
      </c>
      <c r="P33" s="13" t="s">
        <v>201</v>
      </c>
      <c r="Q33" s="13"/>
      <c r="R33" s="13"/>
      <c r="S33" s="13">
        <v>1.0</v>
      </c>
      <c r="T33" s="13" t="s">
        <v>47</v>
      </c>
      <c r="U33" s="13"/>
    </row>
    <row r="34" ht="14.25" customHeight="1">
      <c r="A34" s="2"/>
      <c r="B34" s="13" t="s">
        <v>46</v>
      </c>
      <c r="C34" s="13"/>
      <c r="D34" s="15" t="s">
        <v>419</v>
      </c>
      <c r="E34" s="13" t="s">
        <v>185</v>
      </c>
      <c r="F34" s="96" t="str">
        <f t="shared" si="1"/>
        <v/>
      </c>
      <c r="G34" s="88"/>
      <c r="H34" s="13"/>
      <c r="I34" s="13" t="s">
        <v>40</v>
      </c>
      <c r="J34" s="88"/>
      <c r="K34" s="88"/>
      <c r="L34" s="88"/>
      <c r="M34" s="88"/>
      <c r="N34" s="13"/>
      <c r="O34" s="104" t="s">
        <v>420</v>
      </c>
      <c r="P34" s="13"/>
      <c r="Q34" s="13"/>
      <c r="R34" s="13"/>
      <c r="S34" s="13"/>
      <c r="T34" s="13"/>
      <c r="U34" s="13"/>
    </row>
    <row r="35" ht="14.25" customHeight="1">
      <c r="A35" s="2">
        <v>1.0</v>
      </c>
      <c r="B35" s="13" t="s">
        <v>177</v>
      </c>
      <c r="C35" s="13"/>
      <c r="D35" s="182"/>
      <c r="E35" s="13" t="s">
        <v>421</v>
      </c>
      <c r="F35" s="96">
        <f t="shared" si="1"/>
        <v>268.8278</v>
      </c>
      <c r="G35" s="88" t="s">
        <v>507</v>
      </c>
      <c r="H35" s="13"/>
      <c r="I35" s="13" t="s">
        <v>40</v>
      </c>
      <c r="J35" s="88">
        <v>79067.0</v>
      </c>
      <c r="K35" s="88">
        <f>J35*$L$1</f>
        <v>268.8278</v>
      </c>
      <c r="L35" s="88">
        <f>IF(J35*$L$1&gt;1462,$U$1,J35*$L$1)</f>
        <v>268.8278</v>
      </c>
      <c r="M35" s="88">
        <v>24655.0</v>
      </c>
      <c r="N35" s="13"/>
      <c r="O35" s="116"/>
      <c r="P35" s="13" t="s">
        <v>180</v>
      </c>
      <c r="Q35" s="13"/>
      <c r="R35" s="13"/>
      <c r="S35" s="13">
        <v>0.0</v>
      </c>
      <c r="T35" s="13" t="s">
        <v>49</v>
      </c>
      <c r="U35" s="13"/>
    </row>
    <row r="36" ht="14.25" customHeight="1">
      <c r="A36" s="2"/>
      <c r="B36" s="13" t="s">
        <v>177</v>
      </c>
      <c r="C36" s="13"/>
      <c r="D36" s="182" t="s">
        <v>178</v>
      </c>
      <c r="E36" s="31" t="s">
        <v>179</v>
      </c>
      <c r="F36" s="96" t="str">
        <f t="shared" si="1"/>
        <v/>
      </c>
      <c r="G36" s="88"/>
      <c r="H36" s="13"/>
      <c r="I36" s="13" t="s">
        <v>40</v>
      </c>
      <c r="J36" s="88"/>
      <c r="K36" s="88"/>
      <c r="L36" s="88"/>
      <c r="M36" s="88"/>
      <c r="N36" s="89"/>
      <c r="O36" s="116" t="s">
        <v>422</v>
      </c>
      <c r="P36" s="13"/>
      <c r="Q36" s="13"/>
      <c r="R36" s="13"/>
      <c r="S36" s="13"/>
      <c r="T36" s="13"/>
      <c r="U36" s="13"/>
    </row>
    <row r="37" ht="14.25" customHeight="1">
      <c r="A37" s="2">
        <v>1.0</v>
      </c>
      <c r="B37" s="130" t="s">
        <v>50</v>
      </c>
      <c r="C37" s="13"/>
      <c r="D37" s="181" t="s">
        <v>269</v>
      </c>
      <c r="E37" s="13" t="s">
        <v>270</v>
      </c>
      <c r="F37" s="96">
        <f t="shared" si="1"/>
        <v>767.346</v>
      </c>
      <c r="G37" s="88" t="s">
        <v>507</v>
      </c>
      <c r="H37" s="13"/>
      <c r="I37" s="13" t="s">
        <v>40</v>
      </c>
      <c r="J37" s="88">
        <v>225690.0</v>
      </c>
      <c r="K37" s="88">
        <f t="shared" ref="K37:K40" si="14">J37*$L$1</f>
        <v>767.346</v>
      </c>
      <c r="L37" s="88">
        <f t="shared" ref="L37:L40" si="15">IF(J37*$L$1&gt;1462,$U$1,J37*$L$1)</f>
        <v>767.346</v>
      </c>
      <c r="M37" s="88">
        <v>140984.0</v>
      </c>
      <c r="N37" s="89">
        <v>43836.0</v>
      </c>
      <c r="O37" s="117" t="s">
        <v>423</v>
      </c>
      <c r="P37" s="13" t="s">
        <v>271</v>
      </c>
      <c r="Q37" s="13"/>
      <c r="R37" s="13"/>
      <c r="S37" s="13">
        <v>4.0</v>
      </c>
      <c r="T37" s="13" t="s">
        <v>51</v>
      </c>
      <c r="U37" s="13"/>
    </row>
    <row r="38" ht="14.25" customHeight="1">
      <c r="A38" s="2">
        <v>1.0</v>
      </c>
      <c r="B38" s="13" t="s">
        <v>52</v>
      </c>
      <c r="C38" s="13"/>
      <c r="D38" s="13"/>
      <c r="E38" s="13" t="s">
        <v>196</v>
      </c>
      <c r="F38" s="96">
        <f t="shared" si="1"/>
        <v>400.5574</v>
      </c>
      <c r="G38" s="88"/>
      <c r="H38" s="13" t="s">
        <v>498</v>
      </c>
      <c r="I38" s="13" t="s">
        <v>40</v>
      </c>
      <c r="J38" s="88">
        <v>117811.0</v>
      </c>
      <c r="K38" s="88">
        <f t="shared" si="14"/>
        <v>400.5574</v>
      </c>
      <c r="L38" s="88">
        <f t="shared" si="15"/>
        <v>400.5574</v>
      </c>
      <c r="M38" s="88">
        <v>27323.0</v>
      </c>
      <c r="N38" s="89">
        <v>45089.0</v>
      </c>
      <c r="O38" s="13"/>
      <c r="P38" s="13" t="s">
        <v>197</v>
      </c>
      <c r="Q38" s="13"/>
      <c r="R38" s="13"/>
      <c r="S38" s="13">
        <v>1.0</v>
      </c>
      <c r="T38" s="13" t="s">
        <v>53</v>
      </c>
      <c r="U38" s="13"/>
    </row>
    <row r="39" ht="14.25" customHeight="1">
      <c r="A39" s="2">
        <v>1.0</v>
      </c>
      <c r="B39" s="13" t="s">
        <v>54</v>
      </c>
      <c r="C39" s="13"/>
      <c r="D39" s="13"/>
      <c r="E39" s="13" t="s">
        <v>223</v>
      </c>
      <c r="F39" s="96">
        <f t="shared" si="1"/>
        <v>123.4625</v>
      </c>
      <c r="G39" s="88"/>
      <c r="H39" s="13" t="s">
        <v>384</v>
      </c>
      <c r="I39" s="13" t="s">
        <v>40</v>
      </c>
      <c r="J39" s="88">
        <v>72625.0</v>
      </c>
      <c r="K39" s="88">
        <f t="shared" si="14"/>
        <v>246.925</v>
      </c>
      <c r="L39" s="88">
        <f t="shared" si="15"/>
        <v>246.925</v>
      </c>
      <c r="M39" s="88"/>
      <c r="N39" s="89">
        <v>44562.0</v>
      </c>
      <c r="O39" s="13"/>
      <c r="P39" s="13" t="s">
        <v>224</v>
      </c>
      <c r="Q39" s="112" t="s">
        <v>424</v>
      </c>
      <c r="R39" s="13"/>
      <c r="S39" s="13">
        <v>1.0</v>
      </c>
      <c r="T39" s="13" t="s">
        <v>55</v>
      </c>
      <c r="U39" s="13"/>
    </row>
    <row r="40" ht="14.25" customHeight="1">
      <c r="A40" s="2">
        <v>1.0</v>
      </c>
      <c r="B40" s="13" t="s">
        <v>56</v>
      </c>
      <c r="C40" s="13"/>
      <c r="D40" s="185" t="s">
        <v>304</v>
      </c>
      <c r="E40" s="119" t="s">
        <v>305</v>
      </c>
      <c r="F40" s="96">
        <f t="shared" si="1"/>
        <v>853.6788</v>
      </c>
      <c r="G40" s="88"/>
      <c r="H40" s="13"/>
      <c r="I40" s="13" t="s">
        <v>40</v>
      </c>
      <c r="J40" s="88">
        <v>251082.0</v>
      </c>
      <c r="K40" s="88">
        <f t="shared" si="14"/>
        <v>853.6788</v>
      </c>
      <c r="L40" s="88">
        <f t="shared" si="15"/>
        <v>853.6788</v>
      </c>
      <c r="M40" s="88">
        <v>43950.0</v>
      </c>
      <c r="N40" s="89">
        <v>44197.0</v>
      </c>
      <c r="O40" s="113"/>
      <c r="P40" s="13" t="s">
        <v>203</v>
      </c>
      <c r="Q40" s="13"/>
      <c r="R40" s="13"/>
      <c r="S40" s="13">
        <v>3.8</v>
      </c>
      <c r="T40" s="13" t="s">
        <v>57</v>
      </c>
      <c r="U40" s="13"/>
    </row>
    <row r="41" ht="14.25" customHeight="1">
      <c r="A41" s="2"/>
      <c r="B41" s="13" t="s">
        <v>56</v>
      </c>
      <c r="C41" s="13"/>
      <c r="D41" s="185" t="s">
        <v>425</v>
      </c>
      <c r="E41" s="13" t="s">
        <v>202</v>
      </c>
      <c r="F41" s="96" t="str">
        <f t="shared" si="1"/>
        <v/>
      </c>
      <c r="G41" s="88"/>
      <c r="H41" s="13"/>
      <c r="I41" s="13" t="s">
        <v>40</v>
      </c>
      <c r="J41" s="88"/>
      <c r="K41" s="88"/>
      <c r="L41" s="88"/>
      <c r="M41" s="88"/>
      <c r="N41" s="89"/>
      <c r="O41" s="120" t="s">
        <v>426</v>
      </c>
      <c r="P41" s="13" t="s">
        <v>203</v>
      </c>
      <c r="Q41" s="13"/>
      <c r="R41" s="13"/>
      <c r="S41" s="13"/>
      <c r="T41" s="13"/>
      <c r="U41" s="13"/>
    </row>
    <row r="42" ht="14.25" customHeight="1">
      <c r="A42" s="2">
        <v>1.0</v>
      </c>
      <c r="B42" s="13" t="s">
        <v>58</v>
      </c>
      <c r="C42" s="13"/>
      <c r="D42" s="38"/>
      <c r="E42" s="13" t="s">
        <v>228</v>
      </c>
      <c r="F42" s="96">
        <f t="shared" si="1"/>
        <v>346.8272</v>
      </c>
      <c r="G42" s="88" t="s">
        <v>507</v>
      </c>
      <c r="H42" s="13"/>
      <c r="I42" s="13" t="s">
        <v>40</v>
      </c>
      <c r="J42" s="88">
        <v>102008.0</v>
      </c>
      <c r="K42" s="88">
        <f>J42*$L$1</f>
        <v>346.8272</v>
      </c>
      <c r="L42" s="88">
        <f>IF(J42*$L$1&gt;1462,$U$1,J42*$L$1)</f>
        <v>346.8272</v>
      </c>
      <c r="M42" s="88">
        <v>37586.0</v>
      </c>
      <c r="N42" s="89">
        <v>44354.0</v>
      </c>
      <c r="O42" s="13"/>
      <c r="P42" s="13" t="s">
        <v>207</v>
      </c>
      <c r="Q42" s="13"/>
      <c r="R42" s="13"/>
      <c r="S42" s="13">
        <v>1.0</v>
      </c>
      <c r="T42" s="13" t="s">
        <v>59</v>
      </c>
      <c r="U42" s="13"/>
    </row>
    <row r="43" ht="14.25" customHeight="1">
      <c r="A43" s="2"/>
      <c r="B43" s="13" t="s">
        <v>58</v>
      </c>
      <c r="C43" s="13"/>
      <c r="D43" s="15" t="s">
        <v>427</v>
      </c>
      <c r="E43" s="34" t="s">
        <v>206</v>
      </c>
      <c r="F43" s="96" t="str">
        <f t="shared" si="1"/>
        <v/>
      </c>
      <c r="G43" s="88"/>
      <c r="H43" s="13"/>
      <c r="I43" s="13" t="s">
        <v>40</v>
      </c>
      <c r="J43" s="88"/>
      <c r="K43" s="88"/>
      <c r="L43" s="88"/>
      <c r="M43" s="88"/>
      <c r="N43" s="89"/>
      <c r="O43" s="104" t="s">
        <v>428</v>
      </c>
      <c r="P43" s="13" t="s">
        <v>207</v>
      </c>
      <c r="Q43" s="13"/>
      <c r="R43" s="13"/>
      <c r="S43" s="13"/>
      <c r="T43" s="13"/>
      <c r="U43" s="13"/>
    </row>
    <row r="44" ht="14.25" customHeight="1">
      <c r="A44" s="2"/>
      <c r="B44" s="13" t="s">
        <v>58</v>
      </c>
      <c r="C44" s="13"/>
      <c r="D44" s="15" t="s">
        <v>429</v>
      </c>
      <c r="E44" s="34" t="s">
        <v>208</v>
      </c>
      <c r="F44" s="96" t="str">
        <f t="shared" si="1"/>
        <v/>
      </c>
      <c r="G44" s="88"/>
      <c r="H44" s="13"/>
      <c r="I44" s="13" t="s">
        <v>40</v>
      </c>
      <c r="J44" s="88"/>
      <c r="K44" s="88"/>
      <c r="L44" s="88"/>
      <c r="M44" s="88"/>
      <c r="N44" s="89"/>
      <c r="O44" s="113"/>
      <c r="P44" s="13" t="s">
        <v>207</v>
      </c>
      <c r="Q44" s="13"/>
      <c r="R44" s="13"/>
      <c r="S44" s="13"/>
      <c r="T44" s="13"/>
      <c r="U44" s="13"/>
    </row>
    <row r="45" ht="14.25" customHeight="1">
      <c r="A45" s="2">
        <v>1.0</v>
      </c>
      <c r="B45" s="13" t="s">
        <v>60</v>
      </c>
      <c r="C45" s="13"/>
      <c r="D45" s="38"/>
      <c r="E45" s="13" t="s">
        <v>314</v>
      </c>
      <c r="F45" s="96">
        <f t="shared" si="1"/>
        <v>162.9773</v>
      </c>
      <c r="G45" s="88"/>
      <c r="H45" s="13" t="s">
        <v>384</v>
      </c>
      <c r="I45" s="13" t="s">
        <v>40</v>
      </c>
      <c r="J45" s="88">
        <v>95869.0</v>
      </c>
      <c r="K45" s="88">
        <f t="shared" ref="K45:K46" si="16">J45*$L$1</f>
        <v>325.9546</v>
      </c>
      <c r="L45" s="88">
        <f t="shared" ref="L45:L46" si="17">IF(J45*$L$1&gt;1462,$U$1,J45*$L$1)</f>
        <v>325.9546</v>
      </c>
      <c r="M45" s="88">
        <v>24655.0</v>
      </c>
      <c r="N45" s="89">
        <v>43836.0</v>
      </c>
      <c r="O45" s="113"/>
      <c r="P45" s="13" t="s">
        <v>315</v>
      </c>
      <c r="Q45" s="13"/>
      <c r="R45" s="13"/>
      <c r="S45" s="13">
        <v>2.0</v>
      </c>
      <c r="T45" s="13" t="s">
        <v>61</v>
      </c>
      <c r="U45" s="13"/>
    </row>
    <row r="46" ht="14.25" customHeight="1">
      <c r="A46" s="2">
        <v>1.0</v>
      </c>
      <c r="B46" s="13" t="s">
        <v>62</v>
      </c>
      <c r="C46" s="13"/>
      <c r="D46" s="182" t="s">
        <v>168</v>
      </c>
      <c r="E46" s="13" t="s">
        <v>169</v>
      </c>
      <c r="F46" s="96">
        <f t="shared" si="1"/>
        <v>167.96</v>
      </c>
      <c r="G46" s="88"/>
      <c r="H46" s="13"/>
      <c r="I46" s="13" t="s">
        <v>40</v>
      </c>
      <c r="J46" s="88">
        <v>49400.0</v>
      </c>
      <c r="K46" s="88">
        <f t="shared" si="16"/>
        <v>167.96</v>
      </c>
      <c r="L46" s="88">
        <f t="shared" si="17"/>
        <v>167.96</v>
      </c>
      <c r="M46" s="88">
        <v>33593.0</v>
      </c>
      <c r="N46" s="89">
        <v>44285.0</v>
      </c>
      <c r="O46" s="116" t="s">
        <v>430</v>
      </c>
      <c r="P46" s="13" t="s">
        <v>170</v>
      </c>
      <c r="Q46" s="13"/>
      <c r="R46" s="13"/>
      <c r="S46" s="13">
        <v>0.0</v>
      </c>
      <c r="T46" s="13" t="s">
        <v>63</v>
      </c>
      <c r="U46" s="13"/>
    </row>
    <row r="47" ht="14.25" customHeight="1">
      <c r="A47" s="2"/>
      <c r="B47" s="13" t="s">
        <v>62</v>
      </c>
      <c r="C47" s="13"/>
      <c r="D47" s="182" t="s">
        <v>431</v>
      </c>
      <c r="E47" s="24" t="s">
        <v>218</v>
      </c>
      <c r="F47" s="96" t="str">
        <f t="shared" si="1"/>
        <v/>
      </c>
      <c r="G47" s="88"/>
      <c r="H47" s="13"/>
      <c r="I47" s="13" t="s">
        <v>40</v>
      </c>
      <c r="J47" s="88"/>
      <c r="K47" s="88"/>
      <c r="L47" s="88"/>
      <c r="M47" s="88"/>
      <c r="N47" s="89"/>
      <c r="O47" s="116" t="s">
        <v>432</v>
      </c>
      <c r="P47" s="13" t="s">
        <v>170</v>
      </c>
      <c r="Q47" s="13"/>
      <c r="R47" s="13"/>
      <c r="S47" s="13"/>
      <c r="T47" s="13"/>
      <c r="U47" s="13"/>
    </row>
    <row r="48" ht="14.25" customHeight="1">
      <c r="A48" s="2"/>
      <c r="B48" s="13" t="s">
        <v>62</v>
      </c>
      <c r="C48" s="13"/>
      <c r="D48" s="182" t="s">
        <v>433</v>
      </c>
      <c r="E48" s="31" t="s">
        <v>219</v>
      </c>
      <c r="F48" s="96" t="str">
        <f t="shared" si="1"/>
        <v/>
      </c>
      <c r="G48" s="88"/>
      <c r="H48" s="13"/>
      <c r="I48" s="13" t="s">
        <v>40</v>
      </c>
      <c r="J48" s="88"/>
      <c r="K48" s="88"/>
      <c r="L48" s="88"/>
      <c r="M48" s="88"/>
      <c r="N48" s="89"/>
      <c r="O48" s="105" t="s">
        <v>433</v>
      </c>
      <c r="P48" s="13" t="s">
        <v>170</v>
      </c>
      <c r="Q48" s="13"/>
      <c r="R48" s="13"/>
      <c r="S48" s="13"/>
      <c r="T48" s="13"/>
      <c r="U48" s="13"/>
    </row>
    <row r="49" ht="14.25" customHeight="1">
      <c r="A49" s="2">
        <v>1.0</v>
      </c>
      <c r="B49" s="13" t="s">
        <v>64</v>
      </c>
      <c r="C49" s="13"/>
      <c r="D49" s="178" t="s">
        <v>309</v>
      </c>
      <c r="E49" s="13" t="s">
        <v>310</v>
      </c>
      <c r="F49" s="96">
        <f t="shared" si="1"/>
        <v>161.0818</v>
      </c>
      <c r="G49" s="88"/>
      <c r="H49" s="13" t="s">
        <v>498</v>
      </c>
      <c r="I49" s="13" t="s">
        <v>40</v>
      </c>
      <c r="J49" s="88">
        <v>47377.0</v>
      </c>
      <c r="K49" s="88">
        <f t="shared" ref="K49:K50" si="18">J49*$L$1</f>
        <v>161.0818</v>
      </c>
      <c r="L49" s="88">
        <f t="shared" ref="L49:L50" si="19">IF(J49*$L$1&gt;1462,$U$1,J49*$L$1)</f>
        <v>161.0818</v>
      </c>
      <c r="M49" s="88">
        <v>23683.0</v>
      </c>
      <c r="N49" s="89">
        <v>43466.0</v>
      </c>
      <c r="O49" s="93" t="s">
        <v>434</v>
      </c>
      <c r="P49" s="13" t="s">
        <v>311</v>
      </c>
      <c r="Q49" s="91" t="s">
        <v>435</v>
      </c>
      <c r="R49" s="13"/>
      <c r="S49" s="13">
        <v>0.0</v>
      </c>
      <c r="T49" s="13" t="s">
        <v>65</v>
      </c>
      <c r="U49" s="13"/>
    </row>
    <row r="50" ht="14.25" customHeight="1">
      <c r="A50" s="2">
        <v>1.0</v>
      </c>
      <c r="B50" s="13" t="s">
        <v>66</v>
      </c>
      <c r="C50" s="13"/>
      <c r="D50" s="178" t="s">
        <v>148</v>
      </c>
      <c r="E50" s="13" t="s">
        <v>149</v>
      </c>
      <c r="F50" s="96">
        <f t="shared" si="1"/>
        <v>235.739</v>
      </c>
      <c r="G50" s="88"/>
      <c r="H50" s="13"/>
      <c r="I50" s="13" t="s">
        <v>40</v>
      </c>
      <c r="J50" s="88">
        <v>69335.0</v>
      </c>
      <c r="K50" s="88">
        <f t="shared" si="18"/>
        <v>235.739</v>
      </c>
      <c r="L50" s="88">
        <f t="shared" si="19"/>
        <v>235.739</v>
      </c>
      <c r="M50" s="88">
        <v>27969.0</v>
      </c>
      <c r="N50" s="114">
        <v>43101.0</v>
      </c>
      <c r="O50" s="93" t="s">
        <v>436</v>
      </c>
      <c r="P50" s="13" t="s">
        <v>150</v>
      </c>
      <c r="Q50" s="13" t="s">
        <v>437</v>
      </c>
      <c r="R50" s="13"/>
      <c r="S50" s="13">
        <v>1.0</v>
      </c>
      <c r="T50" s="13" t="s">
        <v>67</v>
      </c>
      <c r="U50" s="13"/>
    </row>
    <row r="51" ht="14.25" customHeight="1">
      <c r="A51" s="2"/>
      <c r="B51" s="13" t="s">
        <v>66</v>
      </c>
      <c r="C51" s="13"/>
      <c r="D51" s="15" t="s">
        <v>438</v>
      </c>
      <c r="E51" s="34" t="s">
        <v>226</v>
      </c>
      <c r="F51" s="96" t="str">
        <f t="shared" si="1"/>
        <v/>
      </c>
      <c r="G51" s="88"/>
      <c r="H51" s="13"/>
      <c r="I51" s="13"/>
      <c r="J51" s="88"/>
      <c r="K51" s="88"/>
      <c r="L51" s="88"/>
      <c r="M51" s="88"/>
      <c r="N51" s="114"/>
      <c r="O51" s="104" t="s">
        <v>439</v>
      </c>
      <c r="P51" s="13"/>
      <c r="Q51" s="13"/>
      <c r="R51" s="13"/>
      <c r="S51" s="13"/>
      <c r="T51" s="13"/>
      <c r="U51" s="13"/>
    </row>
    <row r="52" ht="14.25" customHeight="1">
      <c r="A52" s="2"/>
      <c r="B52" s="13" t="s">
        <v>66</v>
      </c>
      <c r="C52" s="13"/>
      <c r="D52" s="15" t="s">
        <v>440</v>
      </c>
      <c r="E52" s="34" t="s">
        <v>227</v>
      </c>
      <c r="F52" s="96" t="str">
        <f t="shared" si="1"/>
        <v/>
      </c>
      <c r="G52" s="88"/>
      <c r="H52" s="13"/>
      <c r="I52" s="13"/>
      <c r="J52" s="88"/>
      <c r="K52" s="88"/>
      <c r="L52" s="88"/>
      <c r="M52" s="88"/>
      <c r="N52" s="114"/>
      <c r="O52" s="121" t="s">
        <v>441</v>
      </c>
      <c r="P52" s="13"/>
      <c r="Q52" s="13"/>
      <c r="R52" s="13"/>
      <c r="S52" s="13"/>
      <c r="T52" s="13"/>
      <c r="U52" s="13"/>
    </row>
    <row r="53" ht="14.25" customHeight="1">
      <c r="A53" s="2">
        <v>1.0</v>
      </c>
      <c r="B53" s="13" t="s">
        <v>68</v>
      </c>
      <c r="C53" s="13"/>
      <c r="D53" s="20"/>
      <c r="E53" s="48" t="s">
        <v>146</v>
      </c>
      <c r="F53" s="96">
        <f t="shared" si="1"/>
        <v>368.3424</v>
      </c>
      <c r="G53" s="88"/>
      <c r="H53" s="13" t="s">
        <v>384</v>
      </c>
      <c r="I53" s="13" t="s">
        <v>40</v>
      </c>
      <c r="J53" s="88">
        <v>216672.0</v>
      </c>
      <c r="K53" s="88">
        <f>J53*$L$1</f>
        <v>736.6848</v>
      </c>
      <c r="L53" s="88">
        <f>IF(J53*$L$1&gt;1462,$U$1,J53*$L$1)</f>
        <v>736.6848</v>
      </c>
      <c r="M53" s="88">
        <v>70309.0</v>
      </c>
      <c r="N53" s="114">
        <v>43831.0</v>
      </c>
      <c r="O53" s="48"/>
      <c r="P53" s="13" t="s">
        <v>147</v>
      </c>
      <c r="Q53" s="13"/>
      <c r="R53" s="13"/>
      <c r="S53" s="13">
        <v>4.0</v>
      </c>
      <c r="T53" s="13" t="s">
        <v>69</v>
      </c>
      <c r="U53" s="13"/>
    </row>
    <row r="54" ht="14.25" customHeight="1">
      <c r="A54" s="2"/>
      <c r="B54" s="13" t="s">
        <v>68</v>
      </c>
      <c r="C54" s="13"/>
      <c r="D54" s="178" t="s">
        <v>442</v>
      </c>
      <c r="E54" s="31" t="s">
        <v>229</v>
      </c>
      <c r="F54" s="96" t="str">
        <f t="shared" si="1"/>
        <v/>
      </c>
      <c r="G54" s="88"/>
      <c r="H54" s="13" t="s">
        <v>443</v>
      </c>
      <c r="I54" s="13" t="s">
        <v>40</v>
      </c>
      <c r="J54" s="88"/>
      <c r="K54" s="88"/>
      <c r="L54" s="88"/>
      <c r="M54" s="88"/>
      <c r="N54" s="13"/>
      <c r="O54" s="48"/>
      <c r="P54" s="13" t="s">
        <v>147</v>
      </c>
      <c r="Q54" s="13"/>
      <c r="R54" s="13"/>
      <c r="S54" s="13"/>
      <c r="T54" s="13"/>
      <c r="U54" s="13"/>
    </row>
    <row r="55" ht="14.25" customHeight="1">
      <c r="A55" s="2">
        <v>1.0</v>
      </c>
      <c r="B55" s="13" t="s">
        <v>70</v>
      </c>
      <c r="C55" s="13"/>
      <c r="D55" s="20"/>
      <c r="E55" s="48" t="s">
        <v>186</v>
      </c>
      <c r="F55" s="96">
        <f t="shared" si="1"/>
        <v>23.1421</v>
      </c>
      <c r="G55" s="88"/>
      <c r="H55" s="13" t="s">
        <v>384</v>
      </c>
      <c r="I55" s="13" t="s">
        <v>40</v>
      </c>
      <c r="J55" s="88">
        <v>13613.0</v>
      </c>
      <c r="K55" s="88">
        <f t="shared" ref="K55:K56" si="20">J55*$L$1</f>
        <v>46.2842</v>
      </c>
      <c r="L55" s="88">
        <f t="shared" ref="L55:L56" si="21">IF(J55*$L$1&gt;1462,$U$1,J55*$L$1)</f>
        <v>46.2842</v>
      </c>
      <c r="M55" s="88">
        <v>8168.0</v>
      </c>
      <c r="N55" s="13"/>
      <c r="O55" s="48"/>
      <c r="P55" s="13" t="s">
        <v>187</v>
      </c>
      <c r="Q55" s="13"/>
      <c r="R55" s="13"/>
      <c r="S55" s="13">
        <v>0.0</v>
      </c>
      <c r="T55" s="13" t="s">
        <v>71</v>
      </c>
      <c r="U55" s="13"/>
    </row>
    <row r="56" ht="14.25" customHeight="1">
      <c r="A56" s="2">
        <v>1.0</v>
      </c>
      <c r="B56" s="13" t="s">
        <v>72</v>
      </c>
      <c r="C56" s="13"/>
      <c r="D56" s="185" t="s">
        <v>319</v>
      </c>
      <c r="E56" s="119" t="s">
        <v>320</v>
      </c>
      <c r="F56" s="96">
        <f t="shared" si="1"/>
        <v>736.457</v>
      </c>
      <c r="G56" s="88"/>
      <c r="H56" s="13"/>
      <c r="I56" s="13" t="s">
        <v>40</v>
      </c>
      <c r="J56" s="88">
        <v>216605.0</v>
      </c>
      <c r="K56" s="88">
        <f t="shared" si="20"/>
        <v>736.457</v>
      </c>
      <c r="L56" s="88">
        <f t="shared" si="21"/>
        <v>736.457</v>
      </c>
      <c r="M56" s="88">
        <v>78767.8</v>
      </c>
      <c r="N56" s="114">
        <v>43834.0</v>
      </c>
      <c r="O56" s="120" t="s">
        <v>444</v>
      </c>
      <c r="P56" s="13" t="s">
        <v>321</v>
      </c>
      <c r="Q56" s="91" t="s">
        <v>445</v>
      </c>
      <c r="R56" s="13"/>
      <c r="S56" s="13">
        <v>5.74</v>
      </c>
      <c r="T56" s="13" t="s">
        <v>73</v>
      </c>
      <c r="U56" s="13"/>
    </row>
    <row r="57" ht="14.25" customHeight="1">
      <c r="A57" s="2"/>
      <c r="B57" s="13" t="s">
        <v>72</v>
      </c>
      <c r="C57" s="13"/>
      <c r="D57" s="185" t="s">
        <v>446</v>
      </c>
      <c r="E57" s="48" t="s">
        <v>238</v>
      </c>
      <c r="F57" s="96" t="str">
        <f t="shared" si="1"/>
        <v/>
      </c>
      <c r="G57" s="88"/>
      <c r="H57" s="13"/>
      <c r="I57" s="13"/>
      <c r="J57" s="88"/>
      <c r="K57" s="88"/>
      <c r="L57" s="88"/>
      <c r="M57" s="88"/>
      <c r="N57" s="114"/>
      <c r="O57" s="120" t="s">
        <v>447</v>
      </c>
      <c r="P57" s="13"/>
      <c r="Q57" s="13"/>
      <c r="R57" s="13"/>
      <c r="S57" s="13"/>
      <c r="T57" s="13"/>
      <c r="U57" s="13"/>
    </row>
    <row r="58" ht="14.25" customHeight="1">
      <c r="A58" s="2">
        <v>1.0</v>
      </c>
      <c r="B58" s="13" t="s">
        <v>74</v>
      </c>
      <c r="C58" s="13"/>
      <c r="D58" s="20"/>
      <c r="E58" s="48" t="s">
        <v>289</v>
      </c>
      <c r="F58" s="96">
        <f t="shared" si="1"/>
        <v>24.6789</v>
      </c>
      <c r="G58" s="88"/>
      <c r="H58" s="13" t="s">
        <v>384</v>
      </c>
      <c r="I58" s="13" t="s">
        <v>40</v>
      </c>
      <c r="J58" s="88">
        <v>14517.0</v>
      </c>
      <c r="K58" s="88">
        <f t="shared" ref="K58:K59" si="22">J58*$L$1</f>
        <v>49.3578</v>
      </c>
      <c r="L58" s="88">
        <f t="shared" ref="L58:L59" si="23">IF(J58*$L$1&gt;1462,$U$1,J58*$L$1)</f>
        <v>49.3578</v>
      </c>
      <c r="M58" s="88">
        <v>8710.0</v>
      </c>
      <c r="N58" s="114">
        <v>44378.0</v>
      </c>
      <c r="O58" s="48"/>
      <c r="P58" s="13" t="s">
        <v>290</v>
      </c>
      <c r="Q58" s="13"/>
      <c r="R58" s="13"/>
      <c r="S58" s="13">
        <v>0.0</v>
      </c>
      <c r="T58" s="13" t="s">
        <v>75</v>
      </c>
      <c r="U58" s="13"/>
    </row>
    <row r="59" ht="14.25" customHeight="1">
      <c r="A59" s="2">
        <v>1.0</v>
      </c>
      <c r="B59" s="13" t="s">
        <v>510</v>
      </c>
      <c r="C59" s="13"/>
      <c r="D59" s="178" t="s">
        <v>142</v>
      </c>
      <c r="E59" s="13" t="s">
        <v>143</v>
      </c>
      <c r="F59" s="96">
        <f t="shared" si="1"/>
        <v>249.968</v>
      </c>
      <c r="G59" s="88"/>
      <c r="H59" s="13"/>
      <c r="I59" s="13" t="s">
        <v>40</v>
      </c>
      <c r="J59" s="88">
        <v>73520.0</v>
      </c>
      <c r="K59" s="88">
        <f t="shared" si="22"/>
        <v>249.968</v>
      </c>
      <c r="L59" s="88">
        <f t="shared" si="23"/>
        <v>249.968</v>
      </c>
      <c r="M59" s="88">
        <v>27629.0</v>
      </c>
      <c r="N59" s="114">
        <v>43466.0</v>
      </c>
      <c r="O59" s="93" t="s">
        <v>448</v>
      </c>
      <c r="P59" s="13" t="s">
        <v>144</v>
      </c>
      <c r="Q59" s="112" t="s">
        <v>449</v>
      </c>
      <c r="R59" s="13"/>
      <c r="S59" s="13">
        <v>2.7</v>
      </c>
      <c r="T59" s="13" t="s">
        <v>77</v>
      </c>
      <c r="U59" s="13"/>
    </row>
    <row r="60" ht="14.25" customHeight="1">
      <c r="A60" s="2"/>
      <c r="B60" s="13" t="s">
        <v>76</v>
      </c>
      <c r="C60" s="13"/>
      <c r="D60" s="178" t="s">
        <v>450</v>
      </c>
      <c r="E60" s="31" t="s">
        <v>245</v>
      </c>
      <c r="F60" s="96" t="str">
        <f t="shared" si="1"/>
        <v/>
      </c>
      <c r="G60" s="88"/>
      <c r="H60" s="13"/>
      <c r="I60" s="13" t="s">
        <v>40</v>
      </c>
      <c r="J60" s="88"/>
      <c r="K60" s="88"/>
      <c r="L60" s="88"/>
      <c r="M60" s="88"/>
      <c r="N60" s="114"/>
      <c r="O60" s="93" t="s">
        <v>451</v>
      </c>
      <c r="P60" s="13" t="s">
        <v>144</v>
      </c>
      <c r="Q60" s="13"/>
      <c r="R60" s="13"/>
      <c r="S60" s="13"/>
      <c r="T60" s="13"/>
      <c r="U60" s="13"/>
    </row>
    <row r="61" ht="14.25" customHeight="1">
      <c r="A61" s="2">
        <v>1.0</v>
      </c>
      <c r="B61" s="13" t="s">
        <v>78</v>
      </c>
      <c r="C61" s="13"/>
      <c r="D61" s="178" t="s">
        <v>263</v>
      </c>
      <c r="E61" s="48" t="s">
        <v>264</v>
      </c>
      <c r="F61" s="96">
        <f t="shared" si="1"/>
        <v>1462</v>
      </c>
      <c r="G61" s="88" t="s">
        <v>507</v>
      </c>
      <c r="H61" s="13"/>
      <c r="I61" s="13" t="s">
        <v>40</v>
      </c>
      <c r="J61" s="88">
        <v>932010.0</v>
      </c>
      <c r="K61" s="88">
        <f>J61*$L$1</f>
        <v>3168.834</v>
      </c>
      <c r="L61" s="88">
        <f>IF(J61*$L$1&gt;1462,$U$1,J61*$L$1)</f>
        <v>1462</v>
      </c>
      <c r="M61" s="88">
        <v>260822.0</v>
      </c>
      <c r="N61" s="114">
        <v>44008.0</v>
      </c>
      <c r="O61" s="93" t="s">
        <v>452</v>
      </c>
      <c r="P61" s="13" t="s">
        <v>265</v>
      </c>
      <c r="Q61" s="13"/>
      <c r="R61" s="13"/>
      <c r="S61" s="13">
        <v>14.6</v>
      </c>
      <c r="T61" s="13" t="s">
        <v>79</v>
      </c>
      <c r="U61" s="13"/>
    </row>
    <row r="62" ht="14.25" customHeight="1">
      <c r="A62" s="2"/>
      <c r="B62" s="13" t="s">
        <v>78</v>
      </c>
      <c r="C62" s="13"/>
      <c r="D62" s="178" t="s">
        <v>453</v>
      </c>
      <c r="E62" s="48" t="s">
        <v>249</v>
      </c>
      <c r="F62" s="96" t="str">
        <f t="shared" si="1"/>
        <v/>
      </c>
      <c r="G62" s="88"/>
      <c r="H62" s="13"/>
      <c r="I62" s="13" t="s">
        <v>40</v>
      </c>
      <c r="J62" s="88"/>
      <c r="K62" s="88"/>
      <c r="L62" s="88"/>
      <c r="M62" s="88"/>
      <c r="N62" s="114"/>
      <c r="O62" s="48" t="s">
        <v>454</v>
      </c>
      <c r="P62" s="13"/>
      <c r="Q62" s="13"/>
      <c r="R62" s="13"/>
      <c r="S62" s="13"/>
      <c r="T62" s="13"/>
      <c r="U62" s="13"/>
    </row>
    <row r="63" ht="14.25" customHeight="1">
      <c r="A63" s="2">
        <v>1.0</v>
      </c>
      <c r="B63" s="13" t="s">
        <v>252</v>
      </c>
      <c r="C63" s="13"/>
      <c r="D63" s="15" t="s">
        <v>338</v>
      </c>
      <c r="E63" s="48" t="s">
        <v>339</v>
      </c>
      <c r="F63" s="96">
        <f t="shared" si="1"/>
        <v>130.3866</v>
      </c>
      <c r="G63" s="88"/>
      <c r="H63" s="13"/>
      <c r="I63" s="13" t="s">
        <v>40</v>
      </c>
      <c r="J63" s="88">
        <v>38349.0</v>
      </c>
      <c r="K63" s="88">
        <f>J63*$L$1</f>
        <v>130.3866</v>
      </c>
      <c r="L63" s="88">
        <f>IF(J63*$L$1&gt;1462,$U$1,J63*$L$1)</f>
        <v>130.3866</v>
      </c>
      <c r="M63" s="88">
        <v>23009.4</v>
      </c>
      <c r="N63" s="114">
        <v>44757.0</v>
      </c>
      <c r="O63" s="104" t="s">
        <v>455</v>
      </c>
      <c r="P63" s="13" t="s">
        <v>340</v>
      </c>
      <c r="Q63" s="13"/>
      <c r="R63" s="13"/>
      <c r="S63" s="13">
        <v>0.0</v>
      </c>
      <c r="T63" s="13" t="s">
        <v>81</v>
      </c>
      <c r="U63" s="13"/>
    </row>
    <row r="64" ht="14.25" customHeight="1">
      <c r="A64" s="2"/>
      <c r="B64" s="13" t="s">
        <v>252</v>
      </c>
      <c r="C64" s="13"/>
      <c r="D64" s="15" t="s">
        <v>456</v>
      </c>
      <c r="E64" s="48" t="s">
        <v>253</v>
      </c>
      <c r="F64" s="96" t="str">
        <f t="shared" si="1"/>
        <v/>
      </c>
      <c r="G64" s="88"/>
      <c r="H64" s="13"/>
      <c r="I64" s="13" t="s">
        <v>40</v>
      </c>
      <c r="J64" s="88"/>
      <c r="K64" s="88"/>
      <c r="L64" s="88"/>
      <c r="M64" s="88"/>
      <c r="N64" s="114"/>
      <c r="O64" s="104" t="s">
        <v>457</v>
      </c>
      <c r="P64" s="13"/>
      <c r="Q64" s="13"/>
      <c r="R64" s="13"/>
      <c r="S64" s="13"/>
      <c r="T64" s="13"/>
      <c r="U64" s="13"/>
    </row>
    <row r="65" ht="14.25" customHeight="1">
      <c r="A65" s="2">
        <v>1.0</v>
      </c>
      <c r="B65" s="13" t="s">
        <v>230</v>
      </c>
      <c r="C65" s="13"/>
      <c r="D65" s="186" t="s">
        <v>231</v>
      </c>
      <c r="E65" s="48" t="s">
        <v>232</v>
      </c>
      <c r="F65" s="96">
        <f t="shared" si="1"/>
        <v>621.6254</v>
      </c>
      <c r="G65" s="88"/>
      <c r="H65" s="13"/>
      <c r="I65" s="13" t="s">
        <v>40</v>
      </c>
      <c r="J65" s="88">
        <v>182831.0</v>
      </c>
      <c r="K65" s="88">
        <f t="shared" ref="K65:K66" si="24">J65*$L$1</f>
        <v>621.6254</v>
      </c>
      <c r="L65" s="88">
        <f t="shared" ref="L65:L66" si="25">IF(J65*$L$1&gt;1462,$U$1,J65*$L$1)</f>
        <v>621.6254</v>
      </c>
      <c r="M65" s="88">
        <v>23332.0</v>
      </c>
      <c r="N65" s="114">
        <v>43831.0</v>
      </c>
      <c r="O65" s="92" t="s">
        <v>458</v>
      </c>
      <c r="P65" s="13" t="s">
        <v>233</v>
      </c>
      <c r="Q65" s="13"/>
      <c r="R65" s="13"/>
      <c r="S65" s="13">
        <v>1.46</v>
      </c>
      <c r="T65" s="13" t="s">
        <v>83</v>
      </c>
      <c r="U65" s="13"/>
    </row>
    <row r="66" ht="14.25" customHeight="1">
      <c r="A66" s="2">
        <v>1.0</v>
      </c>
      <c r="B66" s="13" t="s">
        <v>84</v>
      </c>
      <c r="C66" s="13"/>
      <c r="D66" s="15" t="s">
        <v>181</v>
      </c>
      <c r="E66" s="13" t="s">
        <v>182</v>
      </c>
      <c r="F66" s="96">
        <f t="shared" si="1"/>
        <v>350.6726</v>
      </c>
      <c r="G66" s="88" t="s">
        <v>507</v>
      </c>
      <c r="H66" s="13"/>
      <c r="I66" s="13" t="s">
        <v>40</v>
      </c>
      <c r="J66" s="88">
        <v>103139.0</v>
      </c>
      <c r="K66" s="88">
        <f t="shared" si="24"/>
        <v>350.6726</v>
      </c>
      <c r="L66" s="88">
        <f t="shared" si="25"/>
        <v>350.6726</v>
      </c>
      <c r="M66" s="88">
        <v>37715.0</v>
      </c>
      <c r="N66" s="114">
        <v>44197.0</v>
      </c>
      <c r="O66" s="104" t="s">
        <v>459</v>
      </c>
      <c r="P66" s="13" t="s">
        <v>183</v>
      </c>
      <c r="Q66" s="13"/>
      <c r="R66" s="13"/>
      <c r="S66" s="13">
        <v>2.0</v>
      </c>
      <c r="T66" s="13" t="s">
        <v>85</v>
      </c>
      <c r="U66" s="13"/>
    </row>
    <row r="67" ht="14.25" customHeight="1">
      <c r="A67" s="2"/>
      <c r="B67" s="13" t="s">
        <v>84</v>
      </c>
      <c r="C67" s="13"/>
      <c r="D67" s="15" t="s">
        <v>460</v>
      </c>
      <c r="E67" s="12" t="s">
        <v>260</v>
      </c>
      <c r="F67" s="96" t="str">
        <f t="shared" si="1"/>
        <v/>
      </c>
      <c r="G67" s="88"/>
      <c r="H67" s="13"/>
      <c r="I67" s="13" t="s">
        <v>40</v>
      </c>
      <c r="J67" s="88"/>
      <c r="K67" s="88"/>
      <c r="L67" s="88"/>
      <c r="M67" s="88"/>
      <c r="N67" s="114"/>
      <c r="O67" s="104" t="s">
        <v>461</v>
      </c>
      <c r="P67" s="13" t="s">
        <v>183</v>
      </c>
      <c r="Q67" s="13"/>
      <c r="R67" s="13"/>
      <c r="S67" s="13"/>
      <c r="T67" s="13"/>
      <c r="U67" s="13"/>
    </row>
    <row r="68" ht="14.25" customHeight="1">
      <c r="A68" s="2"/>
      <c r="B68" s="13" t="s">
        <v>84</v>
      </c>
      <c r="C68" s="13"/>
      <c r="D68" s="15" t="s">
        <v>462</v>
      </c>
      <c r="E68" s="12" t="s">
        <v>261</v>
      </c>
      <c r="F68" s="96" t="str">
        <f t="shared" si="1"/>
        <v/>
      </c>
      <c r="G68" s="88"/>
      <c r="H68" s="13"/>
      <c r="I68" s="13" t="s">
        <v>40</v>
      </c>
      <c r="J68" s="88"/>
      <c r="K68" s="88"/>
      <c r="L68" s="88"/>
      <c r="M68" s="88"/>
      <c r="N68" s="114"/>
      <c r="O68" s="104" t="s">
        <v>463</v>
      </c>
      <c r="P68" s="13" t="s">
        <v>183</v>
      </c>
      <c r="Q68" s="13"/>
      <c r="R68" s="13"/>
      <c r="S68" s="13"/>
      <c r="T68" s="13"/>
      <c r="U68" s="13"/>
    </row>
    <row r="69" ht="14.25" customHeight="1">
      <c r="A69" s="2">
        <v>1.0</v>
      </c>
      <c r="B69" s="130" t="s">
        <v>86</v>
      </c>
      <c r="C69" s="13"/>
      <c r="D69" s="187" t="s">
        <v>192</v>
      </c>
      <c r="E69" s="13" t="s">
        <v>204</v>
      </c>
      <c r="F69" s="96">
        <f t="shared" si="1"/>
        <v>76.2858</v>
      </c>
      <c r="G69" s="88"/>
      <c r="H69" s="13"/>
      <c r="I69" s="13" t="s">
        <v>40</v>
      </c>
      <c r="J69" s="88">
        <v>22437.0</v>
      </c>
      <c r="K69" s="88">
        <f t="shared" ref="K69:K71" si="26">J69*$L$1</f>
        <v>76.2858</v>
      </c>
      <c r="L69" s="88">
        <f t="shared" ref="L69:L71" si="27">IF(J69*$L$1&gt;1462,$U$1,J69*$L$1)</f>
        <v>76.2858</v>
      </c>
      <c r="M69" s="88">
        <v>22078.0</v>
      </c>
      <c r="N69" s="114">
        <v>43836.0</v>
      </c>
      <c r="O69" s="132" t="s">
        <v>394</v>
      </c>
      <c r="P69" s="13" t="s">
        <v>205</v>
      </c>
      <c r="Q69" s="13"/>
      <c r="R69" s="13"/>
      <c r="S69" s="13">
        <v>2.4</v>
      </c>
      <c r="T69" s="13" t="s">
        <v>87</v>
      </c>
      <c r="U69" s="13"/>
    </row>
    <row r="70" ht="14.25" customHeight="1">
      <c r="A70" s="2">
        <v>1.0</v>
      </c>
      <c r="B70" s="13" t="s">
        <v>88</v>
      </c>
      <c r="C70" s="13"/>
      <c r="D70" s="20"/>
      <c r="E70" s="48" t="s">
        <v>258</v>
      </c>
      <c r="F70" s="96">
        <f t="shared" si="1"/>
        <v>192.9381</v>
      </c>
      <c r="G70" s="88"/>
      <c r="H70" s="13" t="s">
        <v>384</v>
      </c>
      <c r="I70" s="13" t="s">
        <v>40</v>
      </c>
      <c r="J70" s="88">
        <v>113493.0</v>
      </c>
      <c r="K70" s="88">
        <f t="shared" si="26"/>
        <v>385.8762</v>
      </c>
      <c r="L70" s="88">
        <f t="shared" si="27"/>
        <v>385.8762</v>
      </c>
      <c r="M70" s="88">
        <v>31576.0</v>
      </c>
      <c r="N70" s="89">
        <v>44197.0</v>
      </c>
      <c r="O70" s="48"/>
      <c r="P70" s="13" t="s">
        <v>259</v>
      </c>
      <c r="Q70" s="13"/>
      <c r="R70" s="13"/>
      <c r="S70" s="13">
        <v>0.0</v>
      </c>
      <c r="T70" s="13" t="s">
        <v>89</v>
      </c>
      <c r="U70" s="13"/>
    </row>
    <row r="71" ht="14.25" customHeight="1">
      <c r="A71" s="2">
        <v>1.0</v>
      </c>
      <c r="B71" s="60" t="s">
        <v>90</v>
      </c>
      <c r="C71" s="13"/>
      <c r="D71" s="20"/>
      <c r="E71" s="48" t="s">
        <v>140</v>
      </c>
      <c r="F71" s="96">
        <f t="shared" si="1"/>
        <v>395.3027</v>
      </c>
      <c r="G71" s="88"/>
      <c r="H71" s="13" t="s">
        <v>384</v>
      </c>
      <c r="I71" s="13" t="s">
        <v>40</v>
      </c>
      <c r="J71" s="88">
        <v>232531.0</v>
      </c>
      <c r="K71" s="88">
        <f t="shared" si="26"/>
        <v>790.6054</v>
      </c>
      <c r="L71" s="88">
        <f t="shared" si="27"/>
        <v>790.6054</v>
      </c>
      <c r="M71" s="88">
        <v>24655.0</v>
      </c>
      <c r="N71" s="114">
        <v>43952.0</v>
      </c>
      <c r="O71" s="48"/>
      <c r="P71" s="13" t="s">
        <v>141</v>
      </c>
      <c r="Q71" s="48" t="s">
        <v>464</v>
      </c>
      <c r="R71" s="13"/>
      <c r="S71" s="13">
        <v>4.77</v>
      </c>
      <c r="T71" s="13" t="s">
        <v>91</v>
      </c>
      <c r="U71" s="13"/>
    </row>
    <row r="72" ht="14.25" customHeight="1">
      <c r="A72" s="2">
        <v>1.0</v>
      </c>
      <c r="B72" s="130" t="s">
        <v>275</v>
      </c>
      <c r="C72" s="13"/>
      <c r="D72" s="15" t="s">
        <v>316</v>
      </c>
      <c r="E72" s="34" t="s">
        <v>276</v>
      </c>
      <c r="F72" s="96">
        <f t="shared" si="1"/>
        <v>0</v>
      </c>
      <c r="G72" s="136"/>
      <c r="H72" s="13" t="s">
        <v>384</v>
      </c>
      <c r="I72" s="13" t="s">
        <v>40</v>
      </c>
      <c r="J72" s="136"/>
      <c r="K72" s="88"/>
      <c r="L72" s="88"/>
      <c r="M72" s="136"/>
      <c r="N72" s="13"/>
      <c r="O72" s="104" t="s">
        <v>465</v>
      </c>
      <c r="P72" s="13"/>
      <c r="Q72" s="13"/>
      <c r="R72" s="13"/>
      <c r="S72" s="13"/>
      <c r="T72" s="13"/>
      <c r="U72" s="13"/>
    </row>
    <row r="73" ht="14.25" customHeight="1">
      <c r="A73" s="2"/>
      <c r="B73" s="13" t="s">
        <v>275</v>
      </c>
      <c r="C73" s="13"/>
      <c r="D73" s="15" t="s">
        <v>466</v>
      </c>
      <c r="E73" s="34" t="s">
        <v>276</v>
      </c>
      <c r="F73" s="96">
        <f t="shared" si="1"/>
        <v>0</v>
      </c>
      <c r="G73" s="136"/>
      <c r="H73" s="13" t="s">
        <v>384</v>
      </c>
      <c r="I73" s="13" t="s">
        <v>40</v>
      </c>
      <c r="J73" s="136"/>
      <c r="K73" s="88"/>
      <c r="L73" s="88"/>
      <c r="M73" s="136"/>
      <c r="N73" s="13"/>
      <c r="O73" s="104" t="s">
        <v>467</v>
      </c>
      <c r="P73" s="13"/>
      <c r="Q73" s="13"/>
      <c r="R73" s="13"/>
      <c r="S73" s="13"/>
      <c r="T73" s="13"/>
      <c r="U73" s="13"/>
    </row>
    <row r="74" ht="14.25" customHeight="1">
      <c r="A74" s="2"/>
      <c r="B74" s="13" t="s">
        <v>275</v>
      </c>
      <c r="C74" s="13"/>
      <c r="D74" s="15" t="s">
        <v>468</v>
      </c>
      <c r="E74" s="34" t="s">
        <v>277</v>
      </c>
      <c r="F74" s="96">
        <f t="shared" si="1"/>
        <v>0</v>
      </c>
      <c r="G74" s="136"/>
      <c r="H74" s="13" t="s">
        <v>384</v>
      </c>
      <c r="I74" s="13" t="s">
        <v>40</v>
      </c>
      <c r="J74" s="136"/>
      <c r="K74" s="88"/>
      <c r="L74" s="88"/>
      <c r="M74" s="136"/>
      <c r="N74" s="13"/>
      <c r="O74" s="137" t="s">
        <v>465</v>
      </c>
      <c r="P74" s="13"/>
      <c r="Q74" s="13"/>
      <c r="R74" s="13"/>
      <c r="S74" s="13"/>
      <c r="T74" s="13"/>
      <c r="U74" s="13"/>
    </row>
    <row r="75" ht="14.25" customHeight="1">
      <c r="A75" s="2">
        <v>1.0</v>
      </c>
      <c r="B75" s="130" t="s">
        <v>278</v>
      </c>
      <c r="C75" s="13"/>
      <c r="D75" s="15" t="s">
        <v>279</v>
      </c>
      <c r="E75" s="34" t="s">
        <v>280</v>
      </c>
      <c r="F75" s="96">
        <v>157.27</v>
      </c>
      <c r="G75" s="136" t="s">
        <v>507</v>
      </c>
      <c r="H75" s="13"/>
      <c r="I75" s="13" t="s">
        <v>40</v>
      </c>
      <c r="J75" s="136"/>
      <c r="K75" s="88"/>
      <c r="L75" s="88"/>
      <c r="M75" s="136"/>
      <c r="N75" s="13"/>
      <c r="O75" s="104" t="s">
        <v>469</v>
      </c>
      <c r="P75" s="13"/>
      <c r="Q75" s="13"/>
      <c r="R75" s="13"/>
      <c r="S75" s="13"/>
      <c r="T75" s="13"/>
      <c r="U75" s="13"/>
    </row>
    <row r="76" ht="14.25" customHeight="1">
      <c r="A76" s="2"/>
      <c r="B76" s="13" t="s">
        <v>278</v>
      </c>
      <c r="C76" s="13"/>
      <c r="D76" s="15" t="s">
        <v>470</v>
      </c>
      <c r="E76" s="34" t="s">
        <v>282</v>
      </c>
      <c r="F76" s="96" t="str">
        <f t="shared" ref="F76:F77" si="28">IF(H76="NV-2024",L76/2,L76)</f>
        <v/>
      </c>
      <c r="G76" s="13"/>
      <c r="H76" s="13"/>
      <c r="I76" s="13" t="s">
        <v>40</v>
      </c>
      <c r="J76" s="13"/>
      <c r="K76" s="13"/>
      <c r="L76" s="13"/>
      <c r="M76" s="13"/>
      <c r="N76" s="13"/>
      <c r="O76" s="104" t="s">
        <v>471</v>
      </c>
      <c r="P76" s="13"/>
      <c r="Q76" s="13"/>
      <c r="R76" s="13"/>
      <c r="S76" s="13"/>
      <c r="T76" s="13"/>
      <c r="U76" s="13"/>
    </row>
    <row r="77" ht="14.25" customHeight="1">
      <c r="A77" s="2">
        <v>1.0</v>
      </c>
      <c r="B77" s="130" t="s">
        <v>209</v>
      </c>
      <c r="C77" s="13"/>
      <c r="D77" s="13"/>
      <c r="E77" s="100"/>
      <c r="F77" s="88" t="str">
        <f t="shared" si="28"/>
        <v/>
      </c>
      <c r="G77" s="13"/>
      <c r="H77" s="13"/>
      <c r="I77" s="13" t="s">
        <v>40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ht="14.25" customHeight="1">
      <c r="A78" s="39">
        <v>1.0</v>
      </c>
      <c r="B78" s="188" t="s">
        <v>266</v>
      </c>
      <c r="C78" s="13"/>
      <c r="D78" s="181" t="s">
        <v>267</v>
      </c>
      <c r="E78" s="173" t="s">
        <v>196</v>
      </c>
      <c r="F78" s="88">
        <v>400.56</v>
      </c>
      <c r="G78" s="13"/>
      <c r="H78" s="13"/>
      <c r="I78" s="13" t="s">
        <v>40</v>
      </c>
      <c r="J78" s="13"/>
      <c r="K78" s="13"/>
      <c r="L78" s="13"/>
      <c r="M78" s="13"/>
      <c r="N78" s="13"/>
      <c r="O78" s="93" t="s">
        <v>472</v>
      </c>
      <c r="P78" s="13"/>
      <c r="Q78" s="13"/>
      <c r="R78" s="13"/>
      <c r="S78" s="13"/>
      <c r="T78" s="13"/>
      <c r="U78" s="13"/>
    </row>
    <row r="79" ht="14.25" customHeight="1">
      <c r="A79" s="2">
        <v>1.0</v>
      </c>
      <c r="B79" s="130" t="s">
        <v>343</v>
      </c>
      <c r="C79" s="13"/>
      <c r="D79" s="181" t="s">
        <v>344</v>
      </c>
      <c r="E79" s="24" t="s">
        <v>345</v>
      </c>
      <c r="F79" s="88" t="str">
        <f>IF(H79="NV-2024",L79/2,L79)</f>
        <v/>
      </c>
      <c r="G79" s="13"/>
      <c r="H79" s="13"/>
      <c r="I79" s="13" t="s">
        <v>40</v>
      </c>
      <c r="J79" s="13"/>
      <c r="K79" s="13"/>
      <c r="L79" s="13"/>
      <c r="M79" s="13"/>
      <c r="N79" s="13"/>
      <c r="O79" s="92" t="s">
        <v>473</v>
      </c>
      <c r="P79" s="13"/>
      <c r="Q79" s="13"/>
      <c r="R79" s="13"/>
      <c r="S79" s="13"/>
      <c r="T79" s="13"/>
      <c r="U79" s="13"/>
    </row>
    <row r="80" ht="14.25" customHeight="1">
      <c r="A80" s="2">
        <v>1.0</v>
      </c>
      <c r="B80" s="130" t="s">
        <v>291</v>
      </c>
      <c r="C80" s="13"/>
      <c r="D80" s="15" t="s">
        <v>336</v>
      </c>
      <c r="E80" s="34" t="s">
        <v>256</v>
      </c>
      <c r="F80" s="87">
        <v>400.0</v>
      </c>
      <c r="G80" s="13"/>
      <c r="H80" s="13"/>
      <c r="I80" s="13" t="s">
        <v>40</v>
      </c>
      <c r="J80" s="13"/>
      <c r="K80" s="13"/>
      <c r="L80" s="13"/>
      <c r="M80" s="13"/>
      <c r="N80" s="13"/>
      <c r="O80" s="104" t="s">
        <v>474</v>
      </c>
      <c r="P80" s="13"/>
      <c r="Q80" s="13"/>
      <c r="R80" s="13"/>
      <c r="S80" s="13"/>
      <c r="T80" s="13"/>
      <c r="U80" s="13"/>
    </row>
    <row r="81" ht="14.25" customHeight="1">
      <c r="A81" s="2"/>
      <c r="B81" s="100" t="s">
        <v>291</v>
      </c>
      <c r="C81" s="13"/>
      <c r="D81" s="15" t="s">
        <v>475</v>
      </c>
      <c r="E81" s="34" t="s">
        <v>292</v>
      </c>
      <c r="F81" s="96" t="str">
        <f t="shared" ref="F81:F84" si="29">IF(H81="NV-2024",L81/2,L81)</f>
        <v/>
      </c>
      <c r="G81" s="13"/>
      <c r="H81" s="13"/>
      <c r="I81" s="13" t="s">
        <v>40</v>
      </c>
      <c r="J81" s="13"/>
      <c r="K81" s="13"/>
      <c r="L81" s="13"/>
      <c r="M81" s="13"/>
      <c r="N81" s="13"/>
      <c r="O81" s="104" t="s">
        <v>405</v>
      </c>
      <c r="P81" s="13"/>
      <c r="Q81" s="13"/>
      <c r="R81" s="13"/>
      <c r="S81" s="13"/>
      <c r="T81" s="13"/>
      <c r="U81" s="13"/>
    </row>
    <row r="82" ht="14.25" customHeight="1">
      <c r="A82" s="2">
        <v>1.0</v>
      </c>
      <c r="B82" s="130" t="s">
        <v>501</v>
      </c>
      <c r="C82" s="13"/>
      <c r="D82" s="13"/>
      <c r="E82" s="100"/>
      <c r="F82" s="88" t="str">
        <f t="shared" si="29"/>
        <v/>
      </c>
      <c r="G82" s="13"/>
      <c r="H82" s="13"/>
      <c r="I82" s="13" t="s">
        <v>40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ht="14.25" customHeight="1">
      <c r="A83" s="2">
        <v>1.0</v>
      </c>
      <c r="B83" s="130" t="s">
        <v>254</v>
      </c>
      <c r="C83" s="13"/>
      <c r="D83" s="15" t="s">
        <v>255</v>
      </c>
      <c r="E83" s="34" t="s">
        <v>502</v>
      </c>
      <c r="F83" s="88" t="str">
        <f t="shared" si="29"/>
        <v/>
      </c>
      <c r="G83" s="13"/>
      <c r="H83" s="13"/>
      <c r="I83" s="13" t="s">
        <v>40</v>
      </c>
      <c r="J83" s="13"/>
      <c r="K83" s="13"/>
      <c r="L83" s="13"/>
      <c r="M83" s="13"/>
      <c r="N83" s="13"/>
      <c r="O83" s="113"/>
      <c r="P83" s="13"/>
      <c r="Q83" s="13"/>
      <c r="R83" s="13"/>
      <c r="S83" s="13"/>
      <c r="T83" s="13"/>
      <c r="U83" s="13"/>
    </row>
    <row r="84" ht="14.25" customHeight="1">
      <c r="A84" s="2"/>
      <c r="B84" s="13" t="s">
        <v>254</v>
      </c>
      <c r="C84" s="13"/>
      <c r="D84" s="15" t="s">
        <v>476</v>
      </c>
      <c r="E84" s="12" t="s">
        <v>298</v>
      </c>
      <c r="F84" s="96" t="str">
        <f t="shared" si="29"/>
        <v/>
      </c>
      <c r="G84" s="13"/>
      <c r="H84" s="13"/>
      <c r="I84" s="13" t="s">
        <v>40</v>
      </c>
      <c r="J84" s="13"/>
      <c r="K84" s="13"/>
      <c r="L84" s="13"/>
      <c r="M84" s="13"/>
      <c r="N84" s="13"/>
      <c r="O84" s="104" t="s">
        <v>477</v>
      </c>
      <c r="P84" s="13"/>
      <c r="Q84" s="13"/>
      <c r="R84" s="13"/>
      <c r="S84" s="13"/>
      <c r="T84" s="13"/>
      <c r="U84" s="13"/>
    </row>
    <row r="85" ht="14.25" customHeight="1">
      <c r="A85" s="189">
        <v>1.0</v>
      </c>
      <c r="B85" s="190" t="s">
        <v>299</v>
      </c>
      <c r="C85" s="14"/>
      <c r="D85" s="15" t="s">
        <v>300</v>
      </c>
      <c r="E85" s="148" t="s">
        <v>301</v>
      </c>
      <c r="F85" s="87">
        <f>J85*L1</f>
        <v>221</v>
      </c>
      <c r="G85" s="13" t="s">
        <v>507</v>
      </c>
      <c r="H85" s="14"/>
      <c r="I85" s="14" t="s">
        <v>40</v>
      </c>
      <c r="J85" s="14">
        <v>65000.0</v>
      </c>
      <c r="K85" s="14"/>
      <c r="L85" s="14"/>
      <c r="M85" s="13"/>
      <c r="N85" s="13"/>
      <c r="O85" s="104" t="s">
        <v>478</v>
      </c>
      <c r="P85" s="13"/>
      <c r="Q85" s="13"/>
      <c r="R85" s="13"/>
      <c r="S85" s="13"/>
      <c r="T85" s="13"/>
      <c r="U85" s="13"/>
    </row>
    <row r="86" ht="14.25" customHeight="1">
      <c r="A86" s="189"/>
      <c r="B86" s="191" t="s">
        <v>299</v>
      </c>
      <c r="C86" s="13"/>
      <c r="D86" s="15" t="s">
        <v>341</v>
      </c>
      <c r="E86" s="34" t="s">
        <v>303</v>
      </c>
      <c r="F86" s="96" t="str">
        <f t="shared" ref="F86:F98" si="30">IF(H86="NV-2024",L86/2,L86)</f>
        <v/>
      </c>
      <c r="G86" s="13"/>
      <c r="H86" s="13"/>
      <c r="I86" s="13" t="s">
        <v>40</v>
      </c>
      <c r="J86" s="13"/>
      <c r="K86" s="13"/>
      <c r="L86" s="13"/>
      <c r="M86" s="13"/>
      <c r="N86" s="13"/>
      <c r="O86" s="104" t="s">
        <v>479</v>
      </c>
      <c r="P86" s="13"/>
      <c r="Q86" s="13"/>
      <c r="R86" s="13"/>
      <c r="S86" s="13"/>
      <c r="T86" s="13"/>
      <c r="U86" s="13"/>
    </row>
    <row r="87">
      <c r="A87" s="39">
        <v>1.0</v>
      </c>
      <c r="B87" s="38" t="s">
        <v>306</v>
      </c>
      <c r="C87" s="13"/>
      <c r="D87" s="15" t="s">
        <v>341</v>
      </c>
      <c r="E87" s="34" t="s">
        <v>303</v>
      </c>
      <c r="F87" s="88" t="str">
        <f t="shared" si="30"/>
        <v/>
      </c>
      <c r="G87" s="13"/>
      <c r="H87" s="13"/>
      <c r="I87" s="13" t="s">
        <v>40</v>
      </c>
      <c r="J87" s="13"/>
      <c r="K87" s="13"/>
      <c r="L87" s="13"/>
      <c r="M87" s="13"/>
      <c r="N87" s="13"/>
      <c r="O87" s="104" t="s">
        <v>479</v>
      </c>
      <c r="P87" s="13"/>
      <c r="Q87" s="13"/>
      <c r="R87" s="13"/>
      <c r="S87" s="13"/>
      <c r="T87" s="13"/>
      <c r="U87" s="13"/>
    </row>
    <row r="88" ht="14.25" customHeight="1">
      <c r="A88" s="39"/>
      <c r="B88" s="38" t="s">
        <v>306</v>
      </c>
      <c r="C88" s="13"/>
      <c r="D88" s="15" t="s">
        <v>480</v>
      </c>
      <c r="E88" s="34" t="s">
        <v>307</v>
      </c>
      <c r="F88" s="96" t="str">
        <f t="shared" si="30"/>
        <v/>
      </c>
      <c r="G88" s="13"/>
      <c r="H88" s="13"/>
      <c r="I88" s="13" t="s">
        <v>40</v>
      </c>
      <c r="J88" s="13"/>
      <c r="K88" s="13"/>
      <c r="L88" s="13"/>
      <c r="M88" s="13"/>
      <c r="N88" s="13"/>
      <c r="O88" s="104" t="s">
        <v>481</v>
      </c>
      <c r="P88" s="13"/>
      <c r="Q88" s="13"/>
      <c r="R88" s="13"/>
      <c r="S88" s="13"/>
      <c r="T88" s="13"/>
      <c r="U88" s="13"/>
    </row>
    <row r="89" ht="14.25" customHeight="1">
      <c r="A89" s="39"/>
      <c r="B89" s="38" t="s">
        <v>306</v>
      </c>
      <c r="C89" s="13"/>
      <c r="D89" s="15" t="s">
        <v>482</v>
      </c>
      <c r="E89" s="34" t="s">
        <v>308</v>
      </c>
      <c r="F89" s="96" t="str">
        <f t="shared" si="30"/>
        <v/>
      </c>
      <c r="G89" s="13"/>
      <c r="H89" s="13"/>
      <c r="I89" s="13" t="s">
        <v>40</v>
      </c>
      <c r="J89" s="13"/>
      <c r="K89" s="13"/>
      <c r="L89" s="13"/>
      <c r="M89" s="13"/>
      <c r="N89" s="13"/>
      <c r="O89" s="104" t="s">
        <v>483</v>
      </c>
      <c r="P89" s="13"/>
      <c r="Q89" s="13"/>
      <c r="R89" s="13"/>
      <c r="S89" s="13"/>
      <c r="T89" s="13"/>
      <c r="U89" s="13"/>
    </row>
    <row r="90" ht="14.25" customHeight="1">
      <c r="A90" s="2">
        <v>1.0</v>
      </c>
      <c r="B90" s="13" t="s">
        <v>98</v>
      </c>
      <c r="C90" s="13"/>
      <c r="D90" s="15" t="s">
        <v>99</v>
      </c>
      <c r="E90" s="34" t="s">
        <v>100</v>
      </c>
      <c r="F90" s="88" t="str">
        <f t="shared" si="30"/>
        <v/>
      </c>
      <c r="G90" s="13"/>
      <c r="H90" s="13"/>
      <c r="I90" s="13" t="s">
        <v>40</v>
      </c>
      <c r="J90" s="13"/>
      <c r="K90" s="13"/>
      <c r="L90" s="13"/>
      <c r="M90" s="13"/>
      <c r="N90" s="13"/>
      <c r="O90" s="104" t="s">
        <v>484</v>
      </c>
      <c r="P90" s="13"/>
      <c r="Q90" s="13"/>
      <c r="R90" s="13"/>
      <c r="S90" s="13"/>
      <c r="T90" s="13"/>
      <c r="U90" s="13"/>
    </row>
    <row r="91" ht="14.25" customHeight="1">
      <c r="A91" s="2"/>
      <c r="B91" s="13" t="s">
        <v>98</v>
      </c>
      <c r="C91" s="13"/>
      <c r="D91" s="15" t="s">
        <v>485</v>
      </c>
      <c r="E91" s="34" t="s">
        <v>313</v>
      </c>
      <c r="F91" s="96" t="str">
        <f t="shared" si="30"/>
        <v/>
      </c>
      <c r="G91" s="13"/>
      <c r="H91" s="13"/>
      <c r="I91" s="13" t="s">
        <v>40</v>
      </c>
      <c r="J91" s="13"/>
      <c r="K91" s="13"/>
      <c r="L91" s="13"/>
      <c r="M91" s="13"/>
      <c r="N91" s="13"/>
      <c r="O91" s="104" t="s">
        <v>486</v>
      </c>
      <c r="P91" s="13"/>
      <c r="Q91" s="13"/>
      <c r="R91" s="13"/>
      <c r="S91" s="13"/>
      <c r="T91" s="13"/>
      <c r="U91" s="13"/>
    </row>
    <row r="92" ht="14.25" customHeight="1">
      <c r="A92" s="2">
        <v>1.0</v>
      </c>
      <c r="B92" s="130" t="s">
        <v>154</v>
      </c>
      <c r="C92" s="13"/>
      <c r="D92" s="15" t="s">
        <v>155</v>
      </c>
      <c r="E92" s="34" t="s">
        <v>156</v>
      </c>
      <c r="F92" s="88" t="str">
        <f t="shared" si="30"/>
        <v/>
      </c>
      <c r="G92" s="13"/>
      <c r="H92" s="13"/>
      <c r="I92" s="13" t="s">
        <v>40</v>
      </c>
      <c r="J92" s="13"/>
      <c r="K92" s="13"/>
      <c r="L92" s="13"/>
      <c r="M92" s="13"/>
      <c r="N92" s="13"/>
      <c r="O92" s="104" t="s">
        <v>487</v>
      </c>
      <c r="P92" s="13"/>
      <c r="Q92" s="13"/>
      <c r="R92" s="13"/>
      <c r="S92" s="13"/>
      <c r="T92" s="13"/>
      <c r="U92" s="13"/>
    </row>
    <row r="93" ht="14.25" customHeight="1">
      <c r="A93" s="2"/>
      <c r="B93" s="13" t="s">
        <v>154</v>
      </c>
      <c r="C93" s="13"/>
      <c r="D93" s="15" t="s">
        <v>488</v>
      </c>
      <c r="E93" s="34" t="s">
        <v>156</v>
      </c>
      <c r="F93" s="96" t="str">
        <f t="shared" si="30"/>
        <v/>
      </c>
      <c r="G93" s="13"/>
      <c r="H93" s="13"/>
      <c r="I93" s="13" t="s">
        <v>40</v>
      </c>
      <c r="J93" s="13"/>
      <c r="K93" s="13"/>
      <c r="L93" s="13"/>
      <c r="M93" s="13"/>
      <c r="N93" s="13"/>
      <c r="O93" s="104" t="s">
        <v>489</v>
      </c>
      <c r="P93" s="13"/>
      <c r="Q93" s="13"/>
      <c r="R93" s="13"/>
      <c r="S93" s="13"/>
      <c r="T93" s="13"/>
      <c r="U93" s="13"/>
    </row>
    <row r="94" ht="14.25" customHeight="1">
      <c r="A94" s="2">
        <v>1.0</v>
      </c>
      <c r="B94" s="13" t="s">
        <v>161</v>
      </c>
      <c r="C94" s="13"/>
      <c r="D94" s="15" t="s">
        <v>162</v>
      </c>
      <c r="E94" s="34" t="s">
        <v>163</v>
      </c>
      <c r="F94" s="88" t="str">
        <f t="shared" si="30"/>
        <v/>
      </c>
      <c r="G94" s="13"/>
      <c r="H94" s="13"/>
      <c r="I94" s="13" t="s">
        <v>40</v>
      </c>
      <c r="J94" s="13"/>
      <c r="K94" s="13"/>
      <c r="L94" s="13"/>
      <c r="M94" s="13"/>
      <c r="N94" s="13"/>
      <c r="O94" s="104" t="s">
        <v>490</v>
      </c>
      <c r="P94" s="13"/>
      <c r="Q94" s="13"/>
      <c r="R94" s="13"/>
      <c r="S94" s="13"/>
      <c r="T94" s="13"/>
      <c r="U94" s="13"/>
    </row>
    <row r="95" ht="14.25" customHeight="1">
      <c r="A95" s="2"/>
      <c r="B95" s="13" t="s">
        <v>161</v>
      </c>
      <c r="C95" s="13"/>
      <c r="D95" s="15" t="s">
        <v>491</v>
      </c>
      <c r="E95" s="34" t="s">
        <v>318</v>
      </c>
      <c r="F95" s="96" t="str">
        <f t="shared" si="30"/>
        <v/>
      </c>
      <c r="G95" s="13"/>
      <c r="H95" s="13"/>
      <c r="I95" s="13" t="s">
        <v>40</v>
      </c>
      <c r="J95" s="13"/>
      <c r="K95" s="13"/>
      <c r="L95" s="13"/>
      <c r="M95" s="13"/>
      <c r="N95" s="13"/>
      <c r="O95" s="104" t="s">
        <v>492</v>
      </c>
      <c r="P95" s="13"/>
      <c r="Q95" s="13"/>
      <c r="R95" s="13"/>
      <c r="S95" s="13"/>
      <c r="T95" s="13"/>
      <c r="U95" s="13"/>
    </row>
    <row r="96" ht="20.25" customHeight="1">
      <c r="A96" s="2">
        <v>1.0</v>
      </c>
      <c r="B96" s="192" t="s">
        <v>322</v>
      </c>
      <c r="C96" s="13"/>
      <c r="D96" s="15" t="s">
        <v>333</v>
      </c>
      <c r="E96" s="34" t="s">
        <v>334</v>
      </c>
      <c r="F96" s="88" t="str">
        <f t="shared" si="30"/>
        <v/>
      </c>
      <c r="G96" s="13"/>
      <c r="H96" s="13"/>
      <c r="I96" s="13" t="s">
        <v>40</v>
      </c>
      <c r="J96" s="13"/>
      <c r="K96" s="13"/>
      <c r="L96" s="13"/>
      <c r="M96" s="13"/>
      <c r="N96" s="13"/>
      <c r="O96" s="104" t="s">
        <v>493</v>
      </c>
      <c r="P96" s="13"/>
      <c r="Q96" s="13"/>
      <c r="R96" s="13"/>
      <c r="S96" s="13"/>
      <c r="T96" s="13"/>
      <c r="U96" s="13"/>
    </row>
    <row r="97" ht="14.25" customHeight="1">
      <c r="A97" s="2"/>
      <c r="B97" s="13" t="s">
        <v>322</v>
      </c>
      <c r="C97" s="13"/>
      <c r="D97" s="15" t="s">
        <v>494</v>
      </c>
      <c r="E97" s="34" t="s">
        <v>323</v>
      </c>
      <c r="F97" s="96" t="str">
        <f t="shared" si="30"/>
        <v/>
      </c>
      <c r="G97" s="13"/>
      <c r="H97" s="13"/>
      <c r="I97" s="13" t="s">
        <v>40</v>
      </c>
      <c r="J97" s="13"/>
      <c r="K97" s="13"/>
      <c r="L97" s="13"/>
      <c r="M97" s="13"/>
      <c r="N97" s="13"/>
      <c r="O97" s="104" t="s">
        <v>493</v>
      </c>
      <c r="P97" s="13"/>
      <c r="Q97" s="13"/>
      <c r="R97" s="13"/>
      <c r="S97" s="13"/>
      <c r="T97" s="13"/>
      <c r="U97" s="13"/>
    </row>
    <row r="98" ht="14.25" customHeight="1">
      <c r="A98" s="193">
        <v>1.0</v>
      </c>
      <c r="B98" s="194" t="s">
        <v>326</v>
      </c>
      <c r="C98" s="13"/>
      <c r="D98" s="178" t="s">
        <v>327</v>
      </c>
      <c r="E98" s="31" t="s">
        <v>328</v>
      </c>
      <c r="F98" s="88" t="str">
        <f t="shared" si="30"/>
        <v/>
      </c>
      <c r="G98" s="13"/>
      <c r="H98" s="13"/>
      <c r="I98" s="13" t="s">
        <v>40</v>
      </c>
      <c r="J98" s="13"/>
      <c r="K98" s="13"/>
      <c r="L98" s="13"/>
      <c r="M98" s="13"/>
      <c r="N98" s="13"/>
      <c r="O98" s="116" t="s">
        <v>495</v>
      </c>
      <c r="P98" s="13"/>
      <c r="Q98" s="13"/>
      <c r="R98" s="13"/>
      <c r="S98" s="13"/>
      <c r="T98" s="13"/>
      <c r="U98" s="13"/>
    </row>
    <row r="99" ht="14.25" customHeight="1">
      <c r="A99" s="2"/>
      <c r="B99" s="2"/>
      <c r="C99" s="2"/>
      <c r="D99" s="2"/>
      <c r="E99" s="2"/>
      <c r="F99" s="166">
        <f>SUM(F2:F98)</f>
        <v>23962.6752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</sheetData>
  <hyperlinks>
    <hyperlink r:id="rId1" ref="Q3"/>
    <hyperlink r:id="rId2" ref="Q5"/>
    <hyperlink r:id="rId3" ref="E6"/>
    <hyperlink r:id="rId4" ref="E11"/>
    <hyperlink r:id="rId5" ref="E14"/>
    <hyperlink r:id="rId6" ref="E17"/>
    <hyperlink r:id="rId7" ref="Q19"/>
    <hyperlink r:id="rId8" ref="E26"/>
    <hyperlink r:id="rId9" ref="E27"/>
    <hyperlink r:id="rId10" ref="E28"/>
    <hyperlink r:id="rId11" ref="Q28"/>
    <hyperlink r:id="rId12" ref="E33"/>
    <hyperlink r:id="rId13" ref="E36"/>
    <hyperlink r:id="rId14" ref="Q39"/>
    <hyperlink r:id="rId15" ref="E40"/>
    <hyperlink r:id="rId16" ref="E43"/>
    <hyperlink r:id="rId17" ref="E47"/>
    <hyperlink r:id="rId18" ref="E48"/>
    <hyperlink r:id="rId19" ref="Q49"/>
    <hyperlink r:id="rId20" ref="E54"/>
    <hyperlink r:id="rId21" ref="Q56"/>
    <hyperlink r:id="rId22" ref="Q59"/>
    <hyperlink r:id="rId23" ref="E67"/>
    <hyperlink r:id="rId24" ref="E68"/>
    <hyperlink r:id="rId25" ref="E72"/>
    <hyperlink r:id="rId26" ref="E73"/>
    <hyperlink r:id="rId27" ref="E74"/>
    <hyperlink r:id="rId28" ref="E76"/>
    <hyperlink r:id="rId29" ref="E78"/>
    <hyperlink r:id="rId30" ref="E79"/>
    <hyperlink r:id="rId31" ref="E80"/>
    <hyperlink r:id="rId32" ref="E84"/>
    <hyperlink r:id="rId33" ref="E85"/>
    <hyperlink r:id="rId34" ref="E89"/>
    <hyperlink r:id="rId35" ref="E91"/>
    <hyperlink r:id="rId36" ref="E92"/>
    <hyperlink r:id="rId37" ref="E93"/>
    <hyperlink r:id="rId38" ref="E94"/>
    <hyperlink r:id="rId39" ref="E95"/>
  </hyperlinks>
  <printOptions/>
  <pageMargins bottom="0.75" footer="0.0" header="0.0" left="0.7" right="0.7" top="0.75"/>
  <pageSetup orientation="portrait"/>
  <drawing r:id="rId4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56.43"/>
    <col customWidth="1" min="3" max="3" width="7.57"/>
    <col customWidth="1" min="4" max="4" width="25.57"/>
    <col customWidth="1" min="5" max="5" width="5.57"/>
    <col customWidth="1" min="6" max="6" width="19.43"/>
    <col customWidth="1" min="7" max="8" width="19.0"/>
    <col customWidth="1" min="9" max="9" width="3.14"/>
    <col customWidth="1" min="10" max="10" width="23.57"/>
    <col customWidth="1" min="11" max="11" width="19.0"/>
    <col customWidth="1" min="12" max="12" width="28.57"/>
    <col customWidth="1" min="13" max="15" width="35.43"/>
    <col customWidth="1" min="16" max="16" width="52.43"/>
    <col customWidth="1" min="17" max="17" width="71.86"/>
    <col customWidth="1" min="18" max="19" width="28.57"/>
    <col customWidth="1" min="20" max="20" width="201.0"/>
    <col customWidth="1" min="21" max="21" width="5.43"/>
  </cols>
  <sheetData>
    <row r="1" ht="14.25" customHeight="1">
      <c r="A1" s="5"/>
      <c r="B1" s="8" t="s">
        <v>0</v>
      </c>
      <c r="C1" s="8"/>
      <c r="D1" s="8"/>
      <c r="E1" s="8" t="s">
        <v>1</v>
      </c>
      <c r="F1" s="8" t="s">
        <v>2</v>
      </c>
      <c r="G1" s="80">
        <v>1462.0</v>
      </c>
      <c r="H1" s="8">
        <f>0.34/100</f>
        <v>0.0034</v>
      </c>
      <c r="I1" s="8"/>
      <c r="J1" s="8" t="s">
        <v>496</v>
      </c>
      <c r="K1" s="8" t="s">
        <v>3</v>
      </c>
      <c r="L1" s="8" t="s">
        <v>365</v>
      </c>
      <c r="M1" s="8" t="s">
        <v>92</v>
      </c>
      <c r="N1" s="8" t="s">
        <v>366</v>
      </c>
      <c r="O1" s="8" t="s">
        <v>93</v>
      </c>
      <c r="P1" s="8" t="s">
        <v>94</v>
      </c>
      <c r="Q1" s="8" t="s">
        <v>367</v>
      </c>
      <c r="R1" s="8" t="s">
        <v>368</v>
      </c>
      <c r="S1" s="8" t="s">
        <v>4</v>
      </c>
      <c r="T1" s="8" t="s">
        <v>5</v>
      </c>
      <c r="U1" s="13"/>
    </row>
    <row r="2" ht="14.25" customHeight="1">
      <c r="A2" s="9">
        <v>1.0</v>
      </c>
      <c r="B2" s="13" t="s">
        <v>6</v>
      </c>
      <c r="C2" s="13">
        <v>1.0</v>
      </c>
      <c r="D2" s="13" t="s">
        <v>498</v>
      </c>
      <c r="E2" s="13" t="s">
        <v>7</v>
      </c>
      <c r="F2" s="88">
        <v>424822.0</v>
      </c>
      <c r="G2" s="88">
        <f t="shared" ref="G2:G5" si="1">F2*$H$1</f>
        <v>1444.3948</v>
      </c>
      <c r="H2" s="88">
        <f t="shared" ref="H2:H5" si="2">IF(F2*$H$1&gt;1462,$U$4,F2*$H$1)</f>
        <v>1444.3948</v>
      </c>
      <c r="I2" s="88" t="s">
        <v>371</v>
      </c>
      <c r="J2" s="88">
        <f t="shared" ref="J2:J4" si="3">IF(D2="NV-2024",G2/2,H2)</f>
        <v>1444.3948</v>
      </c>
      <c r="K2" s="88">
        <v>87702.0</v>
      </c>
      <c r="L2" s="114">
        <v>44531.0</v>
      </c>
      <c r="M2" s="92" t="s">
        <v>113</v>
      </c>
      <c r="N2" s="92" t="s">
        <v>372</v>
      </c>
      <c r="O2" s="48" t="s">
        <v>114</v>
      </c>
      <c r="P2" s="167" t="s">
        <v>115</v>
      </c>
      <c r="Q2" s="13"/>
      <c r="R2" s="13" t="s">
        <v>373</v>
      </c>
      <c r="S2" s="13">
        <v>8.5</v>
      </c>
      <c r="T2" s="13" t="s">
        <v>8</v>
      </c>
      <c r="U2" s="13"/>
    </row>
    <row r="3" ht="14.25" customHeight="1">
      <c r="A3" s="16">
        <v>1.0</v>
      </c>
      <c r="B3" s="13" t="s">
        <v>214</v>
      </c>
      <c r="C3" s="13"/>
      <c r="D3" s="13"/>
      <c r="E3" s="13" t="s">
        <v>7</v>
      </c>
      <c r="F3" s="88">
        <v>226963.0</v>
      </c>
      <c r="G3" s="88">
        <f t="shared" si="1"/>
        <v>771.6742</v>
      </c>
      <c r="H3" s="88">
        <f t="shared" si="2"/>
        <v>771.6742</v>
      </c>
      <c r="I3" s="88" t="s">
        <v>375</v>
      </c>
      <c r="J3" s="88">
        <f t="shared" si="3"/>
        <v>771.6742</v>
      </c>
      <c r="K3" s="88">
        <v>96869.0</v>
      </c>
      <c r="L3" s="89">
        <v>35706.0</v>
      </c>
      <c r="M3" s="86" t="s">
        <v>215</v>
      </c>
      <c r="N3" s="90" t="s">
        <v>376</v>
      </c>
      <c r="O3" s="13" t="s">
        <v>216</v>
      </c>
      <c r="P3" s="13" t="s">
        <v>499</v>
      </c>
      <c r="Q3" s="91" t="s">
        <v>377</v>
      </c>
      <c r="R3" s="13"/>
      <c r="S3" s="13">
        <v>6.0</v>
      </c>
      <c r="T3" s="13" t="s">
        <v>10</v>
      </c>
      <c r="U3" s="13"/>
    </row>
    <row r="4" ht="14.25" customHeight="1">
      <c r="A4" s="16">
        <v>1.0</v>
      </c>
      <c r="B4" s="13" t="s">
        <v>11</v>
      </c>
      <c r="C4" s="13">
        <v>1.0</v>
      </c>
      <c r="D4" s="13" t="s">
        <v>384</v>
      </c>
      <c r="E4" s="13" t="s">
        <v>7</v>
      </c>
      <c r="F4" s="88">
        <v>584384.0</v>
      </c>
      <c r="G4" s="88">
        <f t="shared" si="1"/>
        <v>1986.9056</v>
      </c>
      <c r="H4" s="88">
        <f t="shared" si="2"/>
        <v>1462</v>
      </c>
      <c r="I4" s="88" t="s">
        <v>375</v>
      </c>
      <c r="J4" s="88">
        <f t="shared" si="3"/>
        <v>993.4528</v>
      </c>
      <c r="K4" s="88">
        <v>104205.0</v>
      </c>
      <c r="L4" s="89">
        <v>43839.0</v>
      </c>
      <c r="M4" s="86" t="s">
        <v>117</v>
      </c>
      <c r="N4" s="92" t="s">
        <v>379</v>
      </c>
      <c r="O4" s="13" t="s">
        <v>118</v>
      </c>
      <c r="P4" s="13" t="s">
        <v>119</v>
      </c>
      <c r="Q4" s="13"/>
      <c r="R4" s="13"/>
      <c r="S4" s="13">
        <v>6.0</v>
      </c>
      <c r="T4" s="13" t="s">
        <v>12</v>
      </c>
      <c r="U4" s="13">
        <v>1462.0</v>
      </c>
    </row>
    <row r="5" ht="14.25" customHeight="1">
      <c r="A5" s="9">
        <v>1.0</v>
      </c>
      <c r="B5" s="13" t="s">
        <v>13</v>
      </c>
      <c r="C5" s="13">
        <v>1.0</v>
      </c>
      <c r="D5" s="13" t="s">
        <v>384</v>
      </c>
      <c r="E5" s="13" t="s">
        <v>7</v>
      </c>
      <c r="F5" s="88">
        <v>1349754.0</v>
      </c>
      <c r="G5" s="88">
        <f t="shared" si="1"/>
        <v>4589.1636</v>
      </c>
      <c r="H5" s="88">
        <f t="shared" si="2"/>
        <v>1462</v>
      </c>
      <c r="I5" s="88" t="s">
        <v>375</v>
      </c>
      <c r="J5" s="88">
        <v>1462.0</v>
      </c>
      <c r="K5" s="88">
        <v>695150.0</v>
      </c>
      <c r="L5" s="13"/>
      <c r="M5" s="86" t="s">
        <v>295</v>
      </c>
      <c r="N5" s="93" t="s">
        <v>380</v>
      </c>
      <c r="O5" s="38" t="s">
        <v>296</v>
      </c>
      <c r="P5" s="13" t="s">
        <v>297</v>
      </c>
      <c r="Q5" s="91" t="s">
        <v>381</v>
      </c>
      <c r="R5" s="94" t="s">
        <v>382</v>
      </c>
      <c r="S5" s="13">
        <v>25.98</v>
      </c>
      <c r="T5" s="13" t="s">
        <v>14</v>
      </c>
      <c r="U5" s="13"/>
    </row>
    <row r="6" ht="14.25" customHeight="1">
      <c r="A6" s="9"/>
      <c r="B6" s="22" t="s">
        <v>13</v>
      </c>
      <c r="C6" s="13"/>
      <c r="D6" s="13" t="s">
        <v>384</v>
      </c>
      <c r="E6" s="13" t="s">
        <v>7</v>
      </c>
      <c r="F6" s="88"/>
      <c r="G6" s="88"/>
      <c r="H6" s="88"/>
      <c r="I6" s="96"/>
      <c r="J6" s="96">
        <f t="shared" ref="J6:J22" si="4">IF(D6="NV-2024",G6/2,H6)</f>
        <v>0</v>
      </c>
      <c r="K6" s="88"/>
      <c r="L6" s="89"/>
      <c r="M6" s="86" t="s">
        <v>383</v>
      </c>
      <c r="N6" s="92"/>
      <c r="O6" s="24" t="s">
        <v>116</v>
      </c>
      <c r="P6" s="13"/>
      <c r="Q6" s="13"/>
      <c r="R6" s="13"/>
      <c r="S6" s="13"/>
      <c r="T6" s="13"/>
      <c r="U6" s="13"/>
    </row>
    <row r="7" ht="14.25" customHeight="1">
      <c r="A7" s="9">
        <v>1.0</v>
      </c>
      <c r="B7" s="13" t="s">
        <v>15</v>
      </c>
      <c r="C7" s="13">
        <v>1.0</v>
      </c>
      <c r="D7" s="13" t="s">
        <v>498</v>
      </c>
      <c r="E7" s="13" t="s">
        <v>7</v>
      </c>
      <c r="F7" s="88">
        <v>317637.0</v>
      </c>
      <c r="G7" s="88">
        <f t="shared" ref="G7:G10" si="5">F7*$H$1</f>
        <v>1079.9658</v>
      </c>
      <c r="H7" s="88">
        <f t="shared" ref="H7:H8" si="6">IF(F7*$H$1&gt;1462,$U$4,F7*$H$1)</f>
        <v>1079.9658</v>
      </c>
      <c r="I7" s="88" t="s">
        <v>371</v>
      </c>
      <c r="J7" s="88">
        <f t="shared" si="4"/>
        <v>1079.9658</v>
      </c>
      <c r="K7" s="111">
        <v>86659.0</v>
      </c>
      <c r="L7" s="169">
        <v>44531.0</v>
      </c>
      <c r="M7" s="168" t="s">
        <v>133</v>
      </c>
      <c r="N7" s="168" t="s">
        <v>385</v>
      </c>
      <c r="O7" s="100" t="s">
        <v>134</v>
      </c>
      <c r="P7" s="100" t="s">
        <v>262</v>
      </c>
      <c r="Q7" s="100"/>
      <c r="R7" s="100"/>
      <c r="S7" s="100">
        <v>8.0</v>
      </c>
      <c r="T7" s="100" t="s">
        <v>16</v>
      </c>
      <c r="U7" s="100"/>
    </row>
    <row r="8" ht="14.25" customHeight="1">
      <c r="A8" s="9">
        <v>1.0</v>
      </c>
      <c r="B8" s="13" t="s">
        <v>17</v>
      </c>
      <c r="C8" s="13">
        <v>1.0</v>
      </c>
      <c r="D8" s="13" t="s">
        <v>498</v>
      </c>
      <c r="E8" s="13" t="s">
        <v>7</v>
      </c>
      <c r="F8" s="88">
        <v>313301.0</v>
      </c>
      <c r="G8" s="88">
        <f t="shared" si="5"/>
        <v>1065.2234</v>
      </c>
      <c r="H8" s="88">
        <f t="shared" si="6"/>
        <v>1065.2234</v>
      </c>
      <c r="I8" s="88" t="s">
        <v>371</v>
      </c>
      <c r="J8" s="88">
        <f t="shared" si="4"/>
        <v>1065.2234</v>
      </c>
      <c r="K8" s="111">
        <v>190140.0</v>
      </c>
      <c r="L8" s="169">
        <v>44531.0</v>
      </c>
      <c r="M8" s="168" t="s">
        <v>121</v>
      </c>
      <c r="N8" s="168" t="s">
        <v>386</v>
      </c>
      <c r="O8" s="100" t="s">
        <v>122</v>
      </c>
      <c r="P8" s="100" t="s">
        <v>123</v>
      </c>
      <c r="Q8" s="100"/>
      <c r="R8" s="100"/>
      <c r="S8" s="100">
        <v>6.0</v>
      </c>
      <c r="T8" s="100" t="s">
        <v>18</v>
      </c>
      <c r="U8" s="100"/>
    </row>
    <row r="9" ht="14.25" customHeight="1">
      <c r="A9" s="9">
        <v>1.0</v>
      </c>
      <c r="B9" s="13" t="s">
        <v>19</v>
      </c>
      <c r="C9" s="13"/>
      <c r="D9" s="13"/>
      <c r="E9" s="13" t="s">
        <v>7</v>
      </c>
      <c r="F9" s="88">
        <v>10552.0</v>
      </c>
      <c r="G9" s="88">
        <f t="shared" si="5"/>
        <v>35.8768</v>
      </c>
      <c r="H9" s="88">
        <v>99.0</v>
      </c>
      <c r="I9" s="88" t="s">
        <v>371</v>
      </c>
      <c r="J9" s="88">
        <f t="shared" si="4"/>
        <v>99</v>
      </c>
      <c r="K9" s="88">
        <v>0.0</v>
      </c>
      <c r="L9" s="13"/>
      <c r="M9" s="100"/>
      <c r="N9" s="13"/>
      <c r="O9" s="13" t="s">
        <v>189</v>
      </c>
      <c r="P9" s="13" t="s">
        <v>190</v>
      </c>
      <c r="Q9" s="13"/>
      <c r="R9" s="13"/>
      <c r="S9" s="13">
        <v>0.0</v>
      </c>
      <c r="T9" s="13" t="s">
        <v>20</v>
      </c>
      <c r="U9" s="13"/>
    </row>
    <row r="10" ht="14.25" customHeight="1">
      <c r="A10" s="9">
        <v>1.0</v>
      </c>
      <c r="B10" s="13" t="s">
        <v>21</v>
      </c>
      <c r="C10" s="13"/>
      <c r="D10" s="13"/>
      <c r="E10" s="13" t="s">
        <v>7</v>
      </c>
      <c r="F10" s="88"/>
      <c r="G10" s="88">
        <f t="shared" si="5"/>
        <v>0</v>
      </c>
      <c r="H10" s="88">
        <v>150.0</v>
      </c>
      <c r="I10" s="88" t="s">
        <v>371</v>
      </c>
      <c r="J10" s="88">
        <f t="shared" si="4"/>
        <v>150</v>
      </c>
      <c r="K10" s="88"/>
      <c r="L10" s="13"/>
      <c r="M10" s="92" t="s">
        <v>152</v>
      </c>
      <c r="N10" s="93" t="s">
        <v>387</v>
      </c>
      <c r="O10" s="13" t="s">
        <v>153</v>
      </c>
      <c r="P10" s="13" t="s">
        <v>131</v>
      </c>
      <c r="Q10" s="13"/>
      <c r="R10" s="13"/>
      <c r="S10" s="13"/>
      <c r="T10" s="13" t="s">
        <v>22</v>
      </c>
      <c r="U10" s="13"/>
    </row>
    <row r="11" ht="14.25" customHeight="1">
      <c r="A11" s="9"/>
      <c r="B11" s="22" t="s">
        <v>21</v>
      </c>
      <c r="C11" s="13"/>
      <c r="D11" s="13"/>
      <c r="E11" s="13" t="s">
        <v>7</v>
      </c>
      <c r="F11" s="88"/>
      <c r="G11" s="88"/>
      <c r="H11" s="88"/>
      <c r="I11" s="96"/>
      <c r="J11" s="96" t="str">
        <f t="shared" si="4"/>
        <v/>
      </c>
      <c r="K11" s="88"/>
      <c r="L11" s="89"/>
      <c r="M11" s="92" t="s">
        <v>388</v>
      </c>
      <c r="N11" s="93" t="s">
        <v>389</v>
      </c>
      <c r="O11" s="31" t="s">
        <v>130</v>
      </c>
      <c r="P11" s="13" t="s">
        <v>131</v>
      </c>
      <c r="Q11" s="13"/>
      <c r="R11" s="13"/>
      <c r="S11" s="13"/>
      <c r="T11" s="13"/>
      <c r="U11" s="13"/>
    </row>
    <row r="12" ht="14.25" customHeight="1">
      <c r="A12" s="16">
        <v>1.0</v>
      </c>
      <c r="B12" s="13" t="s">
        <v>23</v>
      </c>
      <c r="C12" s="13"/>
      <c r="D12" s="13"/>
      <c r="E12" s="13" t="s">
        <v>7</v>
      </c>
      <c r="F12" s="88">
        <v>573815.0</v>
      </c>
      <c r="G12" s="88">
        <f>F12*$H$1</f>
        <v>1950.971</v>
      </c>
      <c r="H12" s="88">
        <f>IF(F12*$H$1&gt;1462,$U$4,F12*$H$1)</f>
        <v>1462</v>
      </c>
      <c r="I12" s="88" t="s">
        <v>371</v>
      </c>
      <c r="J12" s="88">
        <f t="shared" si="4"/>
        <v>1462</v>
      </c>
      <c r="K12" s="88">
        <v>143273.0</v>
      </c>
      <c r="L12" s="89">
        <v>44075.0</v>
      </c>
      <c r="M12" s="13" t="s">
        <v>175</v>
      </c>
      <c r="N12" s="13"/>
      <c r="O12" s="13" t="s">
        <v>176</v>
      </c>
      <c r="P12" s="13" t="s">
        <v>137</v>
      </c>
      <c r="Q12" s="13"/>
      <c r="R12" s="13"/>
      <c r="S12" s="13">
        <v>13.66</v>
      </c>
      <c r="T12" s="13" t="s">
        <v>24</v>
      </c>
      <c r="U12" s="13"/>
    </row>
    <row r="13" ht="14.25" customHeight="1">
      <c r="A13" s="9"/>
      <c r="B13" s="13" t="s">
        <v>23</v>
      </c>
      <c r="C13" s="13"/>
      <c r="D13" s="13"/>
      <c r="E13" s="13"/>
      <c r="F13" s="88"/>
      <c r="G13" s="88"/>
      <c r="H13" s="88"/>
      <c r="I13" s="96"/>
      <c r="J13" s="96" t="str">
        <f t="shared" si="4"/>
        <v/>
      </c>
      <c r="K13" s="88"/>
      <c r="L13" s="89"/>
      <c r="M13" s="13" t="s">
        <v>175</v>
      </c>
      <c r="N13" s="104" t="s">
        <v>390</v>
      </c>
      <c r="O13" s="34" t="s">
        <v>136</v>
      </c>
      <c r="P13" s="13" t="s">
        <v>137</v>
      </c>
      <c r="Q13" s="13"/>
      <c r="R13" s="13"/>
      <c r="S13" s="13"/>
      <c r="T13" s="13"/>
      <c r="U13" s="13"/>
    </row>
    <row r="14" ht="14.25" customHeight="1">
      <c r="A14" s="9"/>
      <c r="B14" s="13" t="s">
        <v>23</v>
      </c>
      <c r="C14" s="13"/>
      <c r="D14" s="13"/>
      <c r="E14" s="13"/>
      <c r="F14" s="88"/>
      <c r="G14" s="88"/>
      <c r="H14" s="88"/>
      <c r="I14" s="96"/>
      <c r="J14" s="96" t="str">
        <f t="shared" si="4"/>
        <v/>
      </c>
      <c r="K14" s="88"/>
      <c r="L14" s="89"/>
      <c r="M14" s="105" t="s">
        <v>391</v>
      </c>
      <c r="N14" s="104" t="s">
        <v>392</v>
      </c>
      <c r="O14" s="34" t="s">
        <v>138</v>
      </c>
      <c r="P14" s="13" t="s">
        <v>137</v>
      </c>
      <c r="Q14" s="13"/>
      <c r="R14" s="13"/>
      <c r="S14" s="13"/>
      <c r="T14" s="13"/>
      <c r="U14" s="13"/>
    </row>
    <row r="15" ht="14.25" customHeight="1">
      <c r="A15" s="9">
        <v>1.0</v>
      </c>
      <c r="B15" s="13" t="s">
        <v>25</v>
      </c>
      <c r="C15" s="13">
        <v>1.0</v>
      </c>
      <c r="D15" s="13" t="s">
        <v>498</v>
      </c>
      <c r="E15" s="13" t="s">
        <v>7</v>
      </c>
      <c r="F15" s="88">
        <v>278040.0</v>
      </c>
      <c r="G15" s="88">
        <f t="shared" ref="G15:G16" si="7">F15*$H$1</f>
        <v>945.336</v>
      </c>
      <c r="H15" s="88">
        <f t="shared" ref="H15:H16" si="8">IF(F15*$H$1&gt;1462,$U$4,F15*$H$1)</f>
        <v>945.336</v>
      </c>
      <c r="I15" s="88" t="s">
        <v>371</v>
      </c>
      <c r="J15" s="88">
        <f t="shared" si="4"/>
        <v>945.336</v>
      </c>
      <c r="K15" s="111">
        <v>200038.0</v>
      </c>
      <c r="L15" s="169">
        <v>44531.0</v>
      </c>
      <c r="M15" s="168" t="s">
        <v>127</v>
      </c>
      <c r="N15" s="168" t="s">
        <v>393</v>
      </c>
      <c r="O15" s="100" t="s">
        <v>128</v>
      </c>
      <c r="P15" s="100" t="s">
        <v>129</v>
      </c>
      <c r="Q15" s="100"/>
      <c r="R15" s="100"/>
      <c r="S15" s="100">
        <v>3.5</v>
      </c>
      <c r="T15" s="100" t="s">
        <v>26</v>
      </c>
      <c r="U15" s="100"/>
    </row>
    <row r="16" ht="14.25" customHeight="1">
      <c r="A16" s="16">
        <v>1.0</v>
      </c>
      <c r="B16" s="13" t="s">
        <v>27</v>
      </c>
      <c r="C16" s="13"/>
      <c r="D16" s="13"/>
      <c r="E16" s="13" t="s">
        <v>7</v>
      </c>
      <c r="F16" s="88">
        <v>328414.0</v>
      </c>
      <c r="G16" s="88">
        <f t="shared" si="7"/>
        <v>1116.6076</v>
      </c>
      <c r="H16" s="88">
        <f t="shared" si="8"/>
        <v>1116.6076</v>
      </c>
      <c r="I16" s="88" t="s">
        <v>371</v>
      </c>
      <c r="J16" s="88">
        <f t="shared" si="4"/>
        <v>1116.6076</v>
      </c>
      <c r="K16" s="88">
        <v>97606.75</v>
      </c>
      <c r="L16" s="89">
        <v>44711.0</v>
      </c>
      <c r="M16" s="106" t="s">
        <v>192</v>
      </c>
      <c r="N16" s="107" t="s">
        <v>394</v>
      </c>
      <c r="O16" s="13" t="s">
        <v>193</v>
      </c>
      <c r="P16" s="13" t="s">
        <v>194</v>
      </c>
      <c r="Q16" s="13"/>
      <c r="R16" s="13"/>
      <c r="S16" s="13">
        <v>8.8</v>
      </c>
      <c r="T16" s="13" t="s">
        <v>28</v>
      </c>
      <c r="U16" s="13"/>
    </row>
    <row r="17" ht="14.25" customHeight="1">
      <c r="A17" s="9"/>
      <c r="B17" s="13" t="s">
        <v>27</v>
      </c>
      <c r="C17" s="13"/>
      <c r="D17" s="13"/>
      <c r="E17" s="13" t="s">
        <v>7</v>
      </c>
      <c r="F17" s="88"/>
      <c r="G17" s="88"/>
      <c r="H17" s="88"/>
      <c r="I17" s="96"/>
      <c r="J17" s="96" t="str">
        <f t="shared" si="4"/>
        <v/>
      </c>
      <c r="K17" s="88"/>
      <c r="L17" s="108"/>
      <c r="M17" s="92" t="s">
        <v>395</v>
      </c>
      <c r="N17" s="93" t="s">
        <v>396</v>
      </c>
      <c r="O17" s="24" t="s">
        <v>145</v>
      </c>
      <c r="P17" s="13"/>
      <c r="Q17" s="13"/>
      <c r="R17" s="13"/>
      <c r="S17" s="13"/>
      <c r="T17" s="13"/>
      <c r="U17" s="13"/>
    </row>
    <row r="18" ht="14.25" customHeight="1">
      <c r="A18" s="9">
        <v>1.0</v>
      </c>
      <c r="B18" s="13" t="s">
        <v>132</v>
      </c>
      <c r="C18" s="13"/>
      <c r="D18" s="13" t="s">
        <v>498</v>
      </c>
      <c r="E18" s="13" t="s">
        <v>7</v>
      </c>
      <c r="F18" s="88">
        <v>594659.0</v>
      </c>
      <c r="G18" s="88">
        <f t="shared" ref="G18:G19" si="9">F18*$H$1</f>
        <v>2021.8406</v>
      </c>
      <c r="H18" s="88">
        <f t="shared" ref="H18:H19" si="10">IF(F18*$H$1&gt;1462,$U$4,F18*$H$1)</f>
        <v>1462</v>
      </c>
      <c r="I18" s="88" t="s">
        <v>375</v>
      </c>
      <c r="J18" s="88">
        <f t="shared" si="4"/>
        <v>1462</v>
      </c>
      <c r="K18" s="111">
        <v>122255.0</v>
      </c>
      <c r="L18" s="170">
        <v>44531.0</v>
      </c>
      <c r="M18" s="100" t="s">
        <v>133</v>
      </c>
      <c r="N18" s="100" t="s">
        <v>372</v>
      </c>
      <c r="O18" s="100" t="s">
        <v>397</v>
      </c>
      <c r="P18" s="100" t="s">
        <v>194</v>
      </c>
      <c r="Q18" s="100"/>
      <c r="R18" s="100"/>
      <c r="S18" s="100">
        <v>15.0</v>
      </c>
      <c r="T18" s="100" t="s">
        <v>30</v>
      </c>
      <c r="U18" s="100"/>
    </row>
    <row r="19" ht="14.25" customHeight="1">
      <c r="A19" s="9">
        <v>1.0</v>
      </c>
      <c r="B19" s="13" t="s">
        <v>31</v>
      </c>
      <c r="C19" s="13">
        <v>1.0</v>
      </c>
      <c r="D19" s="13" t="s">
        <v>384</v>
      </c>
      <c r="E19" s="13" t="s">
        <v>7</v>
      </c>
      <c r="F19" s="88">
        <v>675611.0</v>
      </c>
      <c r="G19" s="88">
        <f t="shared" si="9"/>
        <v>2297.0774</v>
      </c>
      <c r="H19" s="171">
        <f t="shared" si="10"/>
        <v>1462</v>
      </c>
      <c r="I19" s="88" t="s">
        <v>375</v>
      </c>
      <c r="J19" s="88">
        <f t="shared" si="4"/>
        <v>1148.5387</v>
      </c>
      <c r="K19" s="88">
        <v>24718.0</v>
      </c>
      <c r="L19" s="89">
        <v>44562.0</v>
      </c>
      <c r="M19" s="92" t="s">
        <v>124</v>
      </c>
      <c r="N19" s="92" t="s">
        <v>399</v>
      </c>
      <c r="O19" s="13" t="s">
        <v>125</v>
      </c>
      <c r="P19" s="13" t="s">
        <v>126</v>
      </c>
      <c r="Q19" s="112" t="s">
        <v>400</v>
      </c>
      <c r="R19" s="13"/>
      <c r="S19" s="13">
        <v>7.0</v>
      </c>
      <c r="T19" s="13" t="s">
        <v>32</v>
      </c>
      <c r="U19" s="13"/>
    </row>
    <row r="20" ht="14.25" customHeight="1">
      <c r="A20" s="9"/>
      <c r="B20" s="22" t="s">
        <v>31</v>
      </c>
      <c r="C20" s="13"/>
      <c r="D20" s="13" t="s">
        <v>384</v>
      </c>
      <c r="E20" s="13" t="s">
        <v>7</v>
      </c>
      <c r="F20" s="88"/>
      <c r="G20" s="88"/>
      <c r="H20" s="171"/>
      <c r="I20" s="96"/>
      <c r="J20" s="96">
        <f t="shared" si="4"/>
        <v>0</v>
      </c>
      <c r="K20" s="88"/>
      <c r="L20" s="13"/>
      <c r="M20" s="92" t="s">
        <v>401</v>
      </c>
      <c r="N20" s="92" t="s">
        <v>402</v>
      </c>
      <c r="O20" s="37"/>
      <c r="P20" s="13"/>
      <c r="Q20" s="13"/>
      <c r="R20" s="13"/>
      <c r="S20" s="13"/>
      <c r="T20" s="13"/>
      <c r="U20" s="13"/>
    </row>
    <row r="21" ht="14.25" customHeight="1">
      <c r="A21" s="9"/>
      <c r="B21" s="22" t="s">
        <v>31</v>
      </c>
      <c r="C21" s="13"/>
      <c r="D21" s="13" t="s">
        <v>384</v>
      </c>
      <c r="E21" s="13" t="s">
        <v>7</v>
      </c>
      <c r="F21" s="88"/>
      <c r="G21" s="88"/>
      <c r="H21" s="171"/>
      <c r="I21" s="96"/>
      <c r="J21" s="96">
        <f t="shared" si="4"/>
        <v>0</v>
      </c>
      <c r="K21" s="88"/>
      <c r="L21" s="13"/>
      <c r="M21" s="92" t="s">
        <v>403</v>
      </c>
      <c r="N21" s="92" t="s">
        <v>399</v>
      </c>
      <c r="O21" s="13" t="s">
        <v>151</v>
      </c>
      <c r="P21" s="13"/>
      <c r="Q21" s="13"/>
      <c r="R21" s="13"/>
      <c r="S21" s="13"/>
      <c r="T21" s="13"/>
      <c r="U21" s="13"/>
    </row>
    <row r="22" ht="14.25" customHeight="1">
      <c r="A22" s="9">
        <v>1.0</v>
      </c>
      <c r="B22" s="13" t="s">
        <v>33</v>
      </c>
      <c r="C22" s="13">
        <v>1.0</v>
      </c>
      <c r="D22" s="13" t="s">
        <v>384</v>
      </c>
      <c r="E22" s="13" t="s">
        <v>7</v>
      </c>
      <c r="F22" s="88">
        <v>176386.0</v>
      </c>
      <c r="G22" s="88">
        <f t="shared" ref="G22:G23" si="11">F22*$H$1</f>
        <v>599.7124</v>
      </c>
      <c r="H22" s="171">
        <f t="shared" ref="H22:H23" si="12">IF(F22*$H$1&gt;1462,$U$4,F22*$H$1)</f>
        <v>599.7124</v>
      </c>
      <c r="I22" s="88" t="s">
        <v>375</v>
      </c>
      <c r="J22" s="88">
        <f t="shared" si="4"/>
        <v>299.8562</v>
      </c>
      <c r="K22" s="88">
        <v>81355.0</v>
      </c>
      <c r="L22" s="13"/>
      <c r="M22" s="100"/>
      <c r="N22" s="13"/>
      <c r="O22" s="13" t="s">
        <v>241</v>
      </c>
      <c r="P22" s="13" t="s">
        <v>242</v>
      </c>
      <c r="Q22" s="13" t="s">
        <v>404</v>
      </c>
      <c r="R22" s="13"/>
      <c r="S22" s="13">
        <v>3.0</v>
      </c>
      <c r="T22" s="13" t="s">
        <v>34</v>
      </c>
      <c r="U22" s="13"/>
    </row>
    <row r="23" ht="14.25" customHeight="1">
      <c r="A23" s="9">
        <v>1.0</v>
      </c>
      <c r="B23" s="13" t="s">
        <v>35</v>
      </c>
      <c r="C23" s="13">
        <v>1.0</v>
      </c>
      <c r="D23" s="13" t="s">
        <v>384</v>
      </c>
      <c r="E23" s="13" t="s">
        <v>7</v>
      </c>
      <c r="F23" s="88">
        <v>187413.0</v>
      </c>
      <c r="G23" s="88">
        <f t="shared" si="11"/>
        <v>637.2042</v>
      </c>
      <c r="H23" s="88">
        <f t="shared" si="12"/>
        <v>637.2042</v>
      </c>
      <c r="I23" s="88" t="s">
        <v>371</v>
      </c>
      <c r="J23" s="88">
        <v>637.2</v>
      </c>
      <c r="K23" s="88">
        <v>98964.0</v>
      </c>
      <c r="L23" s="114">
        <v>44774.0</v>
      </c>
      <c r="M23" s="113" t="s">
        <v>330</v>
      </c>
      <c r="N23" s="104" t="s">
        <v>405</v>
      </c>
      <c r="O23" s="13" t="s">
        <v>160</v>
      </c>
      <c r="P23" s="13" t="s">
        <v>331</v>
      </c>
      <c r="Q23" s="13"/>
      <c r="R23" s="13"/>
      <c r="S23" s="13">
        <v>3.29</v>
      </c>
      <c r="T23" s="13" t="s">
        <v>36</v>
      </c>
      <c r="U23" s="13"/>
    </row>
    <row r="24" ht="14.25" customHeight="1">
      <c r="A24" s="9"/>
      <c r="B24" s="22" t="s">
        <v>35</v>
      </c>
      <c r="C24" s="13"/>
      <c r="D24" s="13" t="s">
        <v>384</v>
      </c>
      <c r="E24" s="13" t="s">
        <v>7</v>
      </c>
      <c r="F24" s="88"/>
      <c r="G24" s="88"/>
      <c r="H24" s="88"/>
      <c r="I24" s="96"/>
      <c r="J24" s="96">
        <f t="shared" ref="J24:J71" si="13">IF(D24="NV-2024",G24/2,H24)</f>
        <v>0</v>
      </c>
      <c r="K24" s="88"/>
      <c r="L24" s="89"/>
      <c r="M24" s="113" t="s">
        <v>406</v>
      </c>
      <c r="N24" s="104" t="s">
        <v>407</v>
      </c>
      <c r="O24" s="13" t="s">
        <v>160</v>
      </c>
      <c r="P24" s="13"/>
      <c r="Q24" s="13"/>
      <c r="R24" s="13"/>
      <c r="S24" s="13"/>
      <c r="T24" s="13"/>
      <c r="U24" s="13"/>
    </row>
    <row r="25" ht="14.25" customHeight="1">
      <c r="A25" s="16">
        <v>1.0</v>
      </c>
      <c r="B25" s="13" t="s">
        <v>108</v>
      </c>
      <c r="C25" s="13"/>
      <c r="D25" s="13"/>
      <c r="E25" s="13" t="s">
        <v>7</v>
      </c>
      <c r="F25" s="88">
        <v>422819.0</v>
      </c>
      <c r="G25" s="88">
        <f>F25*$H$1</f>
        <v>1437.5846</v>
      </c>
      <c r="H25" s="88">
        <f>IF(F25*$H$1&gt;1462,$U$4,F25*$H$1)</f>
        <v>1437.5846</v>
      </c>
      <c r="I25" s="88" t="s">
        <v>371</v>
      </c>
      <c r="J25" s="88">
        <f t="shared" si="13"/>
        <v>1437.5846</v>
      </c>
      <c r="K25" s="88">
        <v>184947.0</v>
      </c>
      <c r="L25" s="89">
        <v>44075.0</v>
      </c>
      <c r="M25" s="100"/>
      <c r="N25" s="13"/>
      <c r="O25" s="13" t="s">
        <v>110</v>
      </c>
      <c r="P25" s="13" t="s">
        <v>111</v>
      </c>
      <c r="Q25" s="13"/>
      <c r="R25" s="13"/>
      <c r="S25" s="13">
        <v>10.0</v>
      </c>
      <c r="T25" s="13" t="s">
        <v>38</v>
      </c>
      <c r="U25" s="13"/>
    </row>
    <row r="26" ht="14.25" customHeight="1">
      <c r="A26" s="9"/>
      <c r="B26" s="13" t="s">
        <v>37</v>
      </c>
      <c r="C26" s="13"/>
      <c r="D26" s="13"/>
      <c r="E26" s="13" t="s">
        <v>7</v>
      </c>
      <c r="F26" s="88"/>
      <c r="G26" s="88"/>
      <c r="H26" s="111"/>
      <c r="I26" s="96"/>
      <c r="J26" s="96" t="str">
        <f t="shared" si="13"/>
        <v/>
      </c>
      <c r="K26" s="88"/>
      <c r="L26" s="89"/>
      <c r="M26" s="92" t="s">
        <v>408</v>
      </c>
      <c r="N26" s="13" t="s">
        <v>409</v>
      </c>
      <c r="O26" s="31" t="s">
        <v>166</v>
      </c>
      <c r="P26" s="13" t="s">
        <v>111</v>
      </c>
      <c r="Q26" s="48"/>
      <c r="R26" s="13"/>
      <c r="S26" s="13"/>
      <c r="T26" s="13"/>
      <c r="U26" s="13"/>
    </row>
    <row r="27" ht="14.25" customHeight="1">
      <c r="A27" s="9"/>
      <c r="B27" s="13" t="s">
        <v>37</v>
      </c>
      <c r="C27" s="13"/>
      <c r="D27" s="13"/>
      <c r="E27" s="13" t="s">
        <v>7</v>
      </c>
      <c r="F27" s="88"/>
      <c r="G27" s="88"/>
      <c r="H27" s="111"/>
      <c r="I27" s="96"/>
      <c r="J27" s="96" t="str">
        <f t="shared" si="13"/>
        <v/>
      </c>
      <c r="K27" s="88"/>
      <c r="L27" s="89"/>
      <c r="M27" s="92" t="s">
        <v>410</v>
      </c>
      <c r="N27" s="93" t="s">
        <v>411</v>
      </c>
      <c r="O27" s="31" t="s">
        <v>167</v>
      </c>
      <c r="P27" s="13" t="s">
        <v>111</v>
      </c>
      <c r="Q27" s="48"/>
      <c r="R27" s="13"/>
      <c r="S27" s="13"/>
      <c r="T27" s="13"/>
      <c r="U27" s="13"/>
    </row>
    <row r="28" ht="14.25" customHeight="1">
      <c r="A28" s="9">
        <v>1.0</v>
      </c>
      <c r="B28" s="13" t="s">
        <v>39</v>
      </c>
      <c r="C28" s="13"/>
      <c r="D28" s="13"/>
      <c r="E28" s="13" t="s">
        <v>40</v>
      </c>
      <c r="F28" s="88"/>
      <c r="G28" s="88">
        <f>F28*$H$1</f>
        <v>0</v>
      </c>
      <c r="H28" s="88">
        <v>150.0</v>
      </c>
      <c r="I28" s="88" t="s">
        <v>371</v>
      </c>
      <c r="J28" s="88">
        <f t="shared" si="13"/>
        <v>150</v>
      </c>
      <c r="K28" s="88"/>
      <c r="L28" s="89">
        <v>43836.0</v>
      </c>
      <c r="M28" s="86" t="s">
        <v>105</v>
      </c>
      <c r="N28" s="104" t="s">
        <v>412</v>
      </c>
      <c r="O28" s="34" t="s">
        <v>106</v>
      </c>
      <c r="P28" s="13" t="s">
        <v>107</v>
      </c>
      <c r="Q28" s="112" t="s">
        <v>413</v>
      </c>
      <c r="R28" s="13"/>
      <c r="S28" s="13"/>
      <c r="T28" s="13" t="s">
        <v>41</v>
      </c>
      <c r="U28" s="13"/>
    </row>
    <row r="29" ht="14.25" customHeight="1">
      <c r="A29" s="9"/>
      <c r="B29" s="22" t="s">
        <v>39</v>
      </c>
      <c r="C29" s="13"/>
      <c r="D29" s="13"/>
      <c r="E29" s="13" t="s">
        <v>40</v>
      </c>
      <c r="F29" s="88"/>
      <c r="G29" s="88"/>
      <c r="H29" s="88"/>
      <c r="I29" s="96"/>
      <c r="J29" s="96" t="str">
        <f t="shared" si="13"/>
        <v/>
      </c>
      <c r="K29" s="88"/>
      <c r="L29" s="114"/>
      <c r="M29" s="86" t="s">
        <v>414</v>
      </c>
      <c r="N29" s="104" t="s">
        <v>415</v>
      </c>
      <c r="O29" s="34" t="s">
        <v>173</v>
      </c>
      <c r="P29" s="13" t="s">
        <v>107</v>
      </c>
      <c r="Q29" s="13"/>
      <c r="R29" s="13"/>
      <c r="S29" s="13"/>
      <c r="T29" s="13"/>
      <c r="U29" s="13"/>
    </row>
    <row r="30" ht="14.25" customHeight="1">
      <c r="A30" s="9"/>
      <c r="B30" s="22" t="s">
        <v>39</v>
      </c>
      <c r="C30" s="13"/>
      <c r="D30" s="13"/>
      <c r="E30" s="13" t="s">
        <v>40</v>
      </c>
      <c r="F30" s="88"/>
      <c r="G30" s="88"/>
      <c r="H30" s="88"/>
      <c r="I30" s="96"/>
      <c r="J30" s="96" t="str">
        <f t="shared" si="13"/>
        <v/>
      </c>
      <c r="K30" s="88"/>
      <c r="L30" s="114"/>
      <c r="M30" s="92" t="s">
        <v>416</v>
      </c>
      <c r="N30" s="93" t="s">
        <v>417</v>
      </c>
      <c r="O30" s="31" t="s">
        <v>174</v>
      </c>
      <c r="P30" s="13" t="s">
        <v>107</v>
      </c>
      <c r="Q30" s="13"/>
      <c r="R30" s="13"/>
      <c r="S30" s="13"/>
      <c r="T30" s="13"/>
      <c r="U30" s="13"/>
    </row>
    <row r="31" ht="14.25" customHeight="1">
      <c r="A31" s="9">
        <v>1.0</v>
      </c>
      <c r="B31" s="13" t="s">
        <v>42</v>
      </c>
      <c r="C31" s="13">
        <v>1.0</v>
      </c>
      <c r="D31" s="13" t="s">
        <v>384</v>
      </c>
      <c r="E31" s="13" t="s">
        <v>40</v>
      </c>
      <c r="F31" s="88">
        <v>86630.0</v>
      </c>
      <c r="G31" s="88">
        <f t="shared" ref="G31:G33" si="14">F31*$H$1</f>
        <v>294.542</v>
      </c>
      <c r="H31" s="88">
        <f t="shared" ref="H31:H33" si="15">IF(F31*$H$1&gt;1462,$U$4,F31*$H$1)</f>
        <v>294.542</v>
      </c>
      <c r="I31" s="88" t="s">
        <v>371</v>
      </c>
      <c r="J31" s="88">
        <f t="shared" si="13"/>
        <v>147.271</v>
      </c>
      <c r="K31" s="88">
        <v>23682.0</v>
      </c>
      <c r="L31" s="114">
        <v>44316.0</v>
      </c>
      <c r="M31" s="100"/>
      <c r="N31" s="13"/>
      <c r="O31" s="13" t="s">
        <v>246</v>
      </c>
      <c r="P31" s="13" t="s">
        <v>247</v>
      </c>
      <c r="Q31" s="13"/>
      <c r="R31" s="13"/>
      <c r="S31" s="13">
        <v>0.0</v>
      </c>
      <c r="T31" s="13" t="s">
        <v>43</v>
      </c>
      <c r="U31" s="13"/>
    </row>
    <row r="32" ht="14.25" customHeight="1">
      <c r="A32" s="9">
        <v>1.0</v>
      </c>
      <c r="B32" s="13" t="s">
        <v>44</v>
      </c>
      <c r="C32" s="13">
        <v>1.0</v>
      </c>
      <c r="D32" s="13" t="s">
        <v>384</v>
      </c>
      <c r="E32" s="13" t="s">
        <v>40</v>
      </c>
      <c r="F32" s="88">
        <v>158183.0</v>
      </c>
      <c r="G32" s="88">
        <f t="shared" si="14"/>
        <v>537.8222</v>
      </c>
      <c r="H32" s="88">
        <f t="shared" si="15"/>
        <v>537.8222</v>
      </c>
      <c r="I32" s="88" t="s">
        <v>371</v>
      </c>
      <c r="J32" s="88">
        <f t="shared" si="13"/>
        <v>268.9111</v>
      </c>
      <c r="K32" s="88">
        <v>18873.0</v>
      </c>
      <c r="L32" s="13"/>
      <c r="M32" s="100"/>
      <c r="N32" s="13"/>
      <c r="O32" s="13" t="s">
        <v>220</v>
      </c>
      <c r="P32" s="13" t="s">
        <v>221</v>
      </c>
      <c r="Q32" s="13"/>
      <c r="R32" s="13"/>
      <c r="S32" s="13">
        <v>1.7</v>
      </c>
      <c r="T32" s="13" t="s">
        <v>45</v>
      </c>
      <c r="U32" s="13"/>
    </row>
    <row r="33" ht="14.25" customHeight="1">
      <c r="A33" s="16">
        <v>1.0</v>
      </c>
      <c r="B33" s="13" t="s">
        <v>198</v>
      </c>
      <c r="C33" s="13"/>
      <c r="D33" s="13"/>
      <c r="E33" s="13" t="s">
        <v>40</v>
      </c>
      <c r="F33" s="88">
        <v>74165.0</v>
      </c>
      <c r="G33" s="88">
        <f t="shared" si="14"/>
        <v>252.161</v>
      </c>
      <c r="H33" s="88">
        <f t="shared" si="15"/>
        <v>252.161</v>
      </c>
      <c r="I33" s="88" t="s">
        <v>371</v>
      </c>
      <c r="J33" s="88">
        <f t="shared" si="13"/>
        <v>252.161</v>
      </c>
      <c r="K33" s="88">
        <v>24655.0</v>
      </c>
      <c r="L33" s="89">
        <v>44562.0</v>
      </c>
      <c r="M33" s="113" t="s">
        <v>199</v>
      </c>
      <c r="N33" s="104" t="s">
        <v>418</v>
      </c>
      <c r="O33" s="24" t="s">
        <v>200</v>
      </c>
      <c r="P33" s="13" t="s">
        <v>201</v>
      </c>
      <c r="Q33" s="13"/>
      <c r="R33" s="13"/>
      <c r="S33" s="13">
        <v>1.0</v>
      </c>
      <c r="T33" s="13" t="s">
        <v>47</v>
      </c>
      <c r="U33" s="13"/>
    </row>
    <row r="34" ht="14.25" customHeight="1">
      <c r="A34" s="9"/>
      <c r="B34" s="13" t="s">
        <v>46</v>
      </c>
      <c r="C34" s="13"/>
      <c r="D34" s="13"/>
      <c r="E34" s="13" t="s">
        <v>40</v>
      </c>
      <c r="F34" s="88"/>
      <c r="G34" s="88"/>
      <c r="H34" s="88"/>
      <c r="I34" s="96"/>
      <c r="J34" s="96" t="str">
        <f t="shared" si="13"/>
        <v/>
      </c>
      <c r="K34" s="88"/>
      <c r="L34" s="13"/>
      <c r="M34" s="113" t="s">
        <v>419</v>
      </c>
      <c r="N34" s="104" t="s">
        <v>420</v>
      </c>
      <c r="O34" s="13" t="s">
        <v>185</v>
      </c>
      <c r="P34" s="13"/>
      <c r="Q34" s="13"/>
      <c r="R34" s="13"/>
      <c r="S34" s="13"/>
      <c r="T34" s="13"/>
      <c r="U34" s="13"/>
    </row>
    <row r="35" ht="14.25" customHeight="1">
      <c r="A35" s="16">
        <v>1.0</v>
      </c>
      <c r="B35" s="13" t="s">
        <v>177</v>
      </c>
      <c r="C35" s="13"/>
      <c r="D35" s="13"/>
      <c r="E35" s="13" t="s">
        <v>40</v>
      </c>
      <c r="F35" s="88">
        <v>79067.0</v>
      </c>
      <c r="G35" s="88">
        <f>F35*$H$1</f>
        <v>268.8278</v>
      </c>
      <c r="H35" s="88">
        <f>IF(F35*$H$1&gt;1462,$U$4,F35*$H$1)</f>
        <v>268.8278</v>
      </c>
      <c r="I35" s="88" t="s">
        <v>375</v>
      </c>
      <c r="J35" s="88">
        <f t="shared" si="13"/>
        <v>268.8278</v>
      </c>
      <c r="K35" s="88">
        <v>24655.0</v>
      </c>
      <c r="L35" s="13"/>
      <c r="M35" s="115"/>
      <c r="N35" s="116"/>
      <c r="O35" s="13" t="s">
        <v>421</v>
      </c>
      <c r="P35" s="13" t="s">
        <v>180</v>
      </c>
      <c r="Q35" s="13"/>
      <c r="R35" s="13"/>
      <c r="S35" s="13">
        <v>0.0</v>
      </c>
      <c r="T35" s="13" t="s">
        <v>49</v>
      </c>
      <c r="U35" s="13"/>
    </row>
    <row r="36" ht="14.25" customHeight="1">
      <c r="A36" s="9"/>
      <c r="B36" s="13" t="s">
        <v>177</v>
      </c>
      <c r="C36" s="13"/>
      <c r="D36" s="13"/>
      <c r="E36" s="13" t="s">
        <v>40</v>
      </c>
      <c r="F36" s="88"/>
      <c r="G36" s="88"/>
      <c r="H36" s="88"/>
      <c r="I36" s="96"/>
      <c r="J36" s="96" t="str">
        <f t="shared" si="13"/>
        <v/>
      </c>
      <c r="K36" s="88"/>
      <c r="L36" s="89"/>
      <c r="M36" s="105" t="s">
        <v>178</v>
      </c>
      <c r="N36" s="116" t="s">
        <v>422</v>
      </c>
      <c r="O36" s="31" t="s">
        <v>179</v>
      </c>
      <c r="P36" s="13"/>
      <c r="Q36" s="13"/>
      <c r="R36" s="13"/>
      <c r="S36" s="13"/>
      <c r="T36" s="13"/>
      <c r="U36" s="13"/>
    </row>
    <row r="37" ht="14.25" customHeight="1">
      <c r="A37" s="16">
        <v>1.0</v>
      </c>
      <c r="B37" s="13" t="s">
        <v>50</v>
      </c>
      <c r="C37" s="13"/>
      <c r="D37" s="13"/>
      <c r="E37" s="13" t="s">
        <v>40</v>
      </c>
      <c r="F37" s="88">
        <v>225690.0</v>
      </c>
      <c r="G37" s="88">
        <f t="shared" ref="G37:G40" si="16">F37*$H$1</f>
        <v>767.346</v>
      </c>
      <c r="H37" s="88">
        <f t="shared" ref="H37:H40" si="17">IF(F37*$H$1&gt;1462,$U$4,F37*$H$1)</f>
        <v>767.346</v>
      </c>
      <c r="I37" s="88" t="s">
        <v>371</v>
      </c>
      <c r="J37" s="88">
        <f t="shared" si="13"/>
        <v>767.346</v>
      </c>
      <c r="K37" s="88">
        <v>140984.0</v>
      </c>
      <c r="L37" s="89">
        <v>43836.0</v>
      </c>
      <c r="M37" s="92" t="s">
        <v>269</v>
      </c>
      <c r="N37" s="117" t="s">
        <v>423</v>
      </c>
      <c r="O37" s="13" t="s">
        <v>270</v>
      </c>
      <c r="P37" s="13" t="s">
        <v>271</v>
      </c>
      <c r="Q37" s="13"/>
      <c r="R37" s="13"/>
      <c r="S37" s="13">
        <v>4.0</v>
      </c>
      <c r="T37" s="13" t="s">
        <v>51</v>
      </c>
      <c r="U37" s="13"/>
    </row>
    <row r="38" ht="14.25" customHeight="1">
      <c r="A38" s="9">
        <v>1.0</v>
      </c>
      <c r="B38" s="13" t="s">
        <v>195</v>
      </c>
      <c r="C38" s="13"/>
      <c r="D38" s="13" t="s">
        <v>498</v>
      </c>
      <c r="E38" s="13" t="s">
        <v>40</v>
      </c>
      <c r="F38" s="88">
        <v>117811.0</v>
      </c>
      <c r="G38" s="88">
        <f t="shared" si="16"/>
        <v>400.5574</v>
      </c>
      <c r="H38" s="88">
        <f t="shared" si="17"/>
        <v>400.5574</v>
      </c>
      <c r="I38" s="88" t="s">
        <v>371</v>
      </c>
      <c r="J38" s="88">
        <f t="shared" si="13"/>
        <v>400.5574</v>
      </c>
      <c r="K38" s="88">
        <v>27323.0</v>
      </c>
      <c r="L38" s="89">
        <v>45089.0</v>
      </c>
      <c r="M38" s="100"/>
      <c r="N38" s="13"/>
      <c r="O38" s="13" t="s">
        <v>196</v>
      </c>
      <c r="P38" s="13" t="s">
        <v>197</v>
      </c>
      <c r="Q38" s="13"/>
      <c r="R38" s="13"/>
      <c r="S38" s="13">
        <v>1.0</v>
      </c>
      <c r="T38" s="13" t="s">
        <v>53</v>
      </c>
      <c r="U38" s="13"/>
    </row>
    <row r="39" ht="14.25" customHeight="1">
      <c r="A39" s="9">
        <v>1.0</v>
      </c>
      <c r="B39" s="13" t="s">
        <v>54</v>
      </c>
      <c r="C39" s="13"/>
      <c r="D39" s="13" t="s">
        <v>384</v>
      </c>
      <c r="E39" s="13" t="s">
        <v>40</v>
      </c>
      <c r="F39" s="88">
        <v>72625.0</v>
      </c>
      <c r="G39" s="88">
        <f t="shared" si="16"/>
        <v>246.925</v>
      </c>
      <c r="H39" s="88">
        <f t="shared" si="17"/>
        <v>246.925</v>
      </c>
      <c r="I39" s="88" t="s">
        <v>375</v>
      </c>
      <c r="J39" s="88">
        <f t="shared" si="13"/>
        <v>123.4625</v>
      </c>
      <c r="K39" s="88"/>
      <c r="L39" s="89">
        <v>44562.0</v>
      </c>
      <c r="M39" s="100"/>
      <c r="N39" s="13"/>
      <c r="O39" s="13" t="s">
        <v>223</v>
      </c>
      <c r="P39" s="13" t="s">
        <v>224</v>
      </c>
      <c r="Q39" s="112" t="s">
        <v>424</v>
      </c>
      <c r="R39" s="13"/>
      <c r="S39" s="13">
        <v>1.0</v>
      </c>
      <c r="T39" s="13" t="s">
        <v>55</v>
      </c>
      <c r="U39" s="13"/>
    </row>
    <row r="40" ht="14.25" customHeight="1">
      <c r="A40" s="16">
        <v>1.0</v>
      </c>
      <c r="B40" s="13" t="s">
        <v>56</v>
      </c>
      <c r="C40" s="13"/>
      <c r="D40" s="13"/>
      <c r="E40" s="13" t="s">
        <v>40</v>
      </c>
      <c r="F40" s="88">
        <v>251082.0</v>
      </c>
      <c r="G40" s="88">
        <f t="shared" si="16"/>
        <v>853.6788</v>
      </c>
      <c r="H40" s="88">
        <f t="shared" si="17"/>
        <v>853.6788</v>
      </c>
      <c r="I40" s="88" t="s">
        <v>375</v>
      </c>
      <c r="J40" s="88">
        <f t="shared" si="13"/>
        <v>853.6788</v>
      </c>
      <c r="K40" s="88">
        <v>43950.0</v>
      </c>
      <c r="L40" s="89">
        <v>44197.0</v>
      </c>
      <c r="M40" s="118" t="s">
        <v>304</v>
      </c>
      <c r="N40" s="113"/>
      <c r="O40" s="119" t="s">
        <v>305</v>
      </c>
      <c r="P40" s="13" t="s">
        <v>203</v>
      </c>
      <c r="Q40" s="13"/>
      <c r="R40" s="13"/>
      <c r="S40" s="13">
        <v>3.8</v>
      </c>
      <c r="T40" s="13" t="s">
        <v>57</v>
      </c>
      <c r="U40" s="13"/>
    </row>
    <row r="41" ht="14.25" customHeight="1">
      <c r="A41" s="9"/>
      <c r="B41" s="13" t="s">
        <v>56</v>
      </c>
      <c r="C41" s="13"/>
      <c r="D41" s="13"/>
      <c r="E41" s="13" t="s">
        <v>40</v>
      </c>
      <c r="F41" s="88"/>
      <c r="G41" s="88"/>
      <c r="H41" s="88"/>
      <c r="I41" s="96"/>
      <c r="J41" s="96" t="str">
        <f t="shared" si="13"/>
        <v/>
      </c>
      <c r="K41" s="88"/>
      <c r="L41" s="89"/>
      <c r="M41" s="118" t="s">
        <v>425</v>
      </c>
      <c r="N41" s="120" t="s">
        <v>426</v>
      </c>
      <c r="O41" s="13" t="s">
        <v>202</v>
      </c>
      <c r="P41" s="13" t="s">
        <v>203</v>
      </c>
      <c r="Q41" s="13"/>
      <c r="R41" s="13"/>
      <c r="S41" s="13"/>
      <c r="T41" s="13"/>
      <c r="U41" s="13"/>
    </row>
    <row r="42" ht="14.25" customHeight="1">
      <c r="A42" s="16">
        <v>1.0</v>
      </c>
      <c r="B42" s="13" t="s">
        <v>58</v>
      </c>
      <c r="C42" s="13"/>
      <c r="D42" s="13"/>
      <c r="E42" s="13" t="s">
        <v>40</v>
      </c>
      <c r="F42" s="88">
        <v>102008.0</v>
      </c>
      <c r="G42" s="88">
        <f>F42*$H$1</f>
        <v>346.8272</v>
      </c>
      <c r="H42" s="88">
        <f>IF(F42*$H$1&gt;1462,$U$4,F42*$H$1)</f>
        <v>346.8272</v>
      </c>
      <c r="I42" s="88" t="s">
        <v>371</v>
      </c>
      <c r="J42" s="88">
        <f t="shared" si="13"/>
        <v>346.8272</v>
      </c>
      <c r="K42" s="88">
        <v>37586.0</v>
      </c>
      <c r="L42" s="89">
        <v>44354.0</v>
      </c>
      <c r="M42" s="37"/>
      <c r="N42" s="13"/>
      <c r="O42" s="13" t="s">
        <v>228</v>
      </c>
      <c r="P42" s="13" t="s">
        <v>207</v>
      </c>
      <c r="Q42" s="13"/>
      <c r="R42" s="13"/>
      <c r="S42" s="13">
        <v>1.0</v>
      </c>
      <c r="T42" s="13" t="s">
        <v>59</v>
      </c>
      <c r="U42" s="13"/>
    </row>
    <row r="43" ht="14.25" customHeight="1">
      <c r="A43" s="9"/>
      <c r="B43" s="13" t="s">
        <v>58</v>
      </c>
      <c r="C43" s="13"/>
      <c r="D43" s="13"/>
      <c r="E43" s="13" t="s">
        <v>40</v>
      </c>
      <c r="F43" s="88"/>
      <c r="G43" s="88"/>
      <c r="H43" s="88"/>
      <c r="I43" s="96"/>
      <c r="J43" s="96" t="str">
        <f t="shared" si="13"/>
        <v/>
      </c>
      <c r="K43" s="88"/>
      <c r="L43" s="89"/>
      <c r="M43" s="113" t="s">
        <v>427</v>
      </c>
      <c r="N43" s="104" t="s">
        <v>428</v>
      </c>
      <c r="O43" s="34" t="s">
        <v>206</v>
      </c>
      <c r="P43" s="13" t="s">
        <v>207</v>
      </c>
      <c r="Q43" s="13"/>
      <c r="R43" s="13"/>
      <c r="S43" s="13"/>
      <c r="T43" s="13"/>
      <c r="U43" s="13"/>
    </row>
    <row r="44" ht="14.25" customHeight="1">
      <c r="A44" s="9"/>
      <c r="B44" s="13" t="s">
        <v>58</v>
      </c>
      <c r="C44" s="13"/>
      <c r="D44" s="13"/>
      <c r="E44" s="13" t="s">
        <v>40</v>
      </c>
      <c r="F44" s="88"/>
      <c r="G44" s="88"/>
      <c r="H44" s="88"/>
      <c r="I44" s="96"/>
      <c r="J44" s="96" t="str">
        <f t="shared" si="13"/>
        <v/>
      </c>
      <c r="K44" s="88"/>
      <c r="L44" s="89"/>
      <c r="M44" s="113" t="s">
        <v>429</v>
      </c>
      <c r="N44" s="113"/>
      <c r="O44" s="34" t="s">
        <v>208</v>
      </c>
      <c r="P44" s="13" t="s">
        <v>207</v>
      </c>
      <c r="Q44" s="13"/>
      <c r="R44" s="13"/>
      <c r="S44" s="13"/>
      <c r="T44" s="13"/>
      <c r="U44" s="13"/>
    </row>
    <row r="45" ht="14.25" customHeight="1">
      <c r="A45" s="9">
        <v>1.0</v>
      </c>
      <c r="B45" s="13" t="s">
        <v>60</v>
      </c>
      <c r="C45" s="13"/>
      <c r="D45" s="13" t="s">
        <v>384</v>
      </c>
      <c r="E45" s="13" t="s">
        <v>40</v>
      </c>
      <c r="F45" s="88">
        <v>95869.0</v>
      </c>
      <c r="G45" s="88">
        <f t="shared" ref="G45:G46" si="18">F45*$H$1</f>
        <v>325.9546</v>
      </c>
      <c r="H45" s="88">
        <f t="shared" ref="H45:H46" si="19">IF(F45*$H$1&gt;1462,$U$4,F45*$H$1)</f>
        <v>325.9546</v>
      </c>
      <c r="I45" s="88" t="s">
        <v>371</v>
      </c>
      <c r="J45" s="88">
        <f t="shared" si="13"/>
        <v>162.9773</v>
      </c>
      <c r="K45" s="88">
        <v>24655.0</v>
      </c>
      <c r="L45" s="89">
        <v>43836.0</v>
      </c>
      <c r="M45" s="37"/>
      <c r="N45" s="113"/>
      <c r="O45" s="13" t="s">
        <v>314</v>
      </c>
      <c r="P45" s="13" t="s">
        <v>315</v>
      </c>
      <c r="Q45" s="13"/>
      <c r="R45" s="13"/>
      <c r="S45" s="13">
        <v>2.0</v>
      </c>
      <c r="T45" s="13" t="s">
        <v>61</v>
      </c>
      <c r="U45" s="13"/>
    </row>
    <row r="46" ht="14.25" customHeight="1">
      <c r="A46" s="16">
        <v>1.0</v>
      </c>
      <c r="B46" s="13" t="s">
        <v>62</v>
      </c>
      <c r="C46" s="13"/>
      <c r="D46" s="13"/>
      <c r="E46" s="13" t="s">
        <v>40</v>
      </c>
      <c r="F46" s="88">
        <v>49400.0</v>
      </c>
      <c r="G46" s="88">
        <f t="shared" si="18"/>
        <v>167.96</v>
      </c>
      <c r="H46" s="88">
        <f t="shared" si="19"/>
        <v>167.96</v>
      </c>
      <c r="I46" s="88" t="s">
        <v>371</v>
      </c>
      <c r="J46" s="88">
        <f t="shared" si="13"/>
        <v>167.96</v>
      </c>
      <c r="K46" s="88">
        <v>33593.0</v>
      </c>
      <c r="L46" s="89">
        <v>44285.0</v>
      </c>
      <c r="M46" s="105" t="s">
        <v>168</v>
      </c>
      <c r="N46" s="116" t="s">
        <v>430</v>
      </c>
      <c r="O46" s="13" t="s">
        <v>169</v>
      </c>
      <c r="P46" s="13" t="s">
        <v>170</v>
      </c>
      <c r="Q46" s="13"/>
      <c r="R46" s="13"/>
      <c r="S46" s="13">
        <v>0.0</v>
      </c>
      <c r="T46" s="13" t="s">
        <v>63</v>
      </c>
      <c r="U46" s="13"/>
    </row>
    <row r="47" ht="14.25" customHeight="1">
      <c r="A47" s="9"/>
      <c r="B47" s="13" t="s">
        <v>62</v>
      </c>
      <c r="C47" s="13"/>
      <c r="D47" s="13"/>
      <c r="E47" s="13" t="s">
        <v>40</v>
      </c>
      <c r="F47" s="88"/>
      <c r="G47" s="88"/>
      <c r="H47" s="88"/>
      <c r="I47" s="96"/>
      <c r="J47" s="96" t="str">
        <f t="shared" si="13"/>
        <v/>
      </c>
      <c r="K47" s="88"/>
      <c r="L47" s="89"/>
      <c r="M47" s="105" t="s">
        <v>431</v>
      </c>
      <c r="N47" s="116" t="s">
        <v>432</v>
      </c>
      <c r="O47" s="24" t="s">
        <v>218</v>
      </c>
      <c r="P47" s="13" t="s">
        <v>170</v>
      </c>
      <c r="Q47" s="13"/>
      <c r="R47" s="13"/>
      <c r="S47" s="13"/>
      <c r="T47" s="13"/>
      <c r="U47" s="13"/>
    </row>
    <row r="48" ht="14.25" customHeight="1">
      <c r="A48" s="9"/>
      <c r="B48" s="13" t="s">
        <v>62</v>
      </c>
      <c r="C48" s="13"/>
      <c r="D48" s="13"/>
      <c r="E48" s="13" t="s">
        <v>40</v>
      </c>
      <c r="F48" s="88"/>
      <c r="G48" s="88"/>
      <c r="H48" s="88"/>
      <c r="I48" s="96"/>
      <c r="J48" s="96" t="str">
        <f t="shared" si="13"/>
        <v/>
      </c>
      <c r="K48" s="88"/>
      <c r="L48" s="89"/>
      <c r="M48" s="105" t="s">
        <v>433</v>
      </c>
      <c r="N48" s="105" t="s">
        <v>433</v>
      </c>
      <c r="O48" s="31" t="s">
        <v>219</v>
      </c>
      <c r="P48" s="13" t="s">
        <v>170</v>
      </c>
      <c r="Q48" s="13"/>
      <c r="R48" s="13"/>
      <c r="S48" s="13"/>
      <c r="T48" s="13"/>
      <c r="U48" s="13"/>
    </row>
    <row r="49" ht="14.25" customHeight="1">
      <c r="A49" s="9">
        <v>1.0</v>
      </c>
      <c r="B49" s="13" t="s">
        <v>64</v>
      </c>
      <c r="C49" s="13"/>
      <c r="D49" s="13" t="s">
        <v>498</v>
      </c>
      <c r="E49" s="13" t="s">
        <v>40</v>
      </c>
      <c r="F49" s="88">
        <v>47377.0</v>
      </c>
      <c r="G49" s="88">
        <f t="shared" ref="G49:G50" si="20">F49*$H$1</f>
        <v>161.0818</v>
      </c>
      <c r="H49" s="88">
        <f t="shared" ref="H49:H50" si="21">IF(F49*$H$1&gt;1462,$U$4,F49*$H$1)</f>
        <v>161.0818</v>
      </c>
      <c r="I49" s="88" t="s">
        <v>375</v>
      </c>
      <c r="J49" s="88">
        <f t="shared" si="13"/>
        <v>161.0818</v>
      </c>
      <c r="K49" s="88">
        <v>23683.0</v>
      </c>
      <c r="L49" s="89">
        <v>43466.0</v>
      </c>
      <c r="M49" s="86" t="s">
        <v>309</v>
      </c>
      <c r="N49" s="93" t="s">
        <v>434</v>
      </c>
      <c r="O49" s="13" t="s">
        <v>310</v>
      </c>
      <c r="P49" s="13" t="s">
        <v>311</v>
      </c>
      <c r="Q49" s="91" t="s">
        <v>435</v>
      </c>
      <c r="R49" s="13"/>
      <c r="S49" s="13">
        <v>0.0</v>
      </c>
      <c r="T49" s="13" t="s">
        <v>65</v>
      </c>
      <c r="U49" s="13"/>
    </row>
    <row r="50" ht="14.25" customHeight="1">
      <c r="A50" s="16">
        <v>1.0</v>
      </c>
      <c r="B50" s="13" t="s">
        <v>66</v>
      </c>
      <c r="C50" s="13"/>
      <c r="D50" s="13"/>
      <c r="E50" s="13" t="s">
        <v>40</v>
      </c>
      <c r="F50" s="88">
        <v>69335.0</v>
      </c>
      <c r="G50" s="88">
        <f t="shared" si="20"/>
        <v>235.739</v>
      </c>
      <c r="H50" s="88">
        <f t="shared" si="21"/>
        <v>235.739</v>
      </c>
      <c r="I50" s="88" t="s">
        <v>371</v>
      </c>
      <c r="J50" s="88">
        <f t="shared" si="13"/>
        <v>235.739</v>
      </c>
      <c r="K50" s="88">
        <v>27969.0</v>
      </c>
      <c r="L50" s="114">
        <v>43101.0</v>
      </c>
      <c r="M50" s="86" t="s">
        <v>148</v>
      </c>
      <c r="N50" s="93" t="s">
        <v>436</v>
      </c>
      <c r="O50" s="13" t="s">
        <v>149</v>
      </c>
      <c r="P50" s="13" t="s">
        <v>150</v>
      </c>
      <c r="Q50" s="13" t="s">
        <v>437</v>
      </c>
      <c r="R50" s="13"/>
      <c r="S50" s="13">
        <v>1.0</v>
      </c>
      <c r="T50" s="13" t="s">
        <v>67</v>
      </c>
      <c r="U50" s="13"/>
    </row>
    <row r="51" ht="14.25" customHeight="1">
      <c r="A51" s="9"/>
      <c r="B51" s="13" t="s">
        <v>66</v>
      </c>
      <c r="C51" s="13"/>
      <c r="D51" s="13"/>
      <c r="E51" s="13"/>
      <c r="F51" s="88"/>
      <c r="G51" s="88"/>
      <c r="H51" s="88"/>
      <c r="I51" s="96"/>
      <c r="J51" s="96" t="str">
        <f t="shared" si="13"/>
        <v/>
      </c>
      <c r="K51" s="88"/>
      <c r="L51" s="114"/>
      <c r="M51" s="113" t="s">
        <v>438</v>
      </c>
      <c r="N51" s="104" t="s">
        <v>439</v>
      </c>
      <c r="O51" s="34" t="s">
        <v>226</v>
      </c>
      <c r="P51" s="13"/>
      <c r="Q51" s="13"/>
      <c r="R51" s="13"/>
      <c r="S51" s="13"/>
      <c r="T51" s="13"/>
      <c r="U51" s="13"/>
    </row>
    <row r="52" ht="14.25" customHeight="1">
      <c r="A52" s="9"/>
      <c r="B52" s="13" t="s">
        <v>66</v>
      </c>
      <c r="C52" s="13"/>
      <c r="D52" s="13"/>
      <c r="E52" s="13"/>
      <c r="F52" s="88"/>
      <c r="G52" s="88"/>
      <c r="H52" s="88"/>
      <c r="I52" s="96"/>
      <c r="J52" s="96" t="str">
        <f t="shared" si="13"/>
        <v/>
      </c>
      <c r="K52" s="88"/>
      <c r="L52" s="114"/>
      <c r="M52" s="113" t="s">
        <v>440</v>
      </c>
      <c r="N52" s="121" t="s">
        <v>441</v>
      </c>
      <c r="O52" s="34" t="s">
        <v>227</v>
      </c>
      <c r="P52" s="13"/>
      <c r="Q52" s="13"/>
      <c r="R52" s="13"/>
      <c r="S52" s="13"/>
      <c r="T52" s="13"/>
      <c r="U52" s="13"/>
    </row>
    <row r="53" ht="14.25" customHeight="1">
      <c r="A53" s="9">
        <v>1.0</v>
      </c>
      <c r="B53" s="13" t="s">
        <v>68</v>
      </c>
      <c r="C53" s="13"/>
      <c r="D53" s="13" t="s">
        <v>384</v>
      </c>
      <c r="E53" s="13" t="s">
        <v>40</v>
      </c>
      <c r="F53" s="88">
        <v>216672.0</v>
      </c>
      <c r="G53" s="88">
        <f>F53*$H$1</f>
        <v>736.6848</v>
      </c>
      <c r="H53" s="88">
        <f>IF(F53*$H$1&gt;1462,$U$4,F53*$H$1)</f>
        <v>736.6848</v>
      </c>
      <c r="I53" s="88" t="s">
        <v>375</v>
      </c>
      <c r="J53" s="88">
        <f t="shared" si="13"/>
        <v>368.3424</v>
      </c>
      <c r="K53" s="88">
        <v>70309.0</v>
      </c>
      <c r="L53" s="114">
        <v>43831.0</v>
      </c>
      <c r="M53" s="122"/>
      <c r="N53" s="48"/>
      <c r="O53" s="48" t="s">
        <v>146</v>
      </c>
      <c r="P53" s="13" t="s">
        <v>147</v>
      </c>
      <c r="Q53" s="13"/>
      <c r="R53" s="13"/>
      <c r="S53" s="13">
        <v>4.0</v>
      </c>
      <c r="T53" s="13" t="s">
        <v>69</v>
      </c>
      <c r="U53" s="13"/>
    </row>
    <row r="54" ht="14.25" customHeight="1">
      <c r="A54" s="9"/>
      <c r="B54" s="22" t="s">
        <v>68</v>
      </c>
      <c r="C54" s="13"/>
      <c r="D54" s="13" t="s">
        <v>443</v>
      </c>
      <c r="E54" s="13" t="s">
        <v>40</v>
      </c>
      <c r="F54" s="88"/>
      <c r="G54" s="88"/>
      <c r="H54" s="88"/>
      <c r="I54" s="96"/>
      <c r="J54" s="96" t="str">
        <f t="shared" si="13"/>
        <v/>
      </c>
      <c r="K54" s="88"/>
      <c r="L54" s="13"/>
      <c r="M54" s="86" t="s">
        <v>442</v>
      </c>
      <c r="N54" s="48"/>
      <c r="O54" s="31" t="s">
        <v>229</v>
      </c>
      <c r="P54" s="13" t="s">
        <v>147</v>
      </c>
      <c r="Q54" s="13"/>
      <c r="R54" s="13"/>
      <c r="S54" s="13"/>
      <c r="T54" s="13"/>
      <c r="U54" s="13"/>
    </row>
    <row r="55" ht="14.25" customHeight="1">
      <c r="A55" s="9">
        <v>1.0</v>
      </c>
      <c r="B55" s="13" t="s">
        <v>70</v>
      </c>
      <c r="C55" s="13"/>
      <c r="D55" s="13" t="s">
        <v>384</v>
      </c>
      <c r="E55" s="13" t="s">
        <v>40</v>
      </c>
      <c r="F55" s="88">
        <v>13613.0</v>
      </c>
      <c r="G55" s="88">
        <f t="shared" ref="G55:G56" si="22">F55*$H$1</f>
        <v>46.2842</v>
      </c>
      <c r="H55" s="88">
        <f t="shared" ref="H55:H56" si="23">IF(F55*$H$1&gt;1462,$U$4,F55*$H$1)</f>
        <v>46.2842</v>
      </c>
      <c r="I55" s="88" t="s">
        <v>375</v>
      </c>
      <c r="J55" s="88">
        <f t="shared" si="13"/>
        <v>23.1421</v>
      </c>
      <c r="K55" s="88">
        <v>8168.0</v>
      </c>
      <c r="L55" s="13"/>
      <c r="M55" s="122"/>
      <c r="N55" s="48"/>
      <c r="O55" s="48" t="s">
        <v>186</v>
      </c>
      <c r="P55" s="13" t="s">
        <v>187</v>
      </c>
      <c r="Q55" s="13"/>
      <c r="R55" s="13"/>
      <c r="S55" s="13">
        <v>0.0</v>
      </c>
      <c r="T55" s="13" t="s">
        <v>71</v>
      </c>
      <c r="U55" s="13"/>
    </row>
    <row r="56" ht="14.25" customHeight="1">
      <c r="A56" s="16">
        <v>1.0</v>
      </c>
      <c r="B56" s="13" t="s">
        <v>72</v>
      </c>
      <c r="C56" s="13"/>
      <c r="D56" s="13"/>
      <c r="E56" s="13" t="s">
        <v>40</v>
      </c>
      <c r="F56" s="88">
        <v>216605.0</v>
      </c>
      <c r="G56" s="88">
        <f t="shared" si="22"/>
        <v>736.457</v>
      </c>
      <c r="H56" s="88">
        <f t="shared" si="23"/>
        <v>736.457</v>
      </c>
      <c r="I56" s="88" t="s">
        <v>375</v>
      </c>
      <c r="J56" s="88">
        <f t="shared" si="13"/>
        <v>736.457</v>
      </c>
      <c r="K56" s="88">
        <v>78767.8</v>
      </c>
      <c r="L56" s="114">
        <v>43834.0</v>
      </c>
      <c r="M56" s="118" t="s">
        <v>319</v>
      </c>
      <c r="N56" s="120" t="s">
        <v>444</v>
      </c>
      <c r="O56" s="119" t="s">
        <v>320</v>
      </c>
      <c r="P56" s="13" t="s">
        <v>321</v>
      </c>
      <c r="Q56" s="91" t="s">
        <v>445</v>
      </c>
      <c r="R56" s="13"/>
      <c r="S56" s="13">
        <v>5.74</v>
      </c>
      <c r="T56" s="13" t="s">
        <v>73</v>
      </c>
      <c r="U56" s="13"/>
    </row>
    <row r="57" ht="14.25" customHeight="1">
      <c r="A57" s="9"/>
      <c r="B57" s="13" t="s">
        <v>72</v>
      </c>
      <c r="C57" s="13"/>
      <c r="D57" s="13"/>
      <c r="E57" s="13"/>
      <c r="F57" s="88"/>
      <c r="G57" s="88"/>
      <c r="H57" s="88"/>
      <c r="I57" s="96"/>
      <c r="J57" s="96" t="str">
        <f t="shared" si="13"/>
        <v/>
      </c>
      <c r="K57" s="88"/>
      <c r="L57" s="114"/>
      <c r="M57" s="118" t="s">
        <v>446</v>
      </c>
      <c r="N57" s="120" t="s">
        <v>447</v>
      </c>
      <c r="O57" s="48" t="s">
        <v>238</v>
      </c>
      <c r="P57" s="13"/>
      <c r="Q57" s="13"/>
      <c r="R57" s="13"/>
      <c r="S57" s="13"/>
      <c r="T57" s="13"/>
      <c r="U57" s="13"/>
    </row>
    <row r="58" ht="14.25" customHeight="1">
      <c r="A58" s="9">
        <v>1.0</v>
      </c>
      <c r="B58" s="13" t="s">
        <v>74</v>
      </c>
      <c r="C58" s="13"/>
      <c r="D58" s="13" t="s">
        <v>384</v>
      </c>
      <c r="E58" s="13" t="s">
        <v>40</v>
      </c>
      <c r="F58" s="88">
        <v>14517.0</v>
      </c>
      <c r="G58" s="88">
        <f t="shared" ref="G58:G59" si="24">F58*$H$1</f>
        <v>49.3578</v>
      </c>
      <c r="H58" s="88">
        <f t="shared" ref="H58:H59" si="25">IF(F58*$H$1&gt;1462,$U$4,F58*$H$1)</f>
        <v>49.3578</v>
      </c>
      <c r="I58" s="88" t="s">
        <v>375</v>
      </c>
      <c r="J58" s="88">
        <f t="shared" si="13"/>
        <v>24.6789</v>
      </c>
      <c r="K58" s="88">
        <v>8710.0</v>
      </c>
      <c r="L58" s="114">
        <v>44378.0</v>
      </c>
      <c r="M58" s="122"/>
      <c r="N58" s="48"/>
      <c r="O58" s="48" t="s">
        <v>289</v>
      </c>
      <c r="P58" s="13" t="s">
        <v>290</v>
      </c>
      <c r="Q58" s="13"/>
      <c r="R58" s="13"/>
      <c r="S58" s="13">
        <v>0.0</v>
      </c>
      <c r="T58" s="13" t="s">
        <v>75</v>
      </c>
      <c r="U58" s="13"/>
    </row>
    <row r="59" ht="14.25" customHeight="1">
      <c r="A59" s="16">
        <v>1.0</v>
      </c>
      <c r="B59" s="13" t="s">
        <v>76</v>
      </c>
      <c r="C59" s="13"/>
      <c r="D59" s="13"/>
      <c r="E59" s="13" t="s">
        <v>40</v>
      </c>
      <c r="F59" s="88">
        <v>73520.0</v>
      </c>
      <c r="G59" s="88">
        <f t="shared" si="24"/>
        <v>249.968</v>
      </c>
      <c r="H59" s="88">
        <f t="shared" si="25"/>
        <v>249.968</v>
      </c>
      <c r="I59" s="88" t="s">
        <v>371</v>
      </c>
      <c r="J59" s="88">
        <f t="shared" si="13"/>
        <v>249.968</v>
      </c>
      <c r="K59" s="88">
        <v>27629.0</v>
      </c>
      <c r="L59" s="114">
        <v>43466.0</v>
      </c>
      <c r="M59" s="86" t="s">
        <v>142</v>
      </c>
      <c r="N59" s="93" t="s">
        <v>448</v>
      </c>
      <c r="O59" s="13" t="s">
        <v>143</v>
      </c>
      <c r="P59" s="13" t="s">
        <v>144</v>
      </c>
      <c r="Q59" s="112" t="s">
        <v>449</v>
      </c>
      <c r="R59" s="13"/>
      <c r="S59" s="13">
        <v>2.7</v>
      </c>
      <c r="T59" s="13" t="s">
        <v>77</v>
      </c>
      <c r="U59" s="13"/>
    </row>
    <row r="60" ht="14.25" customHeight="1">
      <c r="A60" s="9"/>
      <c r="B60" s="13" t="s">
        <v>76</v>
      </c>
      <c r="C60" s="13"/>
      <c r="D60" s="13"/>
      <c r="E60" s="13" t="s">
        <v>40</v>
      </c>
      <c r="F60" s="88"/>
      <c r="G60" s="88"/>
      <c r="H60" s="88"/>
      <c r="I60" s="96"/>
      <c r="J60" s="96" t="str">
        <f t="shared" si="13"/>
        <v/>
      </c>
      <c r="K60" s="88"/>
      <c r="L60" s="114"/>
      <c r="M60" s="86" t="s">
        <v>450</v>
      </c>
      <c r="N60" s="93" t="s">
        <v>451</v>
      </c>
      <c r="O60" s="31" t="s">
        <v>245</v>
      </c>
      <c r="P60" s="13" t="s">
        <v>144</v>
      </c>
      <c r="Q60" s="13"/>
      <c r="R60" s="13"/>
      <c r="S60" s="13"/>
      <c r="T60" s="13"/>
      <c r="U60" s="13"/>
    </row>
    <row r="61" ht="14.25" customHeight="1">
      <c r="A61" s="16">
        <v>1.0</v>
      </c>
      <c r="B61" s="13" t="s">
        <v>78</v>
      </c>
      <c r="C61" s="13"/>
      <c r="D61" s="13"/>
      <c r="E61" s="13" t="s">
        <v>40</v>
      </c>
      <c r="F61" s="88">
        <v>932010.0</v>
      </c>
      <c r="G61" s="88">
        <f>F61*$H$1</f>
        <v>3168.834</v>
      </c>
      <c r="H61" s="88">
        <f>IF(F61*$H$1&gt;1462,$U$4,F61*$H$1)</f>
        <v>1462</v>
      </c>
      <c r="I61" s="88" t="s">
        <v>375</v>
      </c>
      <c r="J61" s="88">
        <f t="shared" si="13"/>
        <v>1462</v>
      </c>
      <c r="K61" s="88">
        <v>260822.0</v>
      </c>
      <c r="L61" s="114">
        <v>44008.0</v>
      </c>
      <c r="M61" s="86" t="s">
        <v>263</v>
      </c>
      <c r="N61" s="93" t="s">
        <v>452</v>
      </c>
      <c r="O61" s="48" t="s">
        <v>264</v>
      </c>
      <c r="P61" s="13" t="s">
        <v>265</v>
      </c>
      <c r="Q61" s="13"/>
      <c r="R61" s="13"/>
      <c r="S61" s="13">
        <v>14.6</v>
      </c>
      <c r="T61" s="13" t="s">
        <v>79</v>
      </c>
      <c r="U61" s="13"/>
    </row>
    <row r="62" ht="14.25" customHeight="1">
      <c r="A62" s="9"/>
      <c r="B62" s="13" t="s">
        <v>78</v>
      </c>
      <c r="C62" s="13"/>
      <c r="D62" s="13"/>
      <c r="E62" s="13" t="s">
        <v>40</v>
      </c>
      <c r="F62" s="88"/>
      <c r="G62" s="88"/>
      <c r="H62" s="88"/>
      <c r="I62" s="96"/>
      <c r="J62" s="96" t="str">
        <f t="shared" si="13"/>
        <v/>
      </c>
      <c r="K62" s="88"/>
      <c r="L62" s="114"/>
      <c r="M62" s="86" t="s">
        <v>453</v>
      </c>
      <c r="N62" s="48" t="s">
        <v>454</v>
      </c>
      <c r="O62" s="48" t="s">
        <v>249</v>
      </c>
      <c r="P62" s="13"/>
      <c r="Q62" s="13"/>
      <c r="R62" s="13"/>
      <c r="S62" s="13"/>
      <c r="T62" s="13"/>
      <c r="U62" s="13"/>
    </row>
    <row r="63" ht="14.25" customHeight="1">
      <c r="A63" s="16">
        <v>1.0</v>
      </c>
      <c r="B63" s="13" t="s">
        <v>252</v>
      </c>
      <c r="C63" s="13"/>
      <c r="D63" s="13"/>
      <c r="E63" s="13" t="s">
        <v>40</v>
      </c>
      <c r="F63" s="88">
        <v>38349.0</v>
      </c>
      <c r="G63" s="88">
        <f>F63*$H$1</f>
        <v>130.3866</v>
      </c>
      <c r="H63" s="88">
        <f>IF(F63*$H$1&gt;1462,$U$4,F63*$H$1)</f>
        <v>130.3866</v>
      </c>
      <c r="I63" s="88" t="s">
        <v>375</v>
      </c>
      <c r="J63" s="88">
        <f t="shared" si="13"/>
        <v>130.3866</v>
      </c>
      <c r="K63" s="88">
        <v>23009.4</v>
      </c>
      <c r="L63" s="114">
        <v>44757.0</v>
      </c>
      <c r="M63" s="113" t="s">
        <v>338</v>
      </c>
      <c r="N63" s="104" t="s">
        <v>455</v>
      </c>
      <c r="O63" s="48" t="s">
        <v>339</v>
      </c>
      <c r="P63" s="13" t="s">
        <v>340</v>
      </c>
      <c r="Q63" s="13"/>
      <c r="R63" s="13"/>
      <c r="S63" s="13">
        <v>0.0</v>
      </c>
      <c r="T63" s="13" t="s">
        <v>81</v>
      </c>
      <c r="U63" s="13"/>
    </row>
    <row r="64" ht="14.25" customHeight="1">
      <c r="A64" s="9"/>
      <c r="B64" s="13" t="s">
        <v>252</v>
      </c>
      <c r="C64" s="13"/>
      <c r="D64" s="13"/>
      <c r="E64" s="13" t="s">
        <v>40</v>
      </c>
      <c r="F64" s="88"/>
      <c r="G64" s="88"/>
      <c r="H64" s="88"/>
      <c r="I64" s="96"/>
      <c r="J64" s="96" t="str">
        <f t="shared" si="13"/>
        <v/>
      </c>
      <c r="K64" s="88"/>
      <c r="L64" s="114"/>
      <c r="M64" s="113" t="s">
        <v>456</v>
      </c>
      <c r="N64" s="104" t="s">
        <v>457</v>
      </c>
      <c r="O64" s="48" t="s">
        <v>253</v>
      </c>
      <c r="P64" s="13"/>
      <c r="Q64" s="13"/>
      <c r="R64" s="13"/>
      <c r="S64" s="13"/>
      <c r="T64" s="13"/>
      <c r="U64" s="13"/>
    </row>
    <row r="65" ht="14.25" customHeight="1">
      <c r="A65" s="16">
        <v>1.0</v>
      </c>
      <c r="B65" s="13" t="s">
        <v>230</v>
      </c>
      <c r="C65" s="13"/>
      <c r="D65" s="13"/>
      <c r="E65" s="13" t="s">
        <v>40</v>
      </c>
      <c r="F65" s="88">
        <v>182831.0</v>
      </c>
      <c r="G65" s="88">
        <f t="shared" ref="G65:G66" si="26">F65*$H$1</f>
        <v>621.6254</v>
      </c>
      <c r="H65" s="88">
        <f t="shared" ref="H65:H66" si="27">IF(F65*$H$1&gt;1462,$U$4,F65*$H$1)</f>
        <v>621.6254</v>
      </c>
      <c r="I65" s="88" t="s">
        <v>371</v>
      </c>
      <c r="J65" s="88">
        <f t="shared" si="13"/>
        <v>621.6254</v>
      </c>
      <c r="K65" s="88">
        <v>23332.0</v>
      </c>
      <c r="L65" s="114">
        <v>43831.0</v>
      </c>
      <c r="M65" s="129" t="s">
        <v>231</v>
      </c>
      <c r="N65" s="92" t="s">
        <v>458</v>
      </c>
      <c r="O65" s="48" t="s">
        <v>232</v>
      </c>
      <c r="P65" s="13" t="s">
        <v>233</v>
      </c>
      <c r="Q65" s="13"/>
      <c r="R65" s="13"/>
      <c r="S65" s="13">
        <v>1.46</v>
      </c>
      <c r="T65" s="13" t="s">
        <v>83</v>
      </c>
      <c r="U65" s="13"/>
    </row>
    <row r="66" ht="14.25" customHeight="1">
      <c r="A66" s="16">
        <v>1.0</v>
      </c>
      <c r="B66" s="13" t="s">
        <v>84</v>
      </c>
      <c r="C66" s="13"/>
      <c r="D66" s="13"/>
      <c r="E66" s="13" t="s">
        <v>40</v>
      </c>
      <c r="F66" s="88">
        <v>103139.0</v>
      </c>
      <c r="G66" s="88">
        <f t="shared" si="26"/>
        <v>350.6726</v>
      </c>
      <c r="H66" s="88">
        <f t="shared" si="27"/>
        <v>350.6726</v>
      </c>
      <c r="I66" s="88" t="s">
        <v>375</v>
      </c>
      <c r="J66" s="88">
        <f t="shared" si="13"/>
        <v>350.6726</v>
      </c>
      <c r="K66" s="88">
        <v>37715.0</v>
      </c>
      <c r="L66" s="114">
        <v>44197.0</v>
      </c>
      <c r="M66" s="113" t="s">
        <v>181</v>
      </c>
      <c r="N66" s="104" t="s">
        <v>459</v>
      </c>
      <c r="O66" s="13" t="s">
        <v>182</v>
      </c>
      <c r="P66" s="13" t="s">
        <v>183</v>
      </c>
      <c r="Q66" s="13"/>
      <c r="R66" s="13"/>
      <c r="S66" s="13">
        <v>2.0</v>
      </c>
      <c r="T66" s="13" t="s">
        <v>85</v>
      </c>
      <c r="U66" s="13"/>
    </row>
    <row r="67" ht="14.25" customHeight="1">
      <c r="A67" s="9"/>
      <c r="B67" s="13" t="s">
        <v>84</v>
      </c>
      <c r="C67" s="13"/>
      <c r="D67" s="13"/>
      <c r="E67" s="13" t="s">
        <v>40</v>
      </c>
      <c r="F67" s="88"/>
      <c r="G67" s="88"/>
      <c r="H67" s="88"/>
      <c r="I67" s="96"/>
      <c r="J67" s="96" t="str">
        <f t="shared" si="13"/>
        <v/>
      </c>
      <c r="K67" s="88"/>
      <c r="L67" s="114"/>
      <c r="M67" s="113" t="s">
        <v>460</v>
      </c>
      <c r="N67" s="104" t="s">
        <v>461</v>
      </c>
      <c r="O67" s="12" t="s">
        <v>260</v>
      </c>
      <c r="P67" s="13" t="s">
        <v>183</v>
      </c>
      <c r="Q67" s="13"/>
      <c r="R67" s="13"/>
      <c r="S67" s="13"/>
      <c r="T67" s="13"/>
      <c r="U67" s="13"/>
    </row>
    <row r="68" ht="14.25" customHeight="1">
      <c r="A68" s="9"/>
      <c r="B68" s="13" t="s">
        <v>84</v>
      </c>
      <c r="C68" s="13"/>
      <c r="D68" s="13"/>
      <c r="E68" s="13" t="s">
        <v>40</v>
      </c>
      <c r="F68" s="88"/>
      <c r="G68" s="88"/>
      <c r="H68" s="88"/>
      <c r="I68" s="96"/>
      <c r="J68" s="96" t="str">
        <f t="shared" si="13"/>
        <v/>
      </c>
      <c r="K68" s="88"/>
      <c r="L68" s="114"/>
      <c r="M68" s="113" t="s">
        <v>462</v>
      </c>
      <c r="N68" s="104" t="s">
        <v>463</v>
      </c>
      <c r="O68" s="12" t="s">
        <v>261</v>
      </c>
      <c r="P68" s="13" t="s">
        <v>183</v>
      </c>
      <c r="Q68" s="13"/>
      <c r="R68" s="13"/>
      <c r="S68" s="13"/>
      <c r="T68" s="13"/>
      <c r="U68" s="13"/>
    </row>
    <row r="69" ht="14.25" customHeight="1">
      <c r="A69" s="16">
        <v>1.0</v>
      </c>
      <c r="B69" s="130" t="s">
        <v>86</v>
      </c>
      <c r="C69" s="13"/>
      <c r="D69" s="13"/>
      <c r="E69" s="13" t="s">
        <v>40</v>
      </c>
      <c r="F69" s="88">
        <v>22437.0</v>
      </c>
      <c r="G69" s="88">
        <f t="shared" ref="G69:G71" si="28">F69*$H$1</f>
        <v>76.2858</v>
      </c>
      <c r="H69" s="88">
        <f t="shared" ref="H69:H71" si="29">IF(F69*$H$1&gt;1462,$U$4,F69*$H$1)</f>
        <v>76.2858</v>
      </c>
      <c r="I69" s="88" t="s">
        <v>375</v>
      </c>
      <c r="J69" s="88">
        <f t="shared" si="13"/>
        <v>76.2858</v>
      </c>
      <c r="K69" s="88">
        <v>22078.0</v>
      </c>
      <c r="L69" s="114">
        <v>43836.0</v>
      </c>
      <c r="M69" s="131" t="s">
        <v>192</v>
      </c>
      <c r="N69" s="132" t="s">
        <v>394</v>
      </c>
      <c r="O69" s="13" t="s">
        <v>204</v>
      </c>
      <c r="P69" s="13" t="s">
        <v>205</v>
      </c>
      <c r="Q69" s="13"/>
      <c r="R69" s="13"/>
      <c r="S69" s="13">
        <v>2.4</v>
      </c>
      <c r="T69" s="13" t="s">
        <v>87</v>
      </c>
      <c r="U69" s="13"/>
    </row>
    <row r="70" ht="14.25" customHeight="1">
      <c r="A70" s="9">
        <v>1.0</v>
      </c>
      <c r="B70" s="13" t="s">
        <v>88</v>
      </c>
      <c r="C70" s="13"/>
      <c r="D70" s="13" t="s">
        <v>384</v>
      </c>
      <c r="E70" s="13" t="s">
        <v>40</v>
      </c>
      <c r="F70" s="88">
        <v>113493.0</v>
      </c>
      <c r="G70" s="88">
        <f t="shared" si="28"/>
        <v>385.8762</v>
      </c>
      <c r="H70" s="88">
        <f t="shared" si="29"/>
        <v>385.8762</v>
      </c>
      <c r="I70" s="88" t="s">
        <v>371</v>
      </c>
      <c r="J70" s="88">
        <f t="shared" si="13"/>
        <v>192.9381</v>
      </c>
      <c r="K70" s="88">
        <v>31576.0</v>
      </c>
      <c r="L70" s="89">
        <v>44197.0</v>
      </c>
      <c r="M70" s="122"/>
      <c r="N70" s="48"/>
      <c r="O70" s="48" t="s">
        <v>258</v>
      </c>
      <c r="P70" s="13" t="s">
        <v>259</v>
      </c>
      <c r="Q70" s="13"/>
      <c r="R70" s="13"/>
      <c r="S70" s="13">
        <v>0.0</v>
      </c>
      <c r="T70" s="13" t="s">
        <v>89</v>
      </c>
      <c r="U70" s="13"/>
    </row>
    <row r="71" ht="14.25" customHeight="1">
      <c r="A71" s="9">
        <v>1.0</v>
      </c>
      <c r="B71" s="13" t="s">
        <v>90</v>
      </c>
      <c r="C71" s="13"/>
      <c r="D71" s="13" t="s">
        <v>384</v>
      </c>
      <c r="E71" s="13" t="s">
        <v>40</v>
      </c>
      <c r="F71" s="88">
        <v>232531.0</v>
      </c>
      <c r="G71" s="88">
        <f t="shared" si="28"/>
        <v>790.6054</v>
      </c>
      <c r="H71" s="88">
        <f t="shared" si="29"/>
        <v>790.6054</v>
      </c>
      <c r="I71" s="88" t="s">
        <v>371</v>
      </c>
      <c r="J71" s="88">
        <f t="shared" si="13"/>
        <v>395.3027</v>
      </c>
      <c r="K71" s="88">
        <v>24655.0</v>
      </c>
      <c r="L71" s="114">
        <v>43952.0</v>
      </c>
      <c r="M71" s="122"/>
      <c r="N71" s="48"/>
      <c r="O71" s="48" t="s">
        <v>140</v>
      </c>
      <c r="P71" s="13" t="s">
        <v>141</v>
      </c>
      <c r="Q71" s="48" t="s">
        <v>464</v>
      </c>
      <c r="R71" s="13"/>
      <c r="S71" s="13">
        <v>4.77</v>
      </c>
      <c r="T71" s="13" t="s">
        <v>91</v>
      </c>
      <c r="U71" s="13"/>
    </row>
    <row r="72" ht="14.25" customHeight="1">
      <c r="A72" s="16">
        <v>1.0</v>
      </c>
      <c r="B72" s="135" t="s">
        <v>283</v>
      </c>
      <c r="C72" s="13"/>
      <c r="D72" s="13"/>
      <c r="E72" s="13" t="s">
        <v>40</v>
      </c>
      <c r="F72" s="136"/>
      <c r="G72" s="88"/>
      <c r="H72" s="88"/>
      <c r="I72" s="88"/>
      <c r="J72" s="88"/>
      <c r="K72" s="136"/>
      <c r="L72" s="13"/>
      <c r="M72" s="113"/>
      <c r="N72" s="104"/>
      <c r="O72" s="34"/>
      <c r="P72" s="13"/>
      <c r="Q72" s="13"/>
      <c r="R72" s="13"/>
      <c r="S72" s="13"/>
      <c r="T72" s="13"/>
      <c r="U72" s="13"/>
    </row>
    <row r="73" ht="14.25" customHeight="1">
      <c r="A73" s="16">
        <v>1.0</v>
      </c>
      <c r="B73" s="135" t="s">
        <v>275</v>
      </c>
      <c r="C73" s="13"/>
      <c r="D73" s="13" t="s">
        <v>384</v>
      </c>
      <c r="E73" s="13" t="s">
        <v>40</v>
      </c>
      <c r="F73" s="136"/>
      <c r="G73" s="88"/>
      <c r="H73" s="88"/>
      <c r="I73" s="88"/>
      <c r="J73" s="88">
        <f t="shared" ref="J73:J98" si="30">IF(D73="NV-2024",G73/2,H73)</f>
        <v>0</v>
      </c>
      <c r="K73" s="136"/>
      <c r="L73" s="13"/>
      <c r="M73" s="113" t="s">
        <v>316</v>
      </c>
      <c r="N73" s="104" t="s">
        <v>465</v>
      </c>
      <c r="O73" s="34" t="s">
        <v>276</v>
      </c>
      <c r="P73" s="13"/>
      <c r="Q73" s="13"/>
      <c r="R73" s="13"/>
      <c r="S73" s="13"/>
      <c r="T73" s="13"/>
      <c r="U73" s="13"/>
    </row>
    <row r="74" ht="14.25" customHeight="1">
      <c r="A74" s="9"/>
      <c r="B74" s="13" t="s">
        <v>275</v>
      </c>
      <c r="C74" s="13"/>
      <c r="D74" s="13" t="s">
        <v>384</v>
      </c>
      <c r="E74" s="13" t="s">
        <v>40</v>
      </c>
      <c r="F74" s="136"/>
      <c r="G74" s="88"/>
      <c r="H74" s="88"/>
      <c r="I74" s="96"/>
      <c r="J74" s="96">
        <f t="shared" si="30"/>
        <v>0</v>
      </c>
      <c r="K74" s="136"/>
      <c r="L74" s="13"/>
      <c r="M74" s="113" t="s">
        <v>466</v>
      </c>
      <c r="N74" s="104" t="s">
        <v>467</v>
      </c>
      <c r="O74" s="34" t="s">
        <v>276</v>
      </c>
      <c r="P74" s="13"/>
      <c r="Q74" s="13"/>
      <c r="R74" s="13"/>
      <c r="S74" s="13"/>
      <c r="T74" s="13"/>
      <c r="U74" s="13"/>
    </row>
    <row r="75" ht="14.25" customHeight="1">
      <c r="A75" s="9"/>
      <c r="B75" s="13" t="s">
        <v>275</v>
      </c>
      <c r="C75" s="13"/>
      <c r="D75" s="13" t="s">
        <v>384</v>
      </c>
      <c r="E75" s="13" t="s">
        <v>40</v>
      </c>
      <c r="F75" s="136"/>
      <c r="G75" s="88"/>
      <c r="H75" s="88"/>
      <c r="I75" s="96"/>
      <c r="J75" s="96">
        <f t="shared" si="30"/>
        <v>0</v>
      </c>
      <c r="K75" s="136"/>
      <c r="L75" s="13"/>
      <c r="M75" s="113" t="s">
        <v>468</v>
      </c>
      <c r="N75" s="137" t="s">
        <v>465</v>
      </c>
      <c r="O75" s="34" t="s">
        <v>277</v>
      </c>
      <c r="P75" s="13"/>
      <c r="Q75" s="13"/>
      <c r="R75" s="13"/>
      <c r="S75" s="13"/>
      <c r="T75" s="13"/>
      <c r="U75" s="13"/>
    </row>
    <row r="76" ht="14.25" customHeight="1">
      <c r="A76" s="16">
        <v>1.0</v>
      </c>
      <c r="B76" s="135" t="s">
        <v>278</v>
      </c>
      <c r="C76" s="13"/>
      <c r="D76" s="13"/>
      <c r="E76" s="13" t="s">
        <v>40</v>
      </c>
      <c r="F76" s="136"/>
      <c r="G76" s="88"/>
      <c r="H76" s="88"/>
      <c r="I76" s="88"/>
      <c r="J76" s="88" t="str">
        <f t="shared" si="30"/>
        <v/>
      </c>
      <c r="K76" s="136"/>
      <c r="L76" s="13"/>
      <c r="M76" s="113" t="s">
        <v>279</v>
      </c>
      <c r="N76" s="104" t="s">
        <v>469</v>
      </c>
      <c r="O76" s="34" t="s">
        <v>280</v>
      </c>
      <c r="P76" s="13"/>
      <c r="Q76" s="13"/>
      <c r="R76" s="13"/>
      <c r="S76" s="13"/>
      <c r="T76" s="13"/>
      <c r="U76" s="13"/>
    </row>
    <row r="77" ht="14.25" customHeight="1">
      <c r="A77" s="9"/>
      <c r="B77" s="13" t="s">
        <v>278</v>
      </c>
      <c r="C77" s="13"/>
      <c r="D77" s="13"/>
      <c r="E77" s="13" t="s">
        <v>40</v>
      </c>
      <c r="F77" s="13"/>
      <c r="G77" s="13"/>
      <c r="H77" s="13"/>
      <c r="I77" s="96"/>
      <c r="J77" s="96" t="str">
        <f t="shared" si="30"/>
        <v/>
      </c>
      <c r="K77" s="13"/>
      <c r="L77" s="13"/>
      <c r="M77" s="113" t="s">
        <v>470</v>
      </c>
      <c r="N77" s="104" t="s">
        <v>471</v>
      </c>
      <c r="O77" s="34" t="s">
        <v>282</v>
      </c>
      <c r="P77" s="13"/>
      <c r="Q77" s="13"/>
      <c r="R77" s="13"/>
      <c r="S77" s="13"/>
      <c r="T77" s="13"/>
      <c r="U77" s="13"/>
    </row>
    <row r="78" ht="14.25" customHeight="1">
      <c r="A78" s="16">
        <v>1.0</v>
      </c>
      <c r="B78" s="135" t="s">
        <v>209</v>
      </c>
      <c r="C78" s="13"/>
      <c r="D78" s="13"/>
      <c r="E78" s="13" t="s">
        <v>40</v>
      </c>
      <c r="F78" s="13"/>
      <c r="G78" s="13"/>
      <c r="H78" s="13"/>
      <c r="I78" s="88"/>
      <c r="J78" s="88" t="str">
        <f t="shared" si="30"/>
        <v/>
      </c>
      <c r="K78" s="13"/>
      <c r="L78" s="13"/>
      <c r="M78" s="100"/>
      <c r="N78" s="13"/>
      <c r="O78" s="100"/>
      <c r="P78" s="13"/>
      <c r="Q78" s="13"/>
      <c r="R78" s="13"/>
      <c r="S78" s="13"/>
      <c r="T78" s="13"/>
      <c r="U78" s="13"/>
    </row>
    <row r="79" ht="14.25" customHeight="1">
      <c r="A79" s="172">
        <v>1.0</v>
      </c>
      <c r="B79" s="151" t="s">
        <v>266</v>
      </c>
      <c r="C79" s="13"/>
      <c r="D79" s="13"/>
      <c r="E79" s="13" t="s">
        <v>40</v>
      </c>
      <c r="F79" s="13"/>
      <c r="G79" s="13"/>
      <c r="H79" s="13"/>
      <c r="I79" s="88"/>
      <c r="J79" s="88" t="str">
        <f t="shared" si="30"/>
        <v/>
      </c>
      <c r="K79" s="13"/>
      <c r="L79" s="13"/>
      <c r="M79" s="92" t="s">
        <v>267</v>
      </c>
      <c r="N79" s="93" t="s">
        <v>472</v>
      </c>
      <c r="O79" s="173" t="s">
        <v>196</v>
      </c>
      <c r="P79" s="13"/>
      <c r="Q79" s="13"/>
      <c r="R79" s="13"/>
      <c r="S79" s="13"/>
      <c r="T79" s="13"/>
      <c r="U79" s="13"/>
    </row>
    <row r="80" ht="14.25" customHeight="1">
      <c r="A80" s="16">
        <v>1.0</v>
      </c>
      <c r="B80" s="135" t="s">
        <v>343</v>
      </c>
      <c r="C80" s="13"/>
      <c r="D80" s="13"/>
      <c r="E80" s="13" t="s">
        <v>40</v>
      </c>
      <c r="F80" s="13"/>
      <c r="G80" s="13"/>
      <c r="H80" s="13"/>
      <c r="I80" s="88"/>
      <c r="J80" s="88" t="str">
        <f t="shared" si="30"/>
        <v/>
      </c>
      <c r="K80" s="13"/>
      <c r="L80" s="13"/>
      <c r="M80" s="92" t="s">
        <v>344</v>
      </c>
      <c r="N80" s="92" t="s">
        <v>473</v>
      </c>
      <c r="O80" s="24" t="s">
        <v>345</v>
      </c>
      <c r="P80" s="13"/>
      <c r="Q80" s="13"/>
      <c r="R80" s="13"/>
      <c r="S80" s="13"/>
      <c r="T80" s="13"/>
      <c r="U80" s="13"/>
    </row>
    <row r="81" ht="14.25" customHeight="1">
      <c r="A81" s="16">
        <v>1.0</v>
      </c>
      <c r="B81" s="135" t="s">
        <v>291</v>
      </c>
      <c r="C81" s="13"/>
      <c r="D81" s="13"/>
      <c r="E81" s="13" t="s">
        <v>40</v>
      </c>
      <c r="F81" s="13"/>
      <c r="G81" s="13"/>
      <c r="H81" s="13"/>
      <c r="I81" s="88"/>
      <c r="J81" s="88" t="str">
        <f t="shared" si="30"/>
        <v/>
      </c>
      <c r="K81" s="13"/>
      <c r="L81" s="13"/>
      <c r="M81" s="113" t="s">
        <v>336</v>
      </c>
      <c r="N81" s="104" t="s">
        <v>474</v>
      </c>
      <c r="O81" s="34" t="s">
        <v>256</v>
      </c>
      <c r="P81" s="13"/>
      <c r="Q81" s="13"/>
      <c r="R81" s="13"/>
      <c r="S81" s="13"/>
      <c r="T81" s="13"/>
      <c r="U81" s="13"/>
    </row>
    <row r="82" ht="14.25" customHeight="1">
      <c r="A82" s="9"/>
      <c r="B82" s="13" t="s">
        <v>291</v>
      </c>
      <c r="C82" s="13"/>
      <c r="D82" s="13"/>
      <c r="E82" s="13" t="s">
        <v>40</v>
      </c>
      <c r="F82" s="13"/>
      <c r="G82" s="13"/>
      <c r="H82" s="13"/>
      <c r="I82" s="96"/>
      <c r="J82" s="96" t="str">
        <f t="shared" si="30"/>
        <v/>
      </c>
      <c r="K82" s="13"/>
      <c r="L82" s="13"/>
      <c r="M82" s="113" t="s">
        <v>475</v>
      </c>
      <c r="N82" s="104" t="s">
        <v>405</v>
      </c>
      <c r="O82" s="34" t="s">
        <v>292</v>
      </c>
      <c r="P82" s="13"/>
      <c r="Q82" s="13"/>
      <c r="R82" s="13"/>
      <c r="S82" s="13"/>
      <c r="T82" s="13"/>
      <c r="U82" s="13"/>
    </row>
    <row r="83" ht="14.25" customHeight="1">
      <c r="A83" s="16">
        <v>1.0</v>
      </c>
      <c r="B83" s="135" t="s">
        <v>501</v>
      </c>
      <c r="C83" s="13"/>
      <c r="D83" s="13"/>
      <c r="E83" s="13" t="s">
        <v>40</v>
      </c>
      <c r="F83" s="13"/>
      <c r="G83" s="13"/>
      <c r="H83" s="13"/>
      <c r="I83" s="88"/>
      <c r="J83" s="88" t="str">
        <f t="shared" si="30"/>
        <v/>
      </c>
      <c r="K83" s="13"/>
      <c r="L83" s="13"/>
      <c r="M83" s="100"/>
      <c r="N83" s="13"/>
      <c r="O83" s="100"/>
      <c r="P83" s="13"/>
      <c r="Q83" s="13"/>
      <c r="R83" s="13"/>
      <c r="S83" s="13"/>
      <c r="T83" s="13"/>
      <c r="U83" s="13"/>
    </row>
    <row r="84" ht="14.25" customHeight="1">
      <c r="A84" s="16">
        <v>1.0</v>
      </c>
      <c r="B84" s="135" t="s">
        <v>254</v>
      </c>
      <c r="C84" s="13"/>
      <c r="D84" s="13"/>
      <c r="E84" s="13" t="s">
        <v>40</v>
      </c>
      <c r="F84" s="13"/>
      <c r="G84" s="13"/>
      <c r="H84" s="13"/>
      <c r="I84" s="88"/>
      <c r="J84" s="88" t="str">
        <f t="shared" si="30"/>
        <v/>
      </c>
      <c r="K84" s="13"/>
      <c r="L84" s="13"/>
      <c r="M84" s="113" t="s">
        <v>255</v>
      </c>
      <c r="N84" s="113"/>
      <c r="O84" s="34" t="s">
        <v>502</v>
      </c>
      <c r="P84" s="13"/>
      <c r="Q84" s="13"/>
      <c r="R84" s="13"/>
      <c r="S84" s="13"/>
      <c r="T84" s="13"/>
      <c r="U84" s="13"/>
    </row>
    <row r="85" ht="14.25" customHeight="1">
      <c r="A85" s="9"/>
      <c r="B85" s="13" t="s">
        <v>254</v>
      </c>
      <c r="C85" s="13"/>
      <c r="D85" s="13"/>
      <c r="E85" s="13" t="s">
        <v>40</v>
      </c>
      <c r="F85" s="13"/>
      <c r="G85" s="13"/>
      <c r="H85" s="13"/>
      <c r="I85" s="96"/>
      <c r="J85" s="96" t="str">
        <f t="shared" si="30"/>
        <v/>
      </c>
      <c r="K85" s="13"/>
      <c r="L85" s="13"/>
      <c r="M85" s="113" t="s">
        <v>476</v>
      </c>
      <c r="N85" s="104" t="s">
        <v>477</v>
      </c>
      <c r="O85" s="12" t="s">
        <v>298</v>
      </c>
      <c r="P85" s="13"/>
      <c r="Q85" s="13"/>
      <c r="R85" s="13"/>
      <c r="S85" s="13"/>
      <c r="T85" s="13"/>
      <c r="U85" s="13"/>
    </row>
    <row r="86" ht="14.25" customHeight="1">
      <c r="A86" s="56">
        <v>1.0</v>
      </c>
      <c r="B86" s="147" t="s">
        <v>299</v>
      </c>
      <c r="C86" s="13"/>
      <c r="D86" s="13"/>
      <c r="E86" s="13" t="s">
        <v>40</v>
      </c>
      <c r="F86" s="13"/>
      <c r="G86" s="13"/>
      <c r="H86" s="13"/>
      <c r="I86" s="88"/>
      <c r="J86" s="88" t="str">
        <f t="shared" si="30"/>
        <v/>
      </c>
      <c r="K86" s="13"/>
      <c r="L86" s="13"/>
      <c r="M86" s="113" t="s">
        <v>300</v>
      </c>
      <c r="N86" s="104" t="s">
        <v>478</v>
      </c>
      <c r="O86" s="148" t="s">
        <v>301</v>
      </c>
      <c r="P86" s="13"/>
      <c r="Q86" s="13"/>
      <c r="R86" s="13"/>
      <c r="S86" s="13"/>
      <c r="T86" s="13"/>
      <c r="U86" s="13"/>
    </row>
    <row r="87" ht="14.25" customHeight="1">
      <c r="A87" s="56"/>
      <c r="B87" s="59" t="s">
        <v>299</v>
      </c>
      <c r="C87" s="13"/>
      <c r="D87" s="13"/>
      <c r="E87" s="13" t="s">
        <v>40</v>
      </c>
      <c r="F87" s="13"/>
      <c r="G87" s="13"/>
      <c r="H87" s="13"/>
      <c r="I87" s="96"/>
      <c r="J87" s="96" t="str">
        <f t="shared" si="30"/>
        <v/>
      </c>
      <c r="K87" s="13"/>
      <c r="L87" s="13"/>
      <c r="M87" s="124" t="s">
        <v>341</v>
      </c>
      <c r="N87" s="104" t="s">
        <v>479</v>
      </c>
      <c r="O87" s="34" t="s">
        <v>303</v>
      </c>
      <c r="P87" s="13"/>
      <c r="Q87" s="13"/>
      <c r="R87" s="13"/>
      <c r="S87" s="13"/>
      <c r="T87" s="13"/>
      <c r="U87" s="13"/>
    </row>
    <row r="88">
      <c r="A88" s="64">
        <v>1.0</v>
      </c>
      <c r="B88" s="151" t="s">
        <v>306</v>
      </c>
      <c r="C88" s="13"/>
      <c r="D88" s="13"/>
      <c r="E88" s="13" t="s">
        <v>40</v>
      </c>
      <c r="F88" s="13"/>
      <c r="G88" s="13"/>
      <c r="H88" s="13"/>
      <c r="I88" s="88"/>
      <c r="J88" s="88" t="str">
        <f t="shared" si="30"/>
        <v/>
      </c>
      <c r="K88" s="13"/>
      <c r="L88" s="13"/>
      <c r="M88" s="113" t="s">
        <v>341</v>
      </c>
      <c r="N88" s="104" t="s">
        <v>479</v>
      </c>
      <c r="O88" s="34" t="s">
        <v>303</v>
      </c>
      <c r="P88" s="13"/>
      <c r="Q88" s="13"/>
      <c r="R88" s="13"/>
      <c r="S88" s="13"/>
      <c r="T88" s="13"/>
      <c r="U88" s="13"/>
    </row>
    <row r="89" ht="14.25" customHeight="1">
      <c r="A89" s="64"/>
      <c r="B89" s="38" t="s">
        <v>306</v>
      </c>
      <c r="C89" s="13"/>
      <c r="D89" s="13"/>
      <c r="E89" s="13" t="s">
        <v>40</v>
      </c>
      <c r="F89" s="13"/>
      <c r="G89" s="13"/>
      <c r="H89" s="13"/>
      <c r="I89" s="96"/>
      <c r="J89" s="96" t="str">
        <f t="shared" si="30"/>
        <v/>
      </c>
      <c r="K89" s="13"/>
      <c r="L89" s="13"/>
      <c r="M89" s="113" t="s">
        <v>480</v>
      </c>
      <c r="N89" s="104" t="s">
        <v>481</v>
      </c>
      <c r="O89" s="34" t="s">
        <v>307</v>
      </c>
      <c r="P89" s="13"/>
      <c r="Q89" s="13"/>
      <c r="R89" s="13"/>
      <c r="S89" s="13"/>
      <c r="T89" s="13"/>
      <c r="U89" s="13"/>
    </row>
    <row r="90" ht="14.25" customHeight="1">
      <c r="A90" s="64"/>
      <c r="B90" s="38" t="s">
        <v>306</v>
      </c>
      <c r="C90" s="13"/>
      <c r="D90" s="13"/>
      <c r="E90" s="13" t="s">
        <v>40</v>
      </c>
      <c r="F90" s="13"/>
      <c r="G90" s="13"/>
      <c r="H90" s="13"/>
      <c r="I90" s="96"/>
      <c r="J90" s="96" t="str">
        <f t="shared" si="30"/>
        <v/>
      </c>
      <c r="K90" s="13"/>
      <c r="L90" s="13"/>
      <c r="M90" s="113" t="s">
        <v>482</v>
      </c>
      <c r="N90" s="104" t="s">
        <v>483</v>
      </c>
      <c r="O90" s="34" t="s">
        <v>308</v>
      </c>
      <c r="P90" s="13"/>
      <c r="Q90" s="13"/>
      <c r="R90" s="13"/>
      <c r="S90" s="13"/>
      <c r="T90" s="13"/>
      <c r="U90" s="13"/>
    </row>
    <row r="91" ht="14.25" customHeight="1">
      <c r="A91" s="9">
        <v>1.0</v>
      </c>
      <c r="B91" s="135" t="s">
        <v>98</v>
      </c>
      <c r="C91" s="13"/>
      <c r="D91" s="13"/>
      <c r="E91" s="13" t="s">
        <v>40</v>
      </c>
      <c r="F91" s="13"/>
      <c r="G91" s="13"/>
      <c r="H91" s="13"/>
      <c r="I91" s="88"/>
      <c r="J91" s="88" t="str">
        <f t="shared" si="30"/>
        <v/>
      </c>
      <c r="K91" s="13"/>
      <c r="L91" s="13"/>
      <c r="M91" s="113" t="s">
        <v>99</v>
      </c>
      <c r="N91" s="104" t="s">
        <v>484</v>
      </c>
      <c r="O91" s="34" t="s">
        <v>100</v>
      </c>
      <c r="P91" s="13"/>
      <c r="Q91" s="13"/>
      <c r="R91" s="13"/>
      <c r="S91" s="13"/>
      <c r="T91" s="13"/>
      <c r="U91" s="13"/>
    </row>
    <row r="92" ht="14.25" customHeight="1">
      <c r="A92" s="9"/>
      <c r="B92" s="13" t="s">
        <v>98</v>
      </c>
      <c r="C92" s="13"/>
      <c r="D92" s="13"/>
      <c r="E92" s="13" t="s">
        <v>40</v>
      </c>
      <c r="F92" s="13"/>
      <c r="G92" s="13"/>
      <c r="H92" s="13"/>
      <c r="I92" s="96"/>
      <c r="J92" s="96" t="str">
        <f t="shared" si="30"/>
        <v/>
      </c>
      <c r="K92" s="13"/>
      <c r="L92" s="13"/>
      <c r="M92" s="113" t="s">
        <v>485</v>
      </c>
      <c r="N92" s="104" t="s">
        <v>486</v>
      </c>
      <c r="O92" s="34" t="s">
        <v>313</v>
      </c>
      <c r="P92" s="13"/>
      <c r="Q92" s="13"/>
      <c r="R92" s="13"/>
      <c r="S92" s="13"/>
      <c r="T92" s="13"/>
      <c r="U92" s="13"/>
    </row>
    <row r="93" ht="14.25" customHeight="1">
      <c r="A93" s="9">
        <v>1.0</v>
      </c>
      <c r="B93" s="135" t="s">
        <v>154</v>
      </c>
      <c r="C93" s="13"/>
      <c r="D93" s="13"/>
      <c r="E93" s="13" t="s">
        <v>40</v>
      </c>
      <c r="F93" s="13"/>
      <c r="G93" s="13"/>
      <c r="H93" s="13"/>
      <c r="I93" s="88"/>
      <c r="J93" s="88" t="str">
        <f t="shared" si="30"/>
        <v/>
      </c>
      <c r="K93" s="13"/>
      <c r="L93" s="13"/>
      <c r="M93" s="113" t="s">
        <v>155</v>
      </c>
      <c r="N93" s="104" t="s">
        <v>487</v>
      </c>
      <c r="O93" s="34" t="s">
        <v>156</v>
      </c>
      <c r="P93" s="13"/>
      <c r="Q93" s="13"/>
      <c r="R93" s="13"/>
      <c r="S93" s="13"/>
      <c r="T93" s="13"/>
      <c r="U93" s="13"/>
    </row>
    <row r="94" ht="14.25" customHeight="1">
      <c r="A94" s="9"/>
      <c r="B94" s="13" t="s">
        <v>154</v>
      </c>
      <c r="C94" s="13"/>
      <c r="D94" s="13"/>
      <c r="E94" s="13" t="s">
        <v>40</v>
      </c>
      <c r="F94" s="13"/>
      <c r="G94" s="13"/>
      <c r="H94" s="13"/>
      <c r="I94" s="96"/>
      <c r="J94" s="96" t="str">
        <f t="shared" si="30"/>
        <v/>
      </c>
      <c r="K94" s="13"/>
      <c r="L94" s="13"/>
      <c r="M94" s="113" t="s">
        <v>488</v>
      </c>
      <c r="N94" s="104" t="s">
        <v>489</v>
      </c>
      <c r="O94" s="34" t="s">
        <v>156</v>
      </c>
      <c r="P94" s="13"/>
      <c r="Q94" s="13"/>
      <c r="R94" s="13"/>
      <c r="S94" s="13"/>
      <c r="T94" s="13"/>
      <c r="U94" s="13"/>
    </row>
    <row r="95" ht="14.25" customHeight="1">
      <c r="A95" s="9">
        <v>1.0</v>
      </c>
      <c r="B95" s="135" t="s">
        <v>161</v>
      </c>
      <c r="C95" s="13"/>
      <c r="D95" s="13"/>
      <c r="E95" s="13" t="s">
        <v>40</v>
      </c>
      <c r="F95" s="13"/>
      <c r="G95" s="13"/>
      <c r="H95" s="13"/>
      <c r="I95" s="88"/>
      <c r="J95" s="88" t="str">
        <f t="shared" si="30"/>
        <v/>
      </c>
      <c r="K95" s="13"/>
      <c r="L95" s="13"/>
      <c r="M95" s="113" t="s">
        <v>162</v>
      </c>
      <c r="N95" s="104" t="s">
        <v>490</v>
      </c>
      <c r="O95" s="34" t="s">
        <v>163</v>
      </c>
      <c r="P95" s="13"/>
      <c r="Q95" s="13"/>
      <c r="R95" s="13"/>
      <c r="S95" s="13"/>
      <c r="T95" s="13"/>
      <c r="U95" s="13"/>
    </row>
    <row r="96" ht="14.25" customHeight="1">
      <c r="A96" s="9"/>
      <c r="B96" s="13" t="s">
        <v>161</v>
      </c>
      <c r="C96" s="13"/>
      <c r="D96" s="13"/>
      <c r="E96" s="13" t="s">
        <v>40</v>
      </c>
      <c r="F96" s="13"/>
      <c r="G96" s="13"/>
      <c r="H96" s="13"/>
      <c r="I96" s="96"/>
      <c r="J96" s="96" t="str">
        <f t="shared" si="30"/>
        <v/>
      </c>
      <c r="K96" s="13"/>
      <c r="L96" s="13"/>
      <c r="M96" s="113" t="s">
        <v>491</v>
      </c>
      <c r="N96" s="104" t="s">
        <v>492</v>
      </c>
      <c r="O96" s="34" t="s">
        <v>318</v>
      </c>
      <c r="P96" s="13"/>
      <c r="Q96" s="13"/>
      <c r="R96" s="13"/>
      <c r="S96" s="13"/>
      <c r="T96" s="13"/>
      <c r="U96" s="13"/>
    </row>
    <row r="97" ht="20.25" customHeight="1">
      <c r="A97" s="9">
        <v>1.0</v>
      </c>
      <c r="B97" s="135" t="s">
        <v>322</v>
      </c>
      <c r="C97" s="13"/>
      <c r="D97" s="13"/>
      <c r="E97" s="13" t="s">
        <v>40</v>
      </c>
      <c r="F97" s="13"/>
      <c r="G97" s="13"/>
      <c r="H97" s="13"/>
      <c r="I97" s="88"/>
      <c r="J97" s="88" t="str">
        <f t="shared" si="30"/>
        <v/>
      </c>
      <c r="K97" s="13"/>
      <c r="L97" s="13"/>
      <c r="M97" s="113" t="s">
        <v>333</v>
      </c>
      <c r="N97" s="104" t="s">
        <v>493</v>
      </c>
      <c r="O97" s="34" t="s">
        <v>334</v>
      </c>
      <c r="P97" s="13"/>
      <c r="Q97" s="13"/>
      <c r="R97" s="13"/>
      <c r="S97" s="13"/>
      <c r="T97" s="13"/>
      <c r="U97" s="13"/>
    </row>
    <row r="98" ht="14.25" customHeight="1">
      <c r="A98" s="9"/>
      <c r="B98" s="13" t="s">
        <v>322</v>
      </c>
      <c r="C98" s="13"/>
      <c r="D98" s="13"/>
      <c r="E98" s="13" t="s">
        <v>40</v>
      </c>
      <c r="F98" s="13"/>
      <c r="G98" s="13"/>
      <c r="H98" s="13"/>
      <c r="I98" s="96"/>
      <c r="J98" s="96" t="str">
        <f t="shared" si="30"/>
        <v/>
      </c>
      <c r="K98" s="13"/>
      <c r="L98" s="13"/>
      <c r="M98" s="113" t="s">
        <v>494</v>
      </c>
      <c r="N98" s="104" t="s">
        <v>493</v>
      </c>
      <c r="O98" s="34" t="s">
        <v>323</v>
      </c>
      <c r="P98" s="13"/>
      <c r="Q98" s="13"/>
      <c r="R98" s="13"/>
      <c r="S98" s="13"/>
      <c r="T98" s="13"/>
      <c r="U98" s="13"/>
    </row>
    <row r="99" ht="14.25" customHeight="1">
      <c r="A99" s="9">
        <v>1.0</v>
      </c>
      <c r="B99" s="153" t="s">
        <v>239</v>
      </c>
      <c r="C99" s="13"/>
      <c r="D99" s="13" t="s">
        <v>384</v>
      </c>
      <c r="E99" s="13"/>
      <c r="F99" s="13"/>
      <c r="G99" s="13"/>
      <c r="H99" s="13"/>
      <c r="I99" s="88"/>
      <c r="J99" s="88"/>
      <c r="K99" s="13"/>
      <c r="L99" s="13"/>
      <c r="M99" s="86"/>
      <c r="N99" s="116"/>
      <c r="O99" s="31"/>
      <c r="P99" s="13"/>
      <c r="Q99" s="13"/>
      <c r="R99" s="13"/>
      <c r="S99" s="13"/>
      <c r="T99" s="13"/>
      <c r="U99" s="13"/>
    </row>
    <row r="100" ht="14.25" customHeight="1">
      <c r="A100" s="9">
        <v>1.0</v>
      </c>
      <c r="B100" s="153" t="s">
        <v>503</v>
      </c>
      <c r="C100" s="13"/>
      <c r="D100" s="13" t="s">
        <v>384</v>
      </c>
      <c r="E100" s="13"/>
      <c r="F100" s="13"/>
      <c r="G100" s="13"/>
      <c r="H100" s="13"/>
      <c r="I100" s="88"/>
      <c r="J100" s="88"/>
      <c r="K100" s="13"/>
      <c r="L100" s="13"/>
      <c r="M100" s="86"/>
      <c r="N100" s="116"/>
      <c r="O100" s="31"/>
      <c r="P100" s="13"/>
      <c r="Q100" s="13"/>
      <c r="R100" s="13"/>
      <c r="S100" s="13"/>
      <c r="T100" s="13"/>
      <c r="U100" s="13"/>
    </row>
    <row r="101" ht="14.25" customHeight="1">
      <c r="A101" s="9">
        <v>1.0</v>
      </c>
      <c r="B101" s="153" t="s">
        <v>250</v>
      </c>
      <c r="C101" s="13"/>
      <c r="D101" s="13" t="s">
        <v>384</v>
      </c>
      <c r="E101" s="13"/>
      <c r="F101" s="13"/>
      <c r="G101" s="13"/>
      <c r="H101" s="13"/>
      <c r="I101" s="88"/>
      <c r="J101" s="88"/>
      <c r="K101" s="13"/>
      <c r="L101" s="13"/>
      <c r="M101" s="86"/>
      <c r="N101" s="116"/>
      <c r="O101" s="31"/>
      <c r="P101" s="13"/>
      <c r="Q101" s="13"/>
      <c r="R101" s="13"/>
      <c r="S101" s="13"/>
      <c r="T101" s="13"/>
      <c r="U101" s="13"/>
    </row>
    <row r="102" ht="14.25" customHeight="1">
      <c r="A102" s="155">
        <v>1.0</v>
      </c>
      <c r="B102" s="153" t="s">
        <v>326</v>
      </c>
      <c r="C102" s="13"/>
      <c r="D102" s="13"/>
      <c r="E102" s="13" t="s">
        <v>40</v>
      </c>
      <c r="F102" s="13"/>
      <c r="G102" s="13"/>
      <c r="H102" s="13"/>
      <c r="I102" s="88"/>
      <c r="J102" s="88" t="str">
        <f>IF(D102="NV-2024",G102/2,H102)</f>
        <v/>
      </c>
      <c r="K102" s="13"/>
      <c r="L102" s="13"/>
      <c r="M102" s="86" t="s">
        <v>327</v>
      </c>
      <c r="N102" s="116" t="s">
        <v>495</v>
      </c>
      <c r="O102" s="31" t="s">
        <v>328</v>
      </c>
      <c r="P102" s="13"/>
      <c r="Q102" s="13"/>
      <c r="R102" s="13"/>
      <c r="S102" s="13"/>
      <c r="T102" s="13"/>
      <c r="U102" s="13"/>
    </row>
    <row r="103">
      <c r="J103" s="165">
        <f>SUM(J2:J102)</f>
        <v>24513.4346</v>
      </c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166"/>
      <c r="J104" s="166">
        <f>SUM(J2:J102)</f>
        <v>24513.4346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r="1033" ht="14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  <row r="1034" ht="14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</row>
    <row r="1035" ht="14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r="1036" ht="14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r="1037" ht="14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</sheetData>
  <hyperlinks>
    <hyperlink r:id="rId1" ref="Q3"/>
    <hyperlink r:id="rId2" ref="Q5"/>
    <hyperlink r:id="rId3" ref="O6"/>
    <hyperlink r:id="rId4" ref="O11"/>
    <hyperlink r:id="rId5" ref="O14"/>
    <hyperlink r:id="rId6" ref="O17"/>
    <hyperlink r:id="rId7" ref="Q19"/>
    <hyperlink r:id="rId8" ref="O26"/>
    <hyperlink r:id="rId9" ref="O27"/>
    <hyperlink r:id="rId10" ref="O28"/>
    <hyperlink r:id="rId11" ref="Q28"/>
    <hyperlink r:id="rId12" ref="O33"/>
    <hyperlink r:id="rId13" ref="O36"/>
    <hyperlink r:id="rId14" ref="Q39"/>
    <hyperlink r:id="rId15" ref="O40"/>
    <hyperlink r:id="rId16" ref="O43"/>
    <hyperlink r:id="rId17" ref="O47"/>
    <hyperlink r:id="rId18" ref="O48"/>
    <hyperlink r:id="rId19" ref="Q49"/>
    <hyperlink r:id="rId20" ref="O54"/>
    <hyperlink r:id="rId21" ref="Q56"/>
    <hyperlink r:id="rId22" ref="Q59"/>
    <hyperlink r:id="rId23" ref="O67"/>
    <hyperlink r:id="rId24" ref="O68"/>
    <hyperlink r:id="rId25" ref="O73"/>
    <hyperlink r:id="rId26" ref="O74"/>
    <hyperlink r:id="rId27" ref="O75"/>
    <hyperlink r:id="rId28" ref="O77"/>
    <hyperlink r:id="rId29" ref="O79"/>
    <hyperlink r:id="rId30" ref="O80"/>
    <hyperlink r:id="rId31" ref="O81"/>
    <hyperlink r:id="rId32" ref="O85"/>
    <hyperlink r:id="rId33" ref="O86"/>
    <hyperlink r:id="rId34" ref="O90"/>
    <hyperlink r:id="rId35" ref="O92"/>
    <hyperlink r:id="rId36" ref="O93"/>
    <hyperlink r:id="rId37" ref="O94"/>
    <hyperlink r:id="rId38" ref="O95"/>
    <hyperlink r:id="rId39" ref="O96"/>
  </hyperlinks>
  <printOptions/>
  <pageMargins bottom="0.75" footer="0.0" header="0.0" left="0.7" right="0.7" top="0.75"/>
  <pageSetup orientation="portrait"/>
  <drawing r:id="rId4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64.57"/>
    <col customWidth="1" min="3" max="4" width="10.0"/>
    <col customWidth="1" min="5" max="5" width="28.43"/>
    <col customWidth="1" min="6" max="7" width="19.0"/>
    <col customWidth="1" min="8" max="8" width="23.57"/>
    <col customWidth="1" min="9" max="10" width="19.0"/>
    <col customWidth="1" min="11" max="11" width="28.57"/>
    <col customWidth="1" min="12" max="14" width="35.43"/>
    <col customWidth="1" min="15" max="15" width="52.43"/>
    <col customWidth="1" min="16" max="16" width="71.86"/>
    <col customWidth="1" min="17" max="18" width="28.57"/>
    <col customWidth="1" min="19" max="19" width="201.0"/>
    <col customWidth="1" min="20" max="20" width="7.43"/>
  </cols>
  <sheetData>
    <row r="1" ht="14.25" customHeight="1">
      <c r="A1" s="1"/>
      <c r="B1" s="8" t="s">
        <v>0</v>
      </c>
      <c r="C1" s="8"/>
      <c r="D1" s="8" t="s">
        <v>1</v>
      </c>
      <c r="E1" s="8" t="s">
        <v>2</v>
      </c>
      <c r="F1" s="175">
        <v>1462.0</v>
      </c>
      <c r="G1" s="8">
        <f>0.34/100</f>
        <v>0.0034</v>
      </c>
      <c r="H1" s="174" t="s">
        <v>496</v>
      </c>
      <c r="I1" s="8" t="s">
        <v>505</v>
      </c>
      <c r="J1" s="8" t="s">
        <v>3</v>
      </c>
      <c r="K1" s="8" t="s">
        <v>365</v>
      </c>
      <c r="L1" s="8" t="s">
        <v>92</v>
      </c>
      <c r="M1" s="8" t="s">
        <v>366</v>
      </c>
      <c r="N1" s="8" t="s">
        <v>93</v>
      </c>
      <c r="O1" s="8" t="s">
        <v>94</v>
      </c>
      <c r="P1" s="8" t="s">
        <v>367</v>
      </c>
      <c r="Q1" s="8" t="s">
        <v>368</v>
      </c>
      <c r="R1" s="8" t="s">
        <v>4</v>
      </c>
      <c r="S1" s="8" t="s">
        <v>5</v>
      </c>
      <c r="T1" s="13">
        <v>1462.0</v>
      </c>
    </row>
    <row r="2" ht="14.25" customHeight="1">
      <c r="A2" s="74">
        <v>1.0</v>
      </c>
      <c r="B2" s="14" t="s">
        <v>6</v>
      </c>
      <c r="C2" s="14" t="s">
        <v>498</v>
      </c>
      <c r="D2" s="14" t="s">
        <v>7</v>
      </c>
      <c r="E2" s="87">
        <v>424822.0</v>
      </c>
      <c r="F2" s="87">
        <f t="shared" ref="F2:F5" si="1">E2*$G$1</f>
        <v>1444.3948</v>
      </c>
      <c r="G2" s="87">
        <f t="shared" ref="G2:G5" si="2">IF(E2*$G$1&gt;1462,$T$1,E2*$G$1)</f>
        <v>1444.3948</v>
      </c>
      <c r="H2" s="87">
        <f t="shared" ref="H2:H74" si="3">IF(C2="NV-2024",G2/2,G2)</f>
        <v>1444.3948</v>
      </c>
      <c r="I2" s="87"/>
      <c r="J2" s="87">
        <v>87702.0</v>
      </c>
      <c r="K2" s="126">
        <v>44531.0</v>
      </c>
      <c r="L2" s="176" t="s">
        <v>113</v>
      </c>
      <c r="M2" s="176" t="s">
        <v>372</v>
      </c>
      <c r="N2" s="125" t="s">
        <v>114</v>
      </c>
      <c r="O2" s="177" t="s">
        <v>115</v>
      </c>
      <c r="P2" s="14"/>
      <c r="Q2" s="14" t="s">
        <v>373</v>
      </c>
      <c r="R2" s="14">
        <v>8.5</v>
      </c>
      <c r="S2" s="14" t="s">
        <v>8</v>
      </c>
      <c r="T2" s="14"/>
    </row>
    <row r="3" ht="14.25" customHeight="1">
      <c r="A3" s="2">
        <v>1.0</v>
      </c>
      <c r="B3" s="13" t="s">
        <v>214</v>
      </c>
      <c r="C3" s="13"/>
      <c r="D3" s="13" t="s">
        <v>7</v>
      </c>
      <c r="E3" s="88">
        <v>226963.0</v>
      </c>
      <c r="F3" s="88">
        <f t="shared" si="1"/>
        <v>771.6742</v>
      </c>
      <c r="G3" s="88">
        <f t="shared" si="2"/>
        <v>771.6742</v>
      </c>
      <c r="H3" s="96">
        <f t="shared" si="3"/>
        <v>771.6742</v>
      </c>
      <c r="I3" s="88" t="s">
        <v>506</v>
      </c>
      <c r="J3" s="88">
        <v>96869.0</v>
      </c>
      <c r="K3" s="89">
        <v>35706.0</v>
      </c>
      <c r="L3" s="178" t="s">
        <v>215</v>
      </c>
      <c r="M3" s="90" t="s">
        <v>376</v>
      </c>
      <c r="N3" s="13" t="s">
        <v>216</v>
      </c>
      <c r="O3" s="13" t="s">
        <v>499</v>
      </c>
      <c r="P3" s="91" t="s">
        <v>377</v>
      </c>
      <c r="Q3" s="13"/>
      <c r="R3" s="13">
        <v>6.0</v>
      </c>
      <c r="S3" s="13" t="s">
        <v>10</v>
      </c>
      <c r="T3" s="13"/>
    </row>
    <row r="4" ht="14.25" customHeight="1">
      <c r="A4" s="2">
        <v>1.0</v>
      </c>
      <c r="B4" s="13" t="s">
        <v>11</v>
      </c>
      <c r="C4" s="13" t="s">
        <v>384</v>
      </c>
      <c r="D4" s="13" t="s">
        <v>7</v>
      </c>
      <c r="E4" s="88">
        <v>584384.0</v>
      </c>
      <c r="F4" s="88">
        <f t="shared" si="1"/>
        <v>1986.9056</v>
      </c>
      <c r="G4" s="88">
        <f t="shared" si="2"/>
        <v>1462</v>
      </c>
      <c r="H4" s="96">
        <f t="shared" si="3"/>
        <v>731</v>
      </c>
      <c r="I4" s="88"/>
      <c r="J4" s="88">
        <v>104205.0</v>
      </c>
      <c r="K4" s="89">
        <v>43839.0</v>
      </c>
      <c r="L4" s="178" t="s">
        <v>117</v>
      </c>
      <c r="M4" s="92" t="s">
        <v>379</v>
      </c>
      <c r="N4" s="13" t="s">
        <v>118</v>
      </c>
      <c r="O4" s="13" t="s">
        <v>119</v>
      </c>
      <c r="P4" s="13"/>
      <c r="Q4" s="13"/>
      <c r="R4" s="13">
        <v>6.0</v>
      </c>
      <c r="S4" s="13" t="s">
        <v>12</v>
      </c>
    </row>
    <row r="5" ht="14.25" customHeight="1">
      <c r="A5" s="2">
        <v>1.0</v>
      </c>
      <c r="B5" s="130" t="s">
        <v>13</v>
      </c>
      <c r="C5" s="13" t="s">
        <v>384</v>
      </c>
      <c r="D5" s="13" t="s">
        <v>7</v>
      </c>
      <c r="E5" s="88">
        <v>1349754.0</v>
      </c>
      <c r="F5" s="88">
        <f t="shared" si="1"/>
        <v>4589.1636</v>
      </c>
      <c r="G5" s="88">
        <f t="shared" si="2"/>
        <v>1462</v>
      </c>
      <c r="H5" s="179">
        <f t="shared" si="3"/>
        <v>731</v>
      </c>
      <c r="I5" s="88" t="s">
        <v>507</v>
      </c>
      <c r="J5" s="88">
        <v>695150.0</v>
      </c>
      <c r="K5" s="13"/>
      <c r="L5" s="178" t="s">
        <v>295</v>
      </c>
      <c r="M5" s="93" t="s">
        <v>380</v>
      </c>
      <c r="N5" s="38" t="s">
        <v>296</v>
      </c>
      <c r="O5" s="13" t="s">
        <v>297</v>
      </c>
      <c r="P5" s="91" t="s">
        <v>381</v>
      </c>
      <c r="Q5" s="94" t="s">
        <v>382</v>
      </c>
      <c r="R5" s="13">
        <v>25.98</v>
      </c>
      <c r="S5" s="13" t="s">
        <v>14</v>
      </c>
      <c r="T5" s="13"/>
    </row>
    <row r="6" ht="14.25" hidden="1" customHeight="1">
      <c r="A6" s="2"/>
      <c r="B6" s="13" t="s">
        <v>13</v>
      </c>
      <c r="C6" s="13" t="s">
        <v>384</v>
      </c>
      <c r="D6" s="13" t="s">
        <v>7</v>
      </c>
      <c r="E6" s="88"/>
      <c r="F6" s="88"/>
      <c r="G6" s="88"/>
      <c r="H6" s="96">
        <f t="shared" si="3"/>
        <v>0</v>
      </c>
      <c r="I6" s="88"/>
      <c r="J6" s="88"/>
      <c r="K6" s="89"/>
      <c r="L6" s="178" t="s">
        <v>383</v>
      </c>
      <c r="M6" s="92"/>
      <c r="N6" s="24" t="s">
        <v>116</v>
      </c>
      <c r="O6" s="13"/>
      <c r="P6" s="13"/>
      <c r="Q6" s="13"/>
      <c r="R6" s="13"/>
      <c r="S6" s="13"/>
      <c r="T6" s="13"/>
    </row>
    <row r="7" ht="14.25" customHeight="1">
      <c r="A7" s="74">
        <v>1.0</v>
      </c>
      <c r="B7" s="14"/>
      <c r="C7" s="14" t="s">
        <v>498</v>
      </c>
      <c r="D7" s="14" t="s">
        <v>7</v>
      </c>
      <c r="E7" s="87">
        <v>317637.0</v>
      </c>
      <c r="F7" s="87">
        <f t="shared" ref="F7:F10" si="4">E7*$G$1</f>
        <v>1079.9658</v>
      </c>
      <c r="G7" s="87">
        <f t="shared" ref="G7:G8" si="5">IF(E7*$G$1&gt;1462,$T$1,E7*$G$1)</f>
        <v>1079.9658</v>
      </c>
      <c r="H7" s="87">
        <f t="shared" si="3"/>
        <v>1079.9658</v>
      </c>
      <c r="I7" s="87"/>
      <c r="J7" s="87">
        <v>86659.0</v>
      </c>
      <c r="K7" s="180">
        <v>44531.0</v>
      </c>
      <c r="L7" s="176" t="s">
        <v>133</v>
      </c>
      <c r="M7" s="176" t="s">
        <v>385</v>
      </c>
      <c r="N7" s="14" t="s">
        <v>134</v>
      </c>
      <c r="O7" s="14" t="s">
        <v>262</v>
      </c>
      <c r="P7" s="14"/>
      <c r="Q7" s="14"/>
      <c r="R7" s="14">
        <v>8.0</v>
      </c>
      <c r="S7" s="14" t="s">
        <v>16</v>
      </c>
      <c r="T7" s="14"/>
    </row>
    <row r="8" ht="14.25" customHeight="1">
      <c r="A8" s="2">
        <v>1.0</v>
      </c>
      <c r="B8" s="13"/>
      <c r="C8" s="13" t="s">
        <v>498</v>
      </c>
      <c r="D8" s="13" t="s">
        <v>7</v>
      </c>
      <c r="E8" s="88">
        <v>313301.0</v>
      </c>
      <c r="F8" s="88">
        <f t="shared" si="4"/>
        <v>1065.2234</v>
      </c>
      <c r="G8" s="88">
        <f t="shared" si="5"/>
        <v>1065.2234</v>
      </c>
      <c r="H8" s="96">
        <f t="shared" si="3"/>
        <v>1065.2234</v>
      </c>
      <c r="I8" s="88"/>
      <c r="J8" s="88">
        <v>190140.0</v>
      </c>
      <c r="K8" s="89">
        <v>44531.0</v>
      </c>
      <c r="L8" s="181" t="s">
        <v>121</v>
      </c>
      <c r="M8" s="92" t="s">
        <v>386</v>
      </c>
      <c r="N8" s="13" t="s">
        <v>122</v>
      </c>
      <c r="O8" s="13" t="s">
        <v>123</v>
      </c>
      <c r="P8" s="13"/>
      <c r="Q8" s="13"/>
      <c r="R8" s="13">
        <v>6.0</v>
      </c>
      <c r="S8" s="13" t="s">
        <v>18</v>
      </c>
      <c r="T8" s="13"/>
    </row>
    <row r="9" ht="14.25" customHeight="1">
      <c r="A9" s="2">
        <v>1.0</v>
      </c>
      <c r="B9" s="13"/>
      <c r="C9" s="13"/>
      <c r="D9" s="13" t="s">
        <v>7</v>
      </c>
      <c r="E9" s="88">
        <v>10552.0</v>
      </c>
      <c r="F9" s="88">
        <f t="shared" si="4"/>
        <v>35.8768</v>
      </c>
      <c r="G9" s="88">
        <v>99.0</v>
      </c>
      <c r="H9" s="96">
        <f t="shared" si="3"/>
        <v>99</v>
      </c>
      <c r="I9" s="88"/>
      <c r="J9" s="88">
        <v>0.0</v>
      </c>
      <c r="K9" s="13"/>
      <c r="L9" s="13"/>
      <c r="M9" s="13"/>
      <c r="N9" s="13" t="s">
        <v>189</v>
      </c>
      <c r="O9" s="13" t="s">
        <v>190</v>
      </c>
      <c r="P9" s="13"/>
      <c r="Q9" s="13"/>
      <c r="R9" s="13">
        <v>0.0</v>
      </c>
      <c r="S9" s="13" t="s">
        <v>20</v>
      </c>
      <c r="T9" s="13"/>
    </row>
    <row r="10" ht="14.25" customHeight="1">
      <c r="A10" s="2">
        <v>1.0</v>
      </c>
      <c r="B10" s="13" t="s">
        <v>21</v>
      </c>
      <c r="C10" s="13"/>
      <c r="D10" s="13" t="s">
        <v>7</v>
      </c>
      <c r="E10" s="88"/>
      <c r="F10" s="88">
        <f t="shared" si="4"/>
        <v>0</v>
      </c>
      <c r="G10" s="88">
        <v>150.0</v>
      </c>
      <c r="H10" s="96">
        <f t="shared" si="3"/>
        <v>150</v>
      </c>
      <c r="I10" s="88"/>
      <c r="J10" s="88"/>
      <c r="K10" s="13"/>
      <c r="L10" s="181" t="s">
        <v>152</v>
      </c>
      <c r="M10" s="93" t="s">
        <v>387</v>
      </c>
      <c r="N10" s="13" t="s">
        <v>153</v>
      </c>
      <c r="O10" s="13" t="s">
        <v>131</v>
      </c>
      <c r="P10" s="13"/>
      <c r="Q10" s="13"/>
      <c r="R10" s="13"/>
      <c r="S10" s="13" t="s">
        <v>22</v>
      </c>
      <c r="T10" s="13"/>
    </row>
    <row r="11" ht="14.25" hidden="1" customHeight="1">
      <c r="A11" s="2"/>
      <c r="B11" s="13" t="s">
        <v>21</v>
      </c>
      <c r="C11" s="13"/>
      <c r="D11" s="13" t="s">
        <v>7</v>
      </c>
      <c r="E11" s="88"/>
      <c r="F11" s="88"/>
      <c r="G11" s="88"/>
      <c r="H11" s="96" t="str">
        <f t="shared" si="3"/>
        <v/>
      </c>
      <c r="I11" s="88"/>
      <c r="J11" s="88"/>
      <c r="K11" s="89"/>
      <c r="L11" s="181" t="s">
        <v>388</v>
      </c>
      <c r="M11" s="93" t="s">
        <v>389</v>
      </c>
      <c r="N11" s="31" t="s">
        <v>130</v>
      </c>
      <c r="O11" s="13" t="s">
        <v>131</v>
      </c>
      <c r="P11" s="13"/>
      <c r="Q11" s="13"/>
      <c r="R11" s="13"/>
      <c r="S11" s="13"/>
      <c r="T11" s="13"/>
    </row>
    <row r="12" ht="14.25" customHeight="1">
      <c r="A12" s="2">
        <v>1.0</v>
      </c>
      <c r="B12" s="13" t="s">
        <v>23</v>
      </c>
      <c r="C12" s="13"/>
      <c r="D12" s="13" t="s">
        <v>7</v>
      </c>
      <c r="E12" s="88">
        <v>573815.0</v>
      </c>
      <c r="F12" s="88">
        <f>E12*$G$1</f>
        <v>1950.971</v>
      </c>
      <c r="G12" s="88">
        <f>IF(E12*$G$1&gt;1462,$T$1,E12*$G$1)</f>
        <v>1462</v>
      </c>
      <c r="H12" s="96">
        <f t="shared" si="3"/>
        <v>1462</v>
      </c>
      <c r="I12" s="88" t="s">
        <v>507</v>
      </c>
      <c r="J12" s="88">
        <v>143273.0</v>
      </c>
      <c r="K12" s="89">
        <v>44075.0</v>
      </c>
      <c r="L12" s="13" t="s">
        <v>175</v>
      </c>
      <c r="M12" s="13"/>
      <c r="N12" s="13" t="s">
        <v>176</v>
      </c>
      <c r="O12" s="13" t="s">
        <v>137</v>
      </c>
      <c r="P12" s="13"/>
      <c r="Q12" s="13"/>
      <c r="R12" s="13">
        <v>13.66</v>
      </c>
      <c r="S12" s="13" t="s">
        <v>24</v>
      </c>
      <c r="T12" s="13"/>
    </row>
    <row r="13" ht="14.25" hidden="1" customHeight="1">
      <c r="A13" s="2"/>
      <c r="B13" s="13" t="s">
        <v>23</v>
      </c>
      <c r="C13" s="13"/>
      <c r="D13" s="13"/>
      <c r="E13" s="88"/>
      <c r="F13" s="88"/>
      <c r="G13" s="88"/>
      <c r="H13" s="96" t="str">
        <f t="shared" si="3"/>
        <v/>
      </c>
      <c r="I13" s="88"/>
      <c r="J13" s="88"/>
      <c r="K13" s="89"/>
      <c r="L13" s="13" t="s">
        <v>175</v>
      </c>
      <c r="M13" s="104" t="s">
        <v>390</v>
      </c>
      <c r="N13" s="34" t="s">
        <v>136</v>
      </c>
      <c r="O13" s="13" t="s">
        <v>137</v>
      </c>
      <c r="P13" s="13"/>
      <c r="Q13" s="13"/>
      <c r="R13" s="13"/>
      <c r="S13" s="13"/>
      <c r="T13" s="13"/>
    </row>
    <row r="14" ht="14.25" hidden="1" customHeight="1">
      <c r="A14" s="2"/>
      <c r="B14" s="13" t="s">
        <v>23</v>
      </c>
      <c r="C14" s="13"/>
      <c r="D14" s="13"/>
      <c r="E14" s="88"/>
      <c r="F14" s="88"/>
      <c r="G14" s="88"/>
      <c r="H14" s="96" t="str">
        <f t="shared" si="3"/>
        <v/>
      </c>
      <c r="I14" s="88"/>
      <c r="J14" s="88"/>
      <c r="K14" s="89"/>
      <c r="L14" s="182" t="s">
        <v>391</v>
      </c>
      <c r="M14" s="104" t="s">
        <v>392</v>
      </c>
      <c r="N14" s="34" t="s">
        <v>138</v>
      </c>
      <c r="O14" s="13" t="s">
        <v>137</v>
      </c>
      <c r="P14" s="13"/>
      <c r="Q14" s="13"/>
      <c r="R14" s="13"/>
      <c r="S14" s="13"/>
      <c r="T14" s="13"/>
    </row>
    <row r="15" ht="14.25" customHeight="1">
      <c r="A15" s="2">
        <v>1.0</v>
      </c>
      <c r="B15" s="14" t="s">
        <v>25</v>
      </c>
      <c r="C15" s="13" t="s">
        <v>498</v>
      </c>
      <c r="D15" s="13" t="s">
        <v>7</v>
      </c>
      <c r="E15" s="88">
        <v>278040.0</v>
      </c>
      <c r="F15" s="88">
        <f t="shared" ref="F15:F16" si="6">E15*$G$1</f>
        <v>945.336</v>
      </c>
      <c r="G15" s="88">
        <f t="shared" ref="G15:G16" si="7">IF(E15*$G$1&gt;1462,$T$1,E15*$G$1)</f>
        <v>945.336</v>
      </c>
      <c r="H15" s="96">
        <f t="shared" si="3"/>
        <v>945.336</v>
      </c>
      <c r="I15" s="88"/>
      <c r="J15" s="88">
        <v>200038.0</v>
      </c>
      <c r="K15" s="89">
        <v>44531.0</v>
      </c>
      <c r="L15" s="181" t="s">
        <v>127</v>
      </c>
      <c r="M15" s="92" t="s">
        <v>393</v>
      </c>
      <c r="N15" s="13" t="s">
        <v>128</v>
      </c>
      <c r="O15" s="13" t="s">
        <v>129</v>
      </c>
      <c r="P15" s="13"/>
      <c r="Q15" s="13"/>
      <c r="R15" s="13">
        <v>3.5</v>
      </c>
      <c r="S15" s="13" t="s">
        <v>26</v>
      </c>
      <c r="T15" s="13"/>
    </row>
    <row r="16" ht="14.25" customHeight="1">
      <c r="A16" s="2">
        <v>1.0</v>
      </c>
      <c r="B16" s="13" t="s">
        <v>27</v>
      </c>
      <c r="C16" s="13"/>
      <c r="D16" s="13" t="s">
        <v>7</v>
      </c>
      <c r="E16" s="88">
        <v>328414.0</v>
      </c>
      <c r="F16" s="88">
        <f t="shared" si="6"/>
        <v>1116.6076</v>
      </c>
      <c r="G16" s="88">
        <f t="shared" si="7"/>
        <v>1116.6076</v>
      </c>
      <c r="H16" s="96">
        <f t="shared" si="3"/>
        <v>1116.6076</v>
      </c>
      <c r="I16" s="88"/>
      <c r="J16" s="88">
        <v>97606.75</v>
      </c>
      <c r="K16" s="89">
        <v>44711.0</v>
      </c>
      <c r="L16" s="183" t="s">
        <v>192</v>
      </c>
      <c r="M16" s="107" t="s">
        <v>394</v>
      </c>
      <c r="N16" s="13" t="s">
        <v>193</v>
      </c>
      <c r="O16" s="13" t="s">
        <v>194</v>
      </c>
      <c r="P16" s="13"/>
      <c r="Q16" s="13"/>
      <c r="R16" s="13">
        <v>8.8</v>
      </c>
      <c r="S16" s="13" t="s">
        <v>28</v>
      </c>
      <c r="T16" s="13"/>
    </row>
    <row r="17" ht="14.25" hidden="1" customHeight="1">
      <c r="A17" s="2"/>
      <c r="B17" s="13" t="s">
        <v>27</v>
      </c>
      <c r="C17" s="13"/>
      <c r="D17" s="13" t="s">
        <v>7</v>
      </c>
      <c r="E17" s="88"/>
      <c r="F17" s="88"/>
      <c r="G17" s="88"/>
      <c r="H17" s="96" t="str">
        <f t="shared" si="3"/>
        <v/>
      </c>
      <c r="I17" s="88"/>
      <c r="J17" s="88"/>
      <c r="K17" s="108"/>
      <c r="L17" s="181" t="s">
        <v>395</v>
      </c>
      <c r="M17" s="93" t="s">
        <v>396</v>
      </c>
      <c r="N17" s="24" t="s">
        <v>145</v>
      </c>
      <c r="O17" s="13"/>
      <c r="P17" s="13"/>
      <c r="Q17" s="13"/>
      <c r="R17" s="13"/>
      <c r="S17" s="13"/>
      <c r="T17" s="13"/>
    </row>
    <row r="18" ht="14.25" customHeight="1">
      <c r="A18" s="2">
        <v>1.0</v>
      </c>
      <c r="B18" s="14" t="s">
        <v>132</v>
      </c>
      <c r="C18" s="13" t="s">
        <v>498</v>
      </c>
      <c r="D18" s="13" t="s">
        <v>7</v>
      </c>
      <c r="E18" s="88">
        <v>594659.0</v>
      </c>
      <c r="F18" s="88">
        <f t="shared" ref="F18:F19" si="8">E18*$G$1</f>
        <v>2021.8406</v>
      </c>
      <c r="G18" s="184">
        <f t="shared" ref="G18:G19" si="9">IF(E18*$G$1&gt;1462,$T$1,E18*$G$1)</f>
        <v>1462</v>
      </c>
      <c r="H18" s="96">
        <f t="shared" si="3"/>
        <v>1462</v>
      </c>
      <c r="I18" s="88"/>
      <c r="J18" s="88">
        <v>122255.0</v>
      </c>
      <c r="K18" s="108">
        <v>44531.0</v>
      </c>
      <c r="L18" s="13" t="s">
        <v>133</v>
      </c>
      <c r="M18" s="13" t="s">
        <v>372</v>
      </c>
      <c r="N18" s="13" t="s">
        <v>397</v>
      </c>
      <c r="O18" s="13" t="s">
        <v>194</v>
      </c>
      <c r="P18" s="13"/>
      <c r="Q18" s="13"/>
      <c r="R18" s="13">
        <v>15.0</v>
      </c>
      <c r="S18" s="13" t="s">
        <v>30</v>
      </c>
      <c r="T18" s="13"/>
    </row>
    <row r="19" ht="14.25" customHeight="1">
      <c r="A19" s="2">
        <v>1.0</v>
      </c>
      <c r="B19" s="13" t="s">
        <v>31</v>
      </c>
      <c r="C19" s="13" t="s">
        <v>384</v>
      </c>
      <c r="D19" s="13" t="s">
        <v>7</v>
      </c>
      <c r="E19" s="88">
        <v>675611.0</v>
      </c>
      <c r="F19" s="88">
        <f t="shared" si="8"/>
        <v>2297.0774</v>
      </c>
      <c r="G19" s="184">
        <f t="shared" si="9"/>
        <v>1462</v>
      </c>
      <c r="H19" s="96">
        <f t="shared" si="3"/>
        <v>731</v>
      </c>
      <c r="I19" s="88" t="s">
        <v>507</v>
      </c>
      <c r="J19" s="88">
        <v>24718.0</v>
      </c>
      <c r="K19" s="89">
        <v>44562.0</v>
      </c>
      <c r="L19" s="181" t="s">
        <v>124</v>
      </c>
      <c r="M19" s="92" t="s">
        <v>399</v>
      </c>
      <c r="N19" s="13" t="s">
        <v>125</v>
      </c>
      <c r="O19" s="13" t="s">
        <v>126</v>
      </c>
      <c r="P19" s="112" t="s">
        <v>400</v>
      </c>
      <c r="Q19" s="13"/>
      <c r="R19" s="13">
        <v>7.0</v>
      </c>
      <c r="S19" s="13" t="s">
        <v>32</v>
      </c>
      <c r="T19" s="13"/>
    </row>
    <row r="20" ht="14.25" hidden="1" customHeight="1">
      <c r="A20" s="2"/>
      <c r="B20" s="13" t="s">
        <v>31</v>
      </c>
      <c r="C20" s="13" t="s">
        <v>384</v>
      </c>
      <c r="D20" s="13" t="s">
        <v>7</v>
      </c>
      <c r="E20" s="88"/>
      <c r="F20" s="88"/>
      <c r="G20" s="184"/>
      <c r="H20" s="96">
        <f t="shared" si="3"/>
        <v>0</v>
      </c>
      <c r="I20" s="88"/>
      <c r="J20" s="88"/>
      <c r="K20" s="13"/>
      <c r="L20" s="181" t="s">
        <v>401</v>
      </c>
      <c r="M20" s="92" t="s">
        <v>402</v>
      </c>
      <c r="N20" s="37"/>
      <c r="O20" s="13"/>
      <c r="P20" s="13"/>
      <c r="Q20" s="13"/>
      <c r="R20" s="13"/>
      <c r="S20" s="13"/>
      <c r="T20" s="13"/>
    </row>
    <row r="21" ht="14.25" hidden="1" customHeight="1">
      <c r="A21" s="2"/>
      <c r="B21" s="13" t="s">
        <v>31</v>
      </c>
      <c r="C21" s="13" t="s">
        <v>384</v>
      </c>
      <c r="D21" s="13" t="s">
        <v>7</v>
      </c>
      <c r="E21" s="88"/>
      <c r="F21" s="88"/>
      <c r="G21" s="184"/>
      <c r="H21" s="96">
        <f t="shared" si="3"/>
        <v>0</v>
      </c>
      <c r="I21" s="88"/>
      <c r="J21" s="88"/>
      <c r="K21" s="13"/>
      <c r="L21" s="181" t="s">
        <v>403</v>
      </c>
      <c r="M21" s="92" t="s">
        <v>399</v>
      </c>
      <c r="N21" s="13" t="s">
        <v>151</v>
      </c>
      <c r="O21" s="13"/>
      <c r="P21" s="13"/>
      <c r="Q21" s="13"/>
      <c r="R21" s="13"/>
      <c r="S21" s="13"/>
      <c r="T21" s="13"/>
    </row>
    <row r="22" ht="14.25" customHeight="1">
      <c r="A22" s="2">
        <v>1.0</v>
      </c>
      <c r="B22" s="13" t="s">
        <v>33</v>
      </c>
      <c r="C22" s="13" t="s">
        <v>384</v>
      </c>
      <c r="D22" s="13" t="s">
        <v>7</v>
      </c>
      <c r="E22" s="88">
        <v>176386.0</v>
      </c>
      <c r="F22" s="88">
        <f t="shared" ref="F22:F23" si="10">E22*$G$1</f>
        <v>599.7124</v>
      </c>
      <c r="G22" s="184">
        <f t="shared" ref="G22:G23" si="11">IF(E22*$G$1&gt;1462,$T$1,E22*$G$1)</f>
        <v>599.7124</v>
      </c>
      <c r="H22" s="96">
        <f t="shared" si="3"/>
        <v>299.8562</v>
      </c>
      <c r="I22" s="88"/>
      <c r="J22" s="88">
        <v>81355.0</v>
      </c>
      <c r="K22" s="13"/>
      <c r="L22" s="13"/>
      <c r="M22" s="13"/>
      <c r="N22" s="13" t="s">
        <v>241</v>
      </c>
      <c r="O22" s="13" t="s">
        <v>242</v>
      </c>
      <c r="P22" s="13" t="s">
        <v>404</v>
      </c>
      <c r="Q22" s="13"/>
      <c r="R22" s="13">
        <v>3.0</v>
      </c>
      <c r="S22" s="13" t="s">
        <v>34</v>
      </c>
      <c r="T22" s="13"/>
    </row>
    <row r="23" ht="14.25" customHeight="1">
      <c r="A23" s="2">
        <v>1.0</v>
      </c>
      <c r="B23" s="100" t="s">
        <v>35</v>
      </c>
      <c r="C23" s="13" t="s">
        <v>384</v>
      </c>
      <c r="D23" s="13" t="s">
        <v>7</v>
      </c>
      <c r="E23" s="88">
        <v>187413.0</v>
      </c>
      <c r="F23" s="88">
        <f t="shared" si="10"/>
        <v>637.2042</v>
      </c>
      <c r="G23" s="88">
        <f t="shared" si="11"/>
        <v>637.2042</v>
      </c>
      <c r="H23" s="96">
        <f t="shared" si="3"/>
        <v>318.6021</v>
      </c>
      <c r="I23" s="88" t="s">
        <v>508</v>
      </c>
      <c r="J23" s="88">
        <v>98964.0</v>
      </c>
      <c r="K23" s="114">
        <v>44774.0</v>
      </c>
      <c r="L23" s="15" t="s">
        <v>330</v>
      </c>
      <c r="M23" s="104" t="s">
        <v>405</v>
      </c>
      <c r="N23" s="13" t="s">
        <v>160</v>
      </c>
      <c r="O23" s="13" t="s">
        <v>331</v>
      </c>
      <c r="P23" s="13"/>
      <c r="Q23" s="13"/>
      <c r="R23" s="13">
        <v>3.29</v>
      </c>
      <c r="S23" s="13" t="s">
        <v>36</v>
      </c>
      <c r="T23" s="13"/>
    </row>
    <row r="24" ht="14.25" hidden="1" customHeight="1">
      <c r="A24" s="2"/>
      <c r="B24" s="13" t="s">
        <v>35</v>
      </c>
      <c r="C24" s="13" t="s">
        <v>384</v>
      </c>
      <c r="D24" s="13" t="s">
        <v>7</v>
      </c>
      <c r="E24" s="88"/>
      <c r="F24" s="88"/>
      <c r="G24" s="88"/>
      <c r="H24" s="96">
        <f t="shared" si="3"/>
        <v>0</v>
      </c>
      <c r="I24" s="88"/>
      <c r="J24" s="88"/>
      <c r="K24" s="89"/>
      <c r="L24" s="15" t="s">
        <v>406</v>
      </c>
      <c r="M24" s="104" t="s">
        <v>407</v>
      </c>
      <c r="N24" s="13" t="s">
        <v>160</v>
      </c>
      <c r="O24" s="13"/>
      <c r="P24" s="13"/>
      <c r="Q24" s="13"/>
      <c r="R24" s="13"/>
      <c r="S24" s="13"/>
      <c r="T24" s="13"/>
    </row>
    <row r="25" ht="14.25" customHeight="1">
      <c r="A25" s="2">
        <v>1.0</v>
      </c>
      <c r="B25" s="13" t="s">
        <v>37</v>
      </c>
      <c r="C25" s="13"/>
      <c r="D25" s="13" t="s">
        <v>7</v>
      </c>
      <c r="E25" s="88">
        <v>422819.0</v>
      </c>
      <c r="F25" s="88">
        <f>E25*$G$1</f>
        <v>1437.5846</v>
      </c>
      <c r="G25" s="88">
        <f>IF(E25*$G$1&gt;1462,$T$1,E25*$G$1)</f>
        <v>1437.5846</v>
      </c>
      <c r="H25" s="96">
        <f t="shared" si="3"/>
        <v>1437.5846</v>
      </c>
      <c r="I25" s="88"/>
      <c r="J25" s="88">
        <v>184947.0</v>
      </c>
      <c r="K25" s="89">
        <v>44075.0</v>
      </c>
      <c r="L25" s="13"/>
      <c r="M25" s="13"/>
      <c r="N25" s="13" t="s">
        <v>110</v>
      </c>
      <c r="O25" s="13" t="s">
        <v>111</v>
      </c>
      <c r="P25" s="13"/>
      <c r="Q25" s="13"/>
      <c r="R25" s="13">
        <v>10.0</v>
      </c>
      <c r="S25" s="13" t="s">
        <v>38</v>
      </c>
      <c r="T25" s="13"/>
    </row>
    <row r="26" ht="14.25" hidden="1" customHeight="1">
      <c r="A26" s="2"/>
      <c r="B26" s="13" t="s">
        <v>37</v>
      </c>
      <c r="C26" s="13"/>
      <c r="D26" s="13" t="s">
        <v>7</v>
      </c>
      <c r="E26" s="88"/>
      <c r="F26" s="88"/>
      <c r="G26" s="88"/>
      <c r="H26" s="96" t="str">
        <f t="shared" si="3"/>
        <v/>
      </c>
      <c r="I26" s="88"/>
      <c r="J26" s="88"/>
      <c r="K26" s="89"/>
      <c r="L26" s="181" t="s">
        <v>408</v>
      </c>
      <c r="M26" s="13" t="s">
        <v>409</v>
      </c>
      <c r="N26" s="31" t="s">
        <v>166</v>
      </c>
      <c r="O26" s="13" t="s">
        <v>111</v>
      </c>
      <c r="P26" s="48"/>
      <c r="Q26" s="13"/>
      <c r="R26" s="13"/>
      <c r="S26" s="13"/>
      <c r="T26" s="13"/>
    </row>
    <row r="27" ht="14.25" hidden="1" customHeight="1">
      <c r="A27" s="2"/>
      <c r="B27" s="13" t="s">
        <v>37</v>
      </c>
      <c r="C27" s="13"/>
      <c r="D27" s="13" t="s">
        <v>7</v>
      </c>
      <c r="E27" s="88"/>
      <c r="F27" s="88"/>
      <c r="G27" s="88"/>
      <c r="H27" s="96" t="str">
        <f t="shared" si="3"/>
        <v/>
      </c>
      <c r="I27" s="88"/>
      <c r="J27" s="88"/>
      <c r="K27" s="89"/>
      <c r="L27" s="181" t="s">
        <v>410</v>
      </c>
      <c r="M27" s="93" t="s">
        <v>411</v>
      </c>
      <c r="N27" s="31" t="s">
        <v>167</v>
      </c>
      <c r="O27" s="13" t="s">
        <v>111</v>
      </c>
      <c r="P27" s="48"/>
      <c r="Q27" s="13"/>
      <c r="R27" s="13"/>
      <c r="S27" s="13"/>
      <c r="T27" s="13"/>
    </row>
    <row r="28" ht="14.25" customHeight="1">
      <c r="A28" s="2">
        <v>1.0</v>
      </c>
      <c r="B28" s="13" t="s">
        <v>509</v>
      </c>
      <c r="C28" s="13"/>
      <c r="D28" s="13" t="s">
        <v>40</v>
      </c>
      <c r="E28" s="88"/>
      <c r="F28" s="88">
        <f>E28*$G$1</f>
        <v>0</v>
      </c>
      <c r="G28" s="88">
        <v>150.0</v>
      </c>
      <c r="H28" s="96">
        <f t="shared" si="3"/>
        <v>150</v>
      </c>
      <c r="I28" s="88" t="s">
        <v>507</v>
      </c>
      <c r="J28" s="88"/>
      <c r="K28" s="89">
        <v>43836.0</v>
      </c>
      <c r="L28" s="178" t="s">
        <v>105</v>
      </c>
      <c r="M28" s="104" t="s">
        <v>412</v>
      </c>
      <c r="N28" s="34" t="s">
        <v>106</v>
      </c>
      <c r="O28" s="13" t="s">
        <v>107</v>
      </c>
      <c r="P28" s="112" t="s">
        <v>413</v>
      </c>
      <c r="Q28" s="13"/>
      <c r="R28" s="13"/>
      <c r="S28" s="13" t="s">
        <v>41</v>
      </c>
      <c r="T28" s="13"/>
    </row>
    <row r="29" ht="14.25" hidden="1" customHeight="1">
      <c r="A29" s="2"/>
      <c r="B29" s="13" t="s">
        <v>39</v>
      </c>
      <c r="C29" s="13"/>
      <c r="D29" s="13" t="s">
        <v>40</v>
      </c>
      <c r="E29" s="88"/>
      <c r="F29" s="88"/>
      <c r="G29" s="88"/>
      <c r="H29" s="96" t="str">
        <f t="shared" si="3"/>
        <v/>
      </c>
      <c r="I29" s="88"/>
      <c r="J29" s="88"/>
      <c r="K29" s="114"/>
      <c r="L29" s="178" t="s">
        <v>414</v>
      </c>
      <c r="M29" s="104" t="s">
        <v>415</v>
      </c>
      <c r="N29" s="34" t="s">
        <v>173</v>
      </c>
      <c r="O29" s="13" t="s">
        <v>107</v>
      </c>
      <c r="P29" s="13"/>
      <c r="Q29" s="13"/>
      <c r="R29" s="13"/>
      <c r="S29" s="13"/>
      <c r="T29" s="13"/>
    </row>
    <row r="30" ht="14.25" hidden="1" customHeight="1">
      <c r="A30" s="2"/>
      <c r="B30" s="13" t="s">
        <v>39</v>
      </c>
      <c r="C30" s="13"/>
      <c r="D30" s="13" t="s">
        <v>40</v>
      </c>
      <c r="E30" s="88"/>
      <c r="F30" s="88"/>
      <c r="G30" s="88"/>
      <c r="H30" s="96" t="str">
        <f t="shared" si="3"/>
        <v/>
      </c>
      <c r="I30" s="88"/>
      <c r="J30" s="88"/>
      <c r="K30" s="114"/>
      <c r="L30" s="181" t="s">
        <v>416</v>
      </c>
      <c r="M30" s="93" t="s">
        <v>417</v>
      </c>
      <c r="N30" s="31" t="s">
        <v>174</v>
      </c>
      <c r="O30" s="13" t="s">
        <v>107</v>
      </c>
      <c r="P30" s="13"/>
      <c r="Q30" s="13"/>
      <c r="R30" s="13"/>
      <c r="S30" s="13"/>
      <c r="T30" s="13"/>
    </row>
    <row r="31" ht="14.25" customHeight="1">
      <c r="A31" s="2">
        <v>1.0</v>
      </c>
      <c r="B31" s="13" t="s">
        <v>42</v>
      </c>
      <c r="C31" s="13" t="s">
        <v>384</v>
      </c>
      <c r="D31" s="13" t="s">
        <v>40</v>
      </c>
      <c r="E31" s="88">
        <v>86630.0</v>
      </c>
      <c r="F31" s="88">
        <f t="shared" ref="F31:F33" si="12">E31*$G$1</f>
        <v>294.542</v>
      </c>
      <c r="G31" s="88">
        <f t="shared" ref="G31:G33" si="13">IF(E31*$G$1&gt;1462,$T$1,E31*$G$1)</f>
        <v>294.542</v>
      </c>
      <c r="H31" s="96">
        <f t="shared" si="3"/>
        <v>147.271</v>
      </c>
      <c r="I31" s="88"/>
      <c r="J31" s="88">
        <v>23682.0</v>
      </c>
      <c r="K31" s="114">
        <v>44316.0</v>
      </c>
      <c r="L31" s="13"/>
      <c r="M31" s="13"/>
      <c r="N31" s="13" t="s">
        <v>246</v>
      </c>
      <c r="O31" s="13" t="s">
        <v>247</v>
      </c>
      <c r="P31" s="13"/>
      <c r="Q31" s="13"/>
      <c r="R31" s="13">
        <v>0.0</v>
      </c>
      <c r="S31" s="13" t="s">
        <v>43</v>
      </c>
      <c r="T31" s="13"/>
    </row>
    <row r="32" ht="14.25" customHeight="1">
      <c r="A32" s="2">
        <v>1.0</v>
      </c>
      <c r="B32" s="13" t="s">
        <v>44</v>
      </c>
      <c r="C32" s="13" t="s">
        <v>384</v>
      </c>
      <c r="D32" s="13" t="s">
        <v>40</v>
      </c>
      <c r="E32" s="88">
        <v>158183.0</v>
      </c>
      <c r="F32" s="88">
        <f t="shared" si="12"/>
        <v>537.8222</v>
      </c>
      <c r="G32" s="88">
        <f t="shared" si="13"/>
        <v>537.8222</v>
      </c>
      <c r="H32" s="96">
        <f t="shared" si="3"/>
        <v>268.9111</v>
      </c>
      <c r="I32" s="88"/>
      <c r="J32" s="88">
        <v>18873.0</v>
      </c>
      <c r="K32" s="13"/>
      <c r="L32" s="13"/>
      <c r="M32" s="13"/>
      <c r="N32" s="13" t="s">
        <v>220</v>
      </c>
      <c r="O32" s="13" t="s">
        <v>221</v>
      </c>
      <c r="P32" s="13"/>
      <c r="Q32" s="13"/>
      <c r="R32" s="13">
        <v>1.7</v>
      </c>
      <c r="S32" s="13" t="s">
        <v>45</v>
      </c>
      <c r="T32" s="13"/>
    </row>
    <row r="33" ht="14.25" customHeight="1">
      <c r="A33" s="2">
        <v>1.0</v>
      </c>
      <c r="B33" s="13" t="s">
        <v>46</v>
      </c>
      <c r="C33" s="13"/>
      <c r="D33" s="13" t="s">
        <v>40</v>
      </c>
      <c r="E33" s="88">
        <v>74165.0</v>
      </c>
      <c r="F33" s="88">
        <f t="shared" si="12"/>
        <v>252.161</v>
      </c>
      <c r="G33" s="88">
        <f t="shared" si="13"/>
        <v>252.161</v>
      </c>
      <c r="H33" s="96">
        <f t="shared" si="3"/>
        <v>252.161</v>
      </c>
      <c r="I33" s="88" t="s">
        <v>507</v>
      </c>
      <c r="J33" s="88">
        <v>24655.0</v>
      </c>
      <c r="K33" s="89">
        <v>44562.0</v>
      </c>
      <c r="L33" s="15" t="s">
        <v>199</v>
      </c>
      <c r="M33" s="104" t="s">
        <v>418</v>
      </c>
      <c r="N33" s="24" t="s">
        <v>200</v>
      </c>
      <c r="O33" s="13" t="s">
        <v>201</v>
      </c>
      <c r="P33" s="13"/>
      <c r="Q33" s="13"/>
      <c r="R33" s="13">
        <v>1.0</v>
      </c>
      <c r="S33" s="13" t="s">
        <v>47</v>
      </c>
      <c r="T33" s="13"/>
    </row>
    <row r="34" ht="14.25" hidden="1" customHeight="1">
      <c r="A34" s="2"/>
      <c r="B34" s="13" t="s">
        <v>46</v>
      </c>
      <c r="C34" s="13"/>
      <c r="D34" s="13" t="s">
        <v>40</v>
      </c>
      <c r="E34" s="88"/>
      <c r="F34" s="88"/>
      <c r="G34" s="88"/>
      <c r="H34" s="96" t="str">
        <f t="shared" si="3"/>
        <v/>
      </c>
      <c r="I34" s="88"/>
      <c r="J34" s="88"/>
      <c r="K34" s="13"/>
      <c r="L34" s="15" t="s">
        <v>419</v>
      </c>
      <c r="M34" s="104" t="s">
        <v>420</v>
      </c>
      <c r="N34" s="13" t="s">
        <v>185</v>
      </c>
      <c r="O34" s="13"/>
      <c r="P34" s="13"/>
      <c r="Q34" s="13"/>
      <c r="R34" s="13"/>
      <c r="S34" s="13"/>
      <c r="T34" s="13"/>
    </row>
    <row r="35" ht="14.25" customHeight="1">
      <c r="A35" s="2">
        <v>1.0</v>
      </c>
      <c r="B35" s="13" t="s">
        <v>177</v>
      </c>
      <c r="C35" s="13"/>
      <c r="D35" s="13" t="s">
        <v>40</v>
      </c>
      <c r="E35" s="88">
        <v>79067.0</v>
      </c>
      <c r="F35" s="88">
        <f>E35*$G$1</f>
        <v>268.8278</v>
      </c>
      <c r="G35" s="88">
        <f>IF(E35*$G$1&gt;1462,$T$1,E35*$G$1)</f>
        <v>268.8278</v>
      </c>
      <c r="H35" s="96">
        <f t="shared" si="3"/>
        <v>268.8278</v>
      </c>
      <c r="I35" s="88" t="s">
        <v>507</v>
      </c>
      <c r="J35" s="88">
        <v>24655.0</v>
      </c>
      <c r="K35" s="13"/>
      <c r="L35" s="182"/>
      <c r="M35" s="116"/>
      <c r="N35" s="13" t="s">
        <v>421</v>
      </c>
      <c r="O35" s="13" t="s">
        <v>180</v>
      </c>
      <c r="P35" s="13"/>
      <c r="Q35" s="13"/>
      <c r="R35" s="13">
        <v>0.0</v>
      </c>
      <c r="S35" s="13" t="s">
        <v>49</v>
      </c>
      <c r="T35" s="13"/>
    </row>
    <row r="36" ht="14.25" hidden="1" customHeight="1">
      <c r="A36" s="2"/>
      <c r="B36" s="13" t="s">
        <v>177</v>
      </c>
      <c r="C36" s="13"/>
      <c r="D36" s="13" t="s">
        <v>40</v>
      </c>
      <c r="E36" s="88"/>
      <c r="F36" s="88"/>
      <c r="G36" s="88"/>
      <c r="H36" s="96" t="str">
        <f t="shared" si="3"/>
        <v/>
      </c>
      <c r="I36" s="88"/>
      <c r="J36" s="88"/>
      <c r="K36" s="89"/>
      <c r="L36" s="182" t="s">
        <v>178</v>
      </c>
      <c r="M36" s="116" t="s">
        <v>422</v>
      </c>
      <c r="N36" s="31" t="s">
        <v>179</v>
      </c>
      <c r="O36" s="13"/>
      <c r="P36" s="13"/>
      <c r="Q36" s="13"/>
      <c r="R36" s="13"/>
      <c r="S36" s="13"/>
      <c r="T36" s="13"/>
    </row>
    <row r="37" ht="14.25" customHeight="1">
      <c r="A37" s="2">
        <v>1.0</v>
      </c>
      <c r="B37" s="130" t="s">
        <v>50</v>
      </c>
      <c r="C37" s="13"/>
      <c r="D37" s="13" t="s">
        <v>40</v>
      </c>
      <c r="E37" s="88">
        <v>225690.0</v>
      </c>
      <c r="F37" s="88">
        <f t="shared" ref="F37:F40" si="14">E37*$G$1</f>
        <v>767.346</v>
      </c>
      <c r="G37" s="88">
        <f t="shared" ref="G37:G40" si="15">IF(E37*$G$1&gt;1462,$T$1,E37*$G$1)</f>
        <v>767.346</v>
      </c>
      <c r="H37" s="96">
        <f t="shared" si="3"/>
        <v>767.346</v>
      </c>
      <c r="I37" s="88" t="s">
        <v>507</v>
      </c>
      <c r="J37" s="88">
        <v>140984.0</v>
      </c>
      <c r="K37" s="89">
        <v>43836.0</v>
      </c>
      <c r="L37" s="181" t="s">
        <v>269</v>
      </c>
      <c r="M37" s="117" t="s">
        <v>423</v>
      </c>
      <c r="N37" s="13" t="s">
        <v>270</v>
      </c>
      <c r="O37" s="13" t="s">
        <v>271</v>
      </c>
      <c r="P37" s="13"/>
      <c r="Q37" s="13"/>
      <c r="R37" s="13">
        <v>4.0</v>
      </c>
      <c r="S37" s="13" t="s">
        <v>51</v>
      </c>
      <c r="T37" s="13"/>
    </row>
    <row r="38" ht="14.25" customHeight="1">
      <c r="A38" s="2">
        <v>1.0</v>
      </c>
      <c r="B38" s="13" t="s">
        <v>52</v>
      </c>
      <c r="C38" s="13" t="s">
        <v>498</v>
      </c>
      <c r="D38" s="13" t="s">
        <v>40</v>
      </c>
      <c r="E38" s="88">
        <v>117811.0</v>
      </c>
      <c r="F38" s="88">
        <f t="shared" si="14"/>
        <v>400.5574</v>
      </c>
      <c r="G38" s="88">
        <f t="shared" si="15"/>
        <v>400.5574</v>
      </c>
      <c r="H38" s="96">
        <f t="shared" si="3"/>
        <v>400.5574</v>
      </c>
      <c r="I38" s="88"/>
      <c r="J38" s="88">
        <v>27323.0</v>
      </c>
      <c r="K38" s="89">
        <v>45089.0</v>
      </c>
      <c r="L38" s="13"/>
      <c r="M38" s="13"/>
      <c r="N38" s="13" t="s">
        <v>196</v>
      </c>
      <c r="O38" s="13" t="s">
        <v>197</v>
      </c>
      <c r="P38" s="13"/>
      <c r="Q38" s="13"/>
      <c r="R38" s="13">
        <v>1.0</v>
      </c>
      <c r="S38" s="13" t="s">
        <v>53</v>
      </c>
      <c r="T38" s="13"/>
    </row>
    <row r="39" ht="14.25" customHeight="1">
      <c r="A39" s="2">
        <v>1.0</v>
      </c>
      <c r="B39" s="13" t="s">
        <v>54</v>
      </c>
      <c r="C39" s="13" t="s">
        <v>384</v>
      </c>
      <c r="D39" s="13" t="s">
        <v>40</v>
      </c>
      <c r="E39" s="88">
        <v>72625.0</v>
      </c>
      <c r="F39" s="88">
        <f t="shared" si="14"/>
        <v>246.925</v>
      </c>
      <c r="G39" s="88">
        <f t="shared" si="15"/>
        <v>246.925</v>
      </c>
      <c r="H39" s="96">
        <f t="shared" si="3"/>
        <v>123.4625</v>
      </c>
      <c r="I39" s="88"/>
      <c r="J39" s="88"/>
      <c r="K39" s="89">
        <v>44562.0</v>
      </c>
      <c r="L39" s="13"/>
      <c r="M39" s="13"/>
      <c r="N39" s="13" t="s">
        <v>223</v>
      </c>
      <c r="O39" s="13" t="s">
        <v>224</v>
      </c>
      <c r="P39" s="112" t="s">
        <v>424</v>
      </c>
      <c r="Q39" s="13"/>
      <c r="R39" s="13">
        <v>1.0</v>
      </c>
      <c r="S39" s="13" t="s">
        <v>55</v>
      </c>
      <c r="T39" s="13"/>
    </row>
    <row r="40" ht="14.25" customHeight="1">
      <c r="A40" s="2">
        <v>1.0</v>
      </c>
      <c r="B40" s="13" t="s">
        <v>56</v>
      </c>
      <c r="C40" s="13"/>
      <c r="D40" s="13" t="s">
        <v>40</v>
      </c>
      <c r="E40" s="88">
        <v>251082.0</v>
      </c>
      <c r="F40" s="88">
        <f t="shared" si="14"/>
        <v>853.6788</v>
      </c>
      <c r="G40" s="88">
        <f t="shared" si="15"/>
        <v>853.6788</v>
      </c>
      <c r="H40" s="96">
        <f t="shared" si="3"/>
        <v>853.6788</v>
      </c>
      <c r="I40" s="88"/>
      <c r="J40" s="88">
        <v>43950.0</v>
      </c>
      <c r="K40" s="89">
        <v>44197.0</v>
      </c>
      <c r="L40" s="185" t="s">
        <v>304</v>
      </c>
      <c r="M40" s="113"/>
      <c r="N40" s="119" t="s">
        <v>305</v>
      </c>
      <c r="O40" s="13" t="s">
        <v>203</v>
      </c>
      <c r="P40" s="13"/>
      <c r="Q40" s="13"/>
      <c r="R40" s="13">
        <v>3.8</v>
      </c>
      <c r="S40" s="13" t="s">
        <v>57</v>
      </c>
      <c r="T40" s="13"/>
    </row>
    <row r="41" ht="14.25" hidden="1" customHeight="1">
      <c r="A41" s="2"/>
      <c r="B41" s="13" t="s">
        <v>56</v>
      </c>
      <c r="C41" s="13"/>
      <c r="D41" s="13" t="s">
        <v>40</v>
      </c>
      <c r="E41" s="88"/>
      <c r="F41" s="88"/>
      <c r="G41" s="88"/>
      <c r="H41" s="96" t="str">
        <f t="shared" si="3"/>
        <v/>
      </c>
      <c r="I41" s="88"/>
      <c r="J41" s="88"/>
      <c r="K41" s="89"/>
      <c r="L41" s="185" t="s">
        <v>425</v>
      </c>
      <c r="M41" s="120" t="s">
        <v>426</v>
      </c>
      <c r="N41" s="13" t="s">
        <v>202</v>
      </c>
      <c r="O41" s="13" t="s">
        <v>203</v>
      </c>
      <c r="P41" s="13"/>
      <c r="Q41" s="13"/>
      <c r="R41" s="13"/>
      <c r="S41" s="13"/>
      <c r="T41" s="13"/>
    </row>
    <row r="42" ht="14.25" customHeight="1">
      <c r="A42" s="2">
        <v>1.0</v>
      </c>
      <c r="B42" s="13" t="s">
        <v>58</v>
      </c>
      <c r="C42" s="13"/>
      <c r="D42" s="13" t="s">
        <v>40</v>
      </c>
      <c r="E42" s="88">
        <v>102008.0</v>
      </c>
      <c r="F42" s="88">
        <f>E42*$G$1</f>
        <v>346.8272</v>
      </c>
      <c r="G42" s="88">
        <f>IF(E42*$G$1&gt;1462,$T$1,E42*$G$1)</f>
        <v>346.8272</v>
      </c>
      <c r="H42" s="96">
        <f t="shared" si="3"/>
        <v>346.8272</v>
      </c>
      <c r="I42" s="88"/>
      <c r="J42" s="88">
        <v>37586.0</v>
      </c>
      <c r="K42" s="89">
        <v>44354.0</v>
      </c>
      <c r="L42" s="38"/>
      <c r="M42" s="13"/>
      <c r="N42" s="13" t="s">
        <v>228</v>
      </c>
      <c r="O42" s="13" t="s">
        <v>207</v>
      </c>
      <c r="P42" s="13"/>
      <c r="Q42" s="13"/>
      <c r="R42" s="13">
        <v>1.0</v>
      </c>
      <c r="S42" s="13" t="s">
        <v>59</v>
      </c>
      <c r="T42" s="13"/>
    </row>
    <row r="43" ht="14.25" hidden="1" customHeight="1">
      <c r="A43" s="2"/>
      <c r="B43" s="13" t="s">
        <v>58</v>
      </c>
      <c r="C43" s="13"/>
      <c r="D43" s="13" t="s">
        <v>40</v>
      </c>
      <c r="E43" s="88"/>
      <c r="F43" s="88"/>
      <c r="G43" s="88"/>
      <c r="H43" s="96" t="str">
        <f t="shared" si="3"/>
        <v/>
      </c>
      <c r="I43" s="88"/>
      <c r="J43" s="88"/>
      <c r="K43" s="89"/>
      <c r="L43" s="15" t="s">
        <v>427</v>
      </c>
      <c r="M43" s="104" t="s">
        <v>428</v>
      </c>
      <c r="N43" s="34" t="s">
        <v>206</v>
      </c>
      <c r="O43" s="13" t="s">
        <v>207</v>
      </c>
      <c r="P43" s="13"/>
      <c r="Q43" s="13"/>
      <c r="R43" s="13"/>
      <c r="S43" s="13"/>
      <c r="T43" s="13"/>
    </row>
    <row r="44" ht="14.25" hidden="1" customHeight="1">
      <c r="A44" s="2"/>
      <c r="B44" s="13" t="s">
        <v>58</v>
      </c>
      <c r="C44" s="13"/>
      <c r="D44" s="13" t="s">
        <v>40</v>
      </c>
      <c r="E44" s="88"/>
      <c r="F44" s="88"/>
      <c r="G44" s="88"/>
      <c r="H44" s="96" t="str">
        <f t="shared" si="3"/>
        <v/>
      </c>
      <c r="I44" s="88"/>
      <c r="J44" s="88"/>
      <c r="K44" s="89"/>
      <c r="L44" s="15" t="s">
        <v>429</v>
      </c>
      <c r="M44" s="113"/>
      <c r="N44" s="34" t="s">
        <v>208</v>
      </c>
      <c r="O44" s="13" t="s">
        <v>207</v>
      </c>
      <c r="P44" s="13"/>
      <c r="Q44" s="13"/>
      <c r="R44" s="13"/>
      <c r="S44" s="13"/>
      <c r="T44" s="13"/>
    </row>
    <row r="45" ht="14.25" customHeight="1">
      <c r="A45" s="2">
        <v>1.0</v>
      </c>
      <c r="B45" s="13" t="s">
        <v>60</v>
      </c>
      <c r="C45" s="13" t="s">
        <v>384</v>
      </c>
      <c r="D45" s="13" t="s">
        <v>40</v>
      </c>
      <c r="E45" s="88">
        <v>95869.0</v>
      </c>
      <c r="F45" s="88">
        <f t="shared" ref="F45:F46" si="16">E45*$G$1</f>
        <v>325.9546</v>
      </c>
      <c r="G45" s="88">
        <f t="shared" ref="G45:G46" si="17">IF(E45*$G$1&gt;1462,$T$1,E45*$G$1)</f>
        <v>325.9546</v>
      </c>
      <c r="H45" s="96">
        <f t="shared" si="3"/>
        <v>162.9773</v>
      </c>
      <c r="I45" s="88"/>
      <c r="J45" s="88">
        <v>24655.0</v>
      </c>
      <c r="K45" s="89">
        <v>43836.0</v>
      </c>
      <c r="L45" s="38"/>
      <c r="M45" s="113"/>
      <c r="N45" s="13" t="s">
        <v>314</v>
      </c>
      <c r="O45" s="13" t="s">
        <v>315</v>
      </c>
      <c r="P45" s="13"/>
      <c r="Q45" s="13"/>
      <c r="R45" s="13">
        <v>2.0</v>
      </c>
      <c r="S45" s="13" t="s">
        <v>61</v>
      </c>
      <c r="T45" s="13"/>
    </row>
    <row r="46" ht="14.25" customHeight="1">
      <c r="A46" s="2">
        <v>1.0</v>
      </c>
      <c r="B46" s="13" t="s">
        <v>62</v>
      </c>
      <c r="C46" s="13"/>
      <c r="D46" s="13" t="s">
        <v>40</v>
      </c>
      <c r="E46" s="88">
        <v>49400.0</v>
      </c>
      <c r="F46" s="88">
        <f t="shared" si="16"/>
        <v>167.96</v>
      </c>
      <c r="G46" s="88">
        <f t="shared" si="17"/>
        <v>167.96</v>
      </c>
      <c r="H46" s="96">
        <f t="shared" si="3"/>
        <v>167.96</v>
      </c>
      <c r="I46" s="88"/>
      <c r="J46" s="88">
        <v>33593.0</v>
      </c>
      <c r="K46" s="89">
        <v>44285.0</v>
      </c>
      <c r="L46" s="182" t="s">
        <v>168</v>
      </c>
      <c r="M46" s="116" t="s">
        <v>430</v>
      </c>
      <c r="N46" s="13" t="s">
        <v>169</v>
      </c>
      <c r="O46" s="13" t="s">
        <v>170</v>
      </c>
      <c r="P46" s="13"/>
      <c r="Q46" s="13"/>
      <c r="R46" s="13">
        <v>0.0</v>
      </c>
      <c r="S46" s="13" t="s">
        <v>63</v>
      </c>
      <c r="T46" s="13"/>
    </row>
    <row r="47" ht="14.25" hidden="1" customHeight="1">
      <c r="A47" s="2"/>
      <c r="B47" s="13" t="s">
        <v>62</v>
      </c>
      <c r="C47" s="13"/>
      <c r="D47" s="13" t="s">
        <v>40</v>
      </c>
      <c r="E47" s="88"/>
      <c r="F47" s="88"/>
      <c r="G47" s="88"/>
      <c r="H47" s="96" t="str">
        <f t="shared" si="3"/>
        <v/>
      </c>
      <c r="I47" s="88"/>
      <c r="J47" s="88"/>
      <c r="K47" s="89"/>
      <c r="L47" s="182" t="s">
        <v>431</v>
      </c>
      <c r="M47" s="116" t="s">
        <v>432</v>
      </c>
      <c r="N47" s="24" t="s">
        <v>218</v>
      </c>
      <c r="O47" s="13" t="s">
        <v>170</v>
      </c>
      <c r="P47" s="13"/>
      <c r="Q47" s="13"/>
      <c r="R47" s="13"/>
      <c r="S47" s="13"/>
      <c r="T47" s="13"/>
    </row>
    <row r="48" ht="14.25" hidden="1" customHeight="1">
      <c r="A48" s="2"/>
      <c r="B48" s="13" t="s">
        <v>62</v>
      </c>
      <c r="C48" s="13"/>
      <c r="D48" s="13" t="s">
        <v>40</v>
      </c>
      <c r="E48" s="88"/>
      <c r="F48" s="88"/>
      <c r="G48" s="88"/>
      <c r="H48" s="96" t="str">
        <f t="shared" si="3"/>
        <v/>
      </c>
      <c r="I48" s="88"/>
      <c r="J48" s="88"/>
      <c r="K48" s="89"/>
      <c r="L48" s="182" t="s">
        <v>433</v>
      </c>
      <c r="M48" s="105" t="s">
        <v>433</v>
      </c>
      <c r="N48" s="31" t="s">
        <v>219</v>
      </c>
      <c r="O48" s="13" t="s">
        <v>170</v>
      </c>
      <c r="P48" s="13"/>
      <c r="Q48" s="13"/>
      <c r="R48" s="13"/>
      <c r="S48" s="13"/>
      <c r="T48" s="13"/>
    </row>
    <row r="49" ht="14.25" customHeight="1">
      <c r="A49" s="2">
        <v>1.0</v>
      </c>
      <c r="B49" s="13" t="s">
        <v>64</v>
      </c>
      <c r="C49" s="13" t="s">
        <v>498</v>
      </c>
      <c r="D49" s="13" t="s">
        <v>40</v>
      </c>
      <c r="E49" s="88">
        <v>47377.0</v>
      </c>
      <c r="F49" s="88">
        <f t="shared" ref="F49:F50" si="18">E49*$G$1</f>
        <v>161.0818</v>
      </c>
      <c r="G49" s="88">
        <f t="shared" ref="G49:G50" si="19">IF(E49*$G$1&gt;1462,$T$1,E49*$G$1)</f>
        <v>161.0818</v>
      </c>
      <c r="H49" s="96">
        <f t="shared" si="3"/>
        <v>161.0818</v>
      </c>
      <c r="I49" s="88"/>
      <c r="J49" s="88">
        <v>23683.0</v>
      </c>
      <c r="K49" s="89">
        <v>43466.0</v>
      </c>
      <c r="L49" s="178" t="s">
        <v>309</v>
      </c>
      <c r="M49" s="93" t="s">
        <v>434</v>
      </c>
      <c r="N49" s="13" t="s">
        <v>310</v>
      </c>
      <c r="O49" s="13" t="s">
        <v>311</v>
      </c>
      <c r="P49" s="91" t="s">
        <v>435</v>
      </c>
      <c r="Q49" s="13"/>
      <c r="R49" s="13">
        <v>0.0</v>
      </c>
      <c r="S49" s="13" t="s">
        <v>65</v>
      </c>
      <c r="T49" s="13"/>
    </row>
    <row r="50" ht="14.25" customHeight="1">
      <c r="A50" s="2">
        <v>1.0</v>
      </c>
      <c r="B50" s="13" t="s">
        <v>66</v>
      </c>
      <c r="C50" s="13"/>
      <c r="D50" s="13" t="s">
        <v>40</v>
      </c>
      <c r="E50" s="88">
        <v>69335.0</v>
      </c>
      <c r="F50" s="88">
        <f t="shared" si="18"/>
        <v>235.739</v>
      </c>
      <c r="G50" s="88">
        <f t="shared" si="19"/>
        <v>235.739</v>
      </c>
      <c r="H50" s="96">
        <f t="shared" si="3"/>
        <v>235.739</v>
      </c>
      <c r="I50" s="88"/>
      <c r="J50" s="88">
        <v>27969.0</v>
      </c>
      <c r="K50" s="114">
        <v>43101.0</v>
      </c>
      <c r="L50" s="178" t="s">
        <v>148</v>
      </c>
      <c r="M50" s="93" t="s">
        <v>436</v>
      </c>
      <c r="N50" s="13" t="s">
        <v>149</v>
      </c>
      <c r="O50" s="13" t="s">
        <v>150</v>
      </c>
      <c r="P50" s="13" t="s">
        <v>437</v>
      </c>
      <c r="Q50" s="13"/>
      <c r="R50" s="13">
        <v>1.0</v>
      </c>
      <c r="S50" s="13" t="s">
        <v>67</v>
      </c>
      <c r="T50" s="13"/>
    </row>
    <row r="51" ht="14.25" hidden="1" customHeight="1">
      <c r="A51" s="2"/>
      <c r="B51" s="13" t="s">
        <v>66</v>
      </c>
      <c r="C51" s="13"/>
      <c r="D51" s="13"/>
      <c r="E51" s="88"/>
      <c r="F51" s="88"/>
      <c r="G51" s="88"/>
      <c r="H51" s="96" t="str">
        <f t="shared" si="3"/>
        <v/>
      </c>
      <c r="I51" s="88"/>
      <c r="J51" s="88"/>
      <c r="K51" s="114"/>
      <c r="L51" s="15" t="s">
        <v>438</v>
      </c>
      <c r="M51" s="104" t="s">
        <v>439</v>
      </c>
      <c r="N51" s="34" t="s">
        <v>226</v>
      </c>
      <c r="O51" s="13"/>
      <c r="P51" s="13"/>
      <c r="Q51" s="13"/>
      <c r="R51" s="13"/>
      <c r="S51" s="13"/>
      <c r="T51" s="13"/>
    </row>
    <row r="52" ht="14.25" hidden="1" customHeight="1">
      <c r="A52" s="2"/>
      <c r="B52" s="13" t="s">
        <v>66</v>
      </c>
      <c r="C52" s="13"/>
      <c r="D52" s="13"/>
      <c r="E52" s="88"/>
      <c r="F52" s="88"/>
      <c r="G52" s="88"/>
      <c r="H52" s="96" t="str">
        <f t="shared" si="3"/>
        <v/>
      </c>
      <c r="I52" s="88"/>
      <c r="J52" s="88"/>
      <c r="K52" s="114"/>
      <c r="L52" s="15" t="s">
        <v>440</v>
      </c>
      <c r="M52" s="121" t="s">
        <v>441</v>
      </c>
      <c r="N52" s="34" t="s">
        <v>227</v>
      </c>
      <c r="O52" s="13"/>
      <c r="P52" s="13"/>
      <c r="Q52" s="13"/>
      <c r="R52" s="13"/>
      <c r="S52" s="13"/>
      <c r="T52" s="13"/>
    </row>
    <row r="53" ht="14.25" customHeight="1">
      <c r="A53" s="2">
        <v>1.0</v>
      </c>
      <c r="B53" s="13" t="s">
        <v>68</v>
      </c>
      <c r="C53" s="13" t="s">
        <v>384</v>
      </c>
      <c r="D53" s="13" t="s">
        <v>40</v>
      </c>
      <c r="E53" s="88">
        <v>216672.0</v>
      </c>
      <c r="F53" s="88">
        <f>E53*$G$1</f>
        <v>736.6848</v>
      </c>
      <c r="G53" s="88">
        <f>IF(E53*$G$1&gt;1462,$T$1,E53*$G$1)</f>
        <v>736.6848</v>
      </c>
      <c r="H53" s="96">
        <f t="shared" si="3"/>
        <v>368.3424</v>
      </c>
      <c r="I53" s="88"/>
      <c r="J53" s="88">
        <v>70309.0</v>
      </c>
      <c r="K53" s="114">
        <v>43831.0</v>
      </c>
      <c r="L53" s="20"/>
      <c r="M53" s="48"/>
      <c r="N53" s="48" t="s">
        <v>146</v>
      </c>
      <c r="O53" s="13" t="s">
        <v>147</v>
      </c>
      <c r="P53" s="13"/>
      <c r="Q53" s="13"/>
      <c r="R53" s="13">
        <v>4.0</v>
      </c>
      <c r="S53" s="13" t="s">
        <v>69</v>
      </c>
      <c r="T53" s="13"/>
    </row>
    <row r="54" ht="14.25" hidden="1" customHeight="1">
      <c r="A54" s="2"/>
      <c r="B54" s="13" t="s">
        <v>68</v>
      </c>
      <c r="C54" s="13" t="s">
        <v>443</v>
      </c>
      <c r="D54" s="13" t="s">
        <v>40</v>
      </c>
      <c r="E54" s="88"/>
      <c r="F54" s="88"/>
      <c r="G54" s="88"/>
      <c r="H54" s="96" t="str">
        <f t="shared" si="3"/>
        <v/>
      </c>
      <c r="I54" s="88"/>
      <c r="J54" s="88"/>
      <c r="K54" s="13"/>
      <c r="L54" s="178" t="s">
        <v>442</v>
      </c>
      <c r="M54" s="48"/>
      <c r="N54" s="31" t="s">
        <v>229</v>
      </c>
      <c r="O54" s="13" t="s">
        <v>147</v>
      </c>
      <c r="P54" s="13"/>
      <c r="Q54" s="13"/>
      <c r="R54" s="13"/>
      <c r="S54" s="13"/>
      <c r="T54" s="13"/>
    </row>
    <row r="55" ht="14.25" customHeight="1">
      <c r="A55" s="2">
        <v>1.0</v>
      </c>
      <c r="B55" s="13" t="s">
        <v>70</v>
      </c>
      <c r="C55" s="13" t="s">
        <v>384</v>
      </c>
      <c r="D55" s="13" t="s">
        <v>40</v>
      </c>
      <c r="E55" s="88">
        <v>13613.0</v>
      </c>
      <c r="F55" s="88">
        <f t="shared" ref="F55:F56" si="20">E55*$G$1</f>
        <v>46.2842</v>
      </c>
      <c r="G55" s="88">
        <f t="shared" ref="G55:G56" si="21">IF(E55*$G$1&gt;1462,$T$1,E55*$G$1)</f>
        <v>46.2842</v>
      </c>
      <c r="H55" s="96">
        <f t="shared" si="3"/>
        <v>23.1421</v>
      </c>
      <c r="I55" s="88"/>
      <c r="J55" s="88">
        <v>8168.0</v>
      </c>
      <c r="K55" s="13"/>
      <c r="L55" s="20"/>
      <c r="M55" s="48"/>
      <c r="N55" s="48" t="s">
        <v>186</v>
      </c>
      <c r="O55" s="13" t="s">
        <v>187</v>
      </c>
      <c r="P55" s="13"/>
      <c r="Q55" s="13"/>
      <c r="R55" s="13">
        <v>0.0</v>
      </c>
      <c r="S55" s="13" t="s">
        <v>71</v>
      </c>
      <c r="T55" s="13"/>
    </row>
    <row r="56" ht="14.25" customHeight="1">
      <c r="A56" s="2">
        <v>1.0</v>
      </c>
      <c r="B56" s="13" t="s">
        <v>72</v>
      </c>
      <c r="C56" s="13"/>
      <c r="D56" s="13" t="s">
        <v>40</v>
      </c>
      <c r="E56" s="88">
        <v>216605.0</v>
      </c>
      <c r="F56" s="88">
        <f t="shared" si="20"/>
        <v>736.457</v>
      </c>
      <c r="G56" s="88">
        <f t="shared" si="21"/>
        <v>736.457</v>
      </c>
      <c r="H56" s="96">
        <f t="shared" si="3"/>
        <v>736.457</v>
      </c>
      <c r="I56" s="88"/>
      <c r="J56" s="88">
        <v>78767.8</v>
      </c>
      <c r="K56" s="114">
        <v>43834.0</v>
      </c>
      <c r="L56" s="185" t="s">
        <v>319</v>
      </c>
      <c r="M56" s="120" t="s">
        <v>444</v>
      </c>
      <c r="N56" s="119" t="s">
        <v>320</v>
      </c>
      <c r="O56" s="13" t="s">
        <v>321</v>
      </c>
      <c r="P56" s="91" t="s">
        <v>445</v>
      </c>
      <c r="Q56" s="13"/>
      <c r="R56" s="13">
        <v>5.74</v>
      </c>
      <c r="S56" s="13" t="s">
        <v>73</v>
      </c>
      <c r="T56" s="13"/>
    </row>
    <row r="57" ht="14.25" hidden="1" customHeight="1">
      <c r="A57" s="2"/>
      <c r="B57" s="13" t="s">
        <v>72</v>
      </c>
      <c r="C57" s="13"/>
      <c r="D57" s="13"/>
      <c r="E57" s="88"/>
      <c r="F57" s="88"/>
      <c r="G57" s="88"/>
      <c r="H57" s="96" t="str">
        <f t="shared" si="3"/>
        <v/>
      </c>
      <c r="I57" s="88"/>
      <c r="J57" s="88"/>
      <c r="K57" s="114"/>
      <c r="L57" s="185" t="s">
        <v>446</v>
      </c>
      <c r="M57" s="120" t="s">
        <v>447</v>
      </c>
      <c r="N57" s="48" t="s">
        <v>238</v>
      </c>
      <c r="O57" s="13"/>
      <c r="P57" s="13"/>
      <c r="Q57" s="13"/>
      <c r="R57" s="13"/>
      <c r="S57" s="13"/>
      <c r="T57" s="13"/>
    </row>
    <row r="58" ht="14.25" customHeight="1">
      <c r="A58" s="2">
        <v>1.0</v>
      </c>
      <c r="B58" s="13" t="s">
        <v>74</v>
      </c>
      <c r="C58" s="13" t="s">
        <v>384</v>
      </c>
      <c r="D58" s="13" t="s">
        <v>40</v>
      </c>
      <c r="E58" s="88">
        <v>14517.0</v>
      </c>
      <c r="F58" s="88">
        <f t="shared" ref="F58:F59" si="22">E58*$G$1</f>
        <v>49.3578</v>
      </c>
      <c r="G58" s="88">
        <f t="shared" ref="G58:G59" si="23">IF(E58*$G$1&gt;1462,$T$1,E58*$G$1)</f>
        <v>49.3578</v>
      </c>
      <c r="H58" s="96">
        <f t="shared" si="3"/>
        <v>24.6789</v>
      </c>
      <c r="I58" s="88"/>
      <c r="J58" s="88">
        <v>8710.0</v>
      </c>
      <c r="K58" s="114">
        <v>44378.0</v>
      </c>
      <c r="L58" s="20"/>
      <c r="M58" s="48"/>
      <c r="N58" s="48" t="s">
        <v>289</v>
      </c>
      <c r="O58" s="13" t="s">
        <v>290</v>
      </c>
      <c r="P58" s="13"/>
      <c r="Q58" s="13"/>
      <c r="R58" s="13">
        <v>0.0</v>
      </c>
      <c r="S58" s="13" t="s">
        <v>75</v>
      </c>
      <c r="T58" s="13"/>
    </row>
    <row r="59" ht="14.25" customHeight="1">
      <c r="A59" s="2">
        <v>1.0</v>
      </c>
      <c r="B59" s="13" t="s">
        <v>76</v>
      </c>
      <c r="C59" s="13"/>
      <c r="D59" s="13" t="s">
        <v>40</v>
      </c>
      <c r="E59" s="88">
        <v>73520.0</v>
      </c>
      <c r="F59" s="88">
        <f t="shared" si="22"/>
        <v>249.968</v>
      </c>
      <c r="G59" s="88">
        <f t="shared" si="23"/>
        <v>249.968</v>
      </c>
      <c r="H59" s="96">
        <f t="shared" si="3"/>
        <v>249.968</v>
      </c>
      <c r="I59" s="88"/>
      <c r="J59" s="88">
        <v>27629.0</v>
      </c>
      <c r="K59" s="114">
        <v>43466.0</v>
      </c>
      <c r="L59" s="178" t="s">
        <v>142</v>
      </c>
      <c r="M59" s="93" t="s">
        <v>448</v>
      </c>
      <c r="N59" s="13" t="s">
        <v>143</v>
      </c>
      <c r="O59" s="13" t="s">
        <v>144</v>
      </c>
      <c r="P59" s="112" t="s">
        <v>449</v>
      </c>
      <c r="Q59" s="13"/>
      <c r="R59" s="13">
        <v>2.7</v>
      </c>
      <c r="S59" s="13" t="s">
        <v>77</v>
      </c>
      <c r="T59" s="13"/>
    </row>
    <row r="60" ht="14.25" hidden="1" customHeight="1">
      <c r="A60" s="2"/>
      <c r="B60" s="13" t="s">
        <v>76</v>
      </c>
      <c r="C60" s="13"/>
      <c r="D60" s="13" t="s">
        <v>40</v>
      </c>
      <c r="E60" s="88"/>
      <c r="F60" s="88"/>
      <c r="G60" s="88"/>
      <c r="H60" s="96" t="str">
        <f t="shared" si="3"/>
        <v/>
      </c>
      <c r="I60" s="88"/>
      <c r="J60" s="88"/>
      <c r="K60" s="114"/>
      <c r="L60" s="178" t="s">
        <v>450</v>
      </c>
      <c r="M60" s="93" t="s">
        <v>451</v>
      </c>
      <c r="N60" s="31" t="s">
        <v>245</v>
      </c>
      <c r="O60" s="13" t="s">
        <v>144</v>
      </c>
      <c r="P60" s="13"/>
      <c r="Q60" s="13"/>
      <c r="R60" s="13"/>
      <c r="S60" s="13"/>
      <c r="T60" s="13"/>
    </row>
    <row r="61" ht="14.25" customHeight="1">
      <c r="A61" s="2">
        <v>1.0</v>
      </c>
      <c r="B61" s="13" t="s">
        <v>78</v>
      </c>
      <c r="C61" s="13"/>
      <c r="D61" s="13" t="s">
        <v>40</v>
      </c>
      <c r="E61" s="88">
        <v>932010.0</v>
      </c>
      <c r="F61" s="88">
        <f>E61*$G$1</f>
        <v>3168.834</v>
      </c>
      <c r="G61" s="88">
        <f>IF(E61*$G$1&gt;1462,$T$1,E61*$G$1)</f>
        <v>1462</v>
      </c>
      <c r="H61" s="96">
        <f t="shared" si="3"/>
        <v>1462</v>
      </c>
      <c r="I61" s="88" t="s">
        <v>507</v>
      </c>
      <c r="J61" s="88">
        <v>260822.0</v>
      </c>
      <c r="K61" s="114">
        <v>44008.0</v>
      </c>
      <c r="L61" s="178" t="s">
        <v>263</v>
      </c>
      <c r="M61" s="93" t="s">
        <v>452</v>
      </c>
      <c r="N61" s="48" t="s">
        <v>264</v>
      </c>
      <c r="O61" s="13" t="s">
        <v>265</v>
      </c>
      <c r="P61" s="13"/>
      <c r="Q61" s="13"/>
      <c r="R61" s="13">
        <v>14.6</v>
      </c>
      <c r="S61" s="13" t="s">
        <v>79</v>
      </c>
      <c r="T61" s="13"/>
    </row>
    <row r="62" ht="14.25" hidden="1" customHeight="1">
      <c r="A62" s="2"/>
      <c r="B62" s="13" t="s">
        <v>78</v>
      </c>
      <c r="C62" s="13"/>
      <c r="D62" s="13" t="s">
        <v>40</v>
      </c>
      <c r="E62" s="88"/>
      <c r="F62" s="88"/>
      <c r="G62" s="88"/>
      <c r="H62" s="96" t="str">
        <f t="shared" si="3"/>
        <v/>
      </c>
      <c r="I62" s="88"/>
      <c r="J62" s="88"/>
      <c r="K62" s="114"/>
      <c r="L62" s="178" t="s">
        <v>453</v>
      </c>
      <c r="M62" s="48" t="s">
        <v>454</v>
      </c>
      <c r="N62" s="48" t="s">
        <v>249</v>
      </c>
      <c r="O62" s="13"/>
      <c r="P62" s="13"/>
      <c r="Q62" s="13"/>
      <c r="R62" s="13"/>
      <c r="S62" s="13"/>
      <c r="T62" s="13"/>
    </row>
    <row r="63" ht="14.25" customHeight="1">
      <c r="A63" s="2">
        <v>1.0</v>
      </c>
      <c r="B63" s="13" t="s">
        <v>252</v>
      </c>
      <c r="C63" s="13"/>
      <c r="D63" s="13" t="s">
        <v>40</v>
      </c>
      <c r="E63" s="88">
        <v>38349.0</v>
      </c>
      <c r="F63" s="88">
        <f>E63*$G$1</f>
        <v>130.3866</v>
      </c>
      <c r="G63" s="88">
        <f>IF(E63*$G$1&gt;1462,$T$1,E63*$G$1)</f>
        <v>130.3866</v>
      </c>
      <c r="H63" s="96">
        <f t="shared" si="3"/>
        <v>130.3866</v>
      </c>
      <c r="I63" s="88"/>
      <c r="J63" s="88">
        <v>23009.4</v>
      </c>
      <c r="K63" s="114">
        <v>44757.0</v>
      </c>
      <c r="L63" s="15" t="s">
        <v>338</v>
      </c>
      <c r="M63" s="104" t="s">
        <v>455</v>
      </c>
      <c r="N63" s="48" t="s">
        <v>339</v>
      </c>
      <c r="O63" s="13" t="s">
        <v>340</v>
      </c>
      <c r="P63" s="13"/>
      <c r="Q63" s="13"/>
      <c r="R63" s="13">
        <v>0.0</v>
      </c>
      <c r="S63" s="13" t="s">
        <v>81</v>
      </c>
      <c r="T63" s="13"/>
    </row>
    <row r="64" ht="14.25" hidden="1" customHeight="1">
      <c r="A64" s="2"/>
      <c r="B64" s="13" t="s">
        <v>252</v>
      </c>
      <c r="C64" s="13"/>
      <c r="D64" s="13" t="s">
        <v>40</v>
      </c>
      <c r="E64" s="88"/>
      <c r="F64" s="88"/>
      <c r="G64" s="88"/>
      <c r="H64" s="96" t="str">
        <f t="shared" si="3"/>
        <v/>
      </c>
      <c r="I64" s="88"/>
      <c r="J64" s="88"/>
      <c r="K64" s="114"/>
      <c r="L64" s="15" t="s">
        <v>456</v>
      </c>
      <c r="M64" s="104" t="s">
        <v>457</v>
      </c>
      <c r="N64" s="48" t="s">
        <v>253</v>
      </c>
      <c r="O64" s="13"/>
      <c r="P64" s="13"/>
      <c r="Q64" s="13"/>
      <c r="R64" s="13"/>
      <c r="S64" s="13"/>
      <c r="T64" s="13"/>
    </row>
    <row r="65" ht="14.25" customHeight="1">
      <c r="A65" s="2">
        <v>1.0</v>
      </c>
      <c r="B65" s="13" t="s">
        <v>230</v>
      </c>
      <c r="C65" s="13"/>
      <c r="D65" s="13" t="s">
        <v>40</v>
      </c>
      <c r="E65" s="88">
        <v>182831.0</v>
      </c>
      <c r="F65" s="88">
        <f t="shared" ref="F65:F66" si="24">E65*$G$1</f>
        <v>621.6254</v>
      </c>
      <c r="G65" s="88">
        <f t="shared" ref="G65:G66" si="25">IF(E65*$G$1&gt;1462,$T$1,E65*$G$1)</f>
        <v>621.6254</v>
      </c>
      <c r="H65" s="96">
        <f t="shared" si="3"/>
        <v>621.6254</v>
      </c>
      <c r="I65" s="88"/>
      <c r="J65" s="88">
        <v>23332.0</v>
      </c>
      <c r="K65" s="114">
        <v>43831.0</v>
      </c>
      <c r="L65" s="186" t="s">
        <v>231</v>
      </c>
      <c r="M65" s="92" t="s">
        <v>458</v>
      </c>
      <c r="N65" s="48" t="s">
        <v>232</v>
      </c>
      <c r="O65" s="13" t="s">
        <v>233</v>
      </c>
      <c r="P65" s="13"/>
      <c r="Q65" s="13"/>
      <c r="R65" s="13">
        <v>1.46</v>
      </c>
      <c r="S65" s="13" t="s">
        <v>83</v>
      </c>
      <c r="T65" s="13"/>
    </row>
    <row r="66" ht="14.25" customHeight="1">
      <c r="A66" s="2">
        <v>1.0</v>
      </c>
      <c r="B66" s="13" t="s">
        <v>84</v>
      </c>
      <c r="C66" s="13"/>
      <c r="D66" s="13" t="s">
        <v>40</v>
      </c>
      <c r="E66" s="88">
        <v>103139.0</v>
      </c>
      <c r="F66" s="88">
        <f t="shared" si="24"/>
        <v>350.6726</v>
      </c>
      <c r="G66" s="88">
        <f t="shared" si="25"/>
        <v>350.6726</v>
      </c>
      <c r="H66" s="96">
        <f t="shared" si="3"/>
        <v>350.6726</v>
      </c>
      <c r="I66" s="88" t="s">
        <v>507</v>
      </c>
      <c r="J66" s="88">
        <v>37715.0</v>
      </c>
      <c r="K66" s="114">
        <v>44197.0</v>
      </c>
      <c r="L66" s="15" t="s">
        <v>181</v>
      </c>
      <c r="M66" s="104" t="s">
        <v>459</v>
      </c>
      <c r="N66" s="13" t="s">
        <v>182</v>
      </c>
      <c r="O66" s="13" t="s">
        <v>183</v>
      </c>
      <c r="P66" s="13"/>
      <c r="Q66" s="13"/>
      <c r="R66" s="13">
        <v>2.0</v>
      </c>
      <c r="S66" s="13" t="s">
        <v>85</v>
      </c>
      <c r="T66" s="13"/>
    </row>
    <row r="67" ht="14.25" hidden="1" customHeight="1">
      <c r="A67" s="2"/>
      <c r="B67" s="13" t="s">
        <v>84</v>
      </c>
      <c r="C67" s="13"/>
      <c r="D67" s="13" t="s">
        <v>40</v>
      </c>
      <c r="E67" s="88"/>
      <c r="F67" s="88"/>
      <c r="G67" s="88"/>
      <c r="H67" s="96" t="str">
        <f t="shared" si="3"/>
        <v/>
      </c>
      <c r="I67" s="88"/>
      <c r="J67" s="88"/>
      <c r="K67" s="114"/>
      <c r="L67" s="15" t="s">
        <v>460</v>
      </c>
      <c r="M67" s="104" t="s">
        <v>461</v>
      </c>
      <c r="N67" s="12" t="s">
        <v>260</v>
      </c>
      <c r="O67" s="13" t="s">
        <v>183</v>
      </c>
      <c r="P67" s="13"/>
      <c r="Q67" s="13"/>
      <c r="R67" s="13"/>
      <c r="S67" s="13"/>
      <c r="T67" s="13"/>
    </row>
    <row r="68" ht="14.25" hidden="1" customHeight="1">
      <c r="A68" s="2"/>
      <c r="B68" s="13" t="s">
        <v>84</v>
      </c>
      <c r="C68" s="13"/>
      <c r="D68" s="13" t="s">
        <v>40</v>
      </c>
      <c r="E68" s="88"/>
      <c r="F68" s="88"/>
      <c r="G68" s="88"/>
      <c r="H68" s="96" t="str">
        <f t="shared" si="3"/>
        <v/>
      </c>
      <c r="I68" s="88"/>
      <c r="J68" s="88"/>
      <c r="K68" s="114"/>
      <c r="L68" s="15" t="s">
        <v>462</v>
      </c>
      <c r="M68" s="104" t="s">
        <v>463</v>
      </c>
      <c r="N68" s="12" t="s">
        <v>261</v>
      </c>
      <c r="O68" s="13" t="s">
        <v>183</v>
      </c>
      <c r="P68" s="13"/>
      <c r="Q68" s="13"/>
      <c r="R68" s="13"/>
      <c r="S68" s="13"/>
      <c r="T68" s="13"/>
    </row>
    <row r="69" ht="14.25" customHeight="1">
      <c r="A69" s="2">
        <v>1.0</v>
      </c>
      <c r="B69" s="130" t="s">
        <v>86</v>
      </c>
      <c r="C69" s="13"/>
      <c r="D69" s="13" t="s">
        <v>40</v>
      </c>
      <c r="E69" s="88">
        <v>22437.0</v>
      </c>
      <c r="F69" s="88">
        <f t="shared" ref="F69:F71" si="26">E69*$G$1</f>
        <v>76.2858</v>
      </c>
      <c r="G69" s="88">
        <f t="shared" ref="G69:G71" si="27">IF(E69*$G$1&gt;1462,$T$1,E69*$G$1)</f>
        <v>76.2858</v>
      </c>
      <c r="H69" s="96">
        <f t="shared" si="3"/>
        <v>76.2858</v>
      </c>
      <c r="I69" s="88"/>
      <c r="J69" s="88">
        <v>22078.0</v>
      </c>
      <c r="K69" s="114">
        <v>43836.0</v>
      </c>
      <c r="L69" s="187" t="s">
        <v>192</v>
      </c>
      <c r="M69" s="132" t="s">
        <v>394</v>
      </c>
      <c r="N69" s="13" t="s">
        <v>204</v>
      </c>
      <c r="O69" s="13" t="s">
        <v>205</v>
      </c>
      <c r="P69" s="13"/>
      <c r="Q69" s="13"/>
      <c r="R69" s="13">
        <v>2.4</v>
      </c>
      <c r="S69" s="13" t="s">
        <v>87</v>
      </c>
      <c r="T69" s="13"/>
    </row>
    <row r="70" ht="14.25" customHeight="1">
      <c r="A70" s="2">
        <v>1.0</v>
      </c>
      <c r="B70" s="13" t="s">
        <v>88</v>
      </c>
      <c r="C70" s="13" t="s">
        <v>384</v>
      </c>
      <c r="D70" s="13" t="s">
        <v>40</v>
      </c>
      <c r="E70" s="88">
        <v>113493.0</v>
      </c>
      <c r="F70" s="88">
        <f t="shared" si="26"/>
        <v>385.8762</v>
      </c>
      <c r="G70" s="88">
        <f t="shared" si="27"/>
        <v>385.8762</v>
      </c>
      <c r="H70" s="96">
        <f t="shared" si="3"/>
        <v>192.9381</v>
      </c>
      <c r="I70" s="88"/>
      <c r="J70" s="88">
        <v>31576.0</v>
      </c>
      <c r="K70" s="89">
        <v>44197.0</v>
      </c>
      <c r="L70" s="20"/>
      <c r="M70" s="48"/>
      <c r="N70" s="48" t="s">
        <v>258</v>
      </c>
      <c r="O70" s="13" t="s">
        <v>259</v>
      </c>
      <c r="P70" s="13"/>
      <c r="Q70" s="13"/>
      <c r="R70" s="13">
        <v>0.0</v>
      </c>
      <c r="S70" s="13" t="s">
        <v>89</v>
      </c>
      <c r="T70" s="13"/>
    </row>
    <row r="71" ht="14.25" customHeight="1">
      <c r="A71" s="2">
        <v>1.0</v>
      </c>
      <c r="B71" s="60" t="s">
        <v>90</v>
      </c>
      <c r="C71" s="13" t="s">
        <v>384</v>
      </c>
      <c r="D71" s="13" t="s">
        <v>40</v>
      </c>
      <c r="E71" s="88">
        <v>232531.0</v>
      </c>
      <c r="F71" s="88">
        <f t="shared" si="26"/>
        <v>790.6054</v>
      </c>
      <c r="G71" s="88">
        <f t="shared" si="27"/>
        <v>790.6054</v>
      </c>
      <c r="H71" s="96">
        <f t="shared" si="3"/>
        <v>395.3027</v>
      </c>
      <c r="I71" s="88"/>
      <c r="J71" s="88">
        <v>24655.0</v>
      </c>
      <c r="K71" s="114">
        <v>43952.0</v>
      </c>
      <c r="L71" s="20"/>
      <c r="M71" s="48"/>
      <c r="N71" s="48" t="s">
        <v>140</v>
      </c>
      <c r="O71" s="13" t="s">
        <v>141</v>
      </c>
      <c r="P71" s="48" t="s">
        <v>464</v>
      </c>
      <c r="Q71" s="13"/>
      <c r="R71" s="13">
        <v>4.77</v>
      </c>
      <c r="S71" s="13" t="s">
        <v>91</v>
      </c>
      <c r="T71" s="13"/>
    </row>
    <row r="72" ht="14.25" customHeight="1">
      <c r="A72" s="2">
        <v>1.0</v>
      </c>
      <c r="B72" s="130" t="s">
        <v>275</v>
      </c>
      <c r="C72" s="13" t="s">
        <v>384</v>
      </c>
      <c r="D72" s="13" t="s">
        <v>40</v>
      </c>
      <c r="E72" s="136"/>
      <c r="F72" s="88"/>
      <c r="G72" s="88"/>
      <c r="H72" s="96">
        <f t="shared" si="3"/>
        <v>0</v>
      </c>
      <c r="I72" s="136"/>
      <c r="J72" s="136"/>
      <c r="K72" s="13"/>
      <c r="L72" s="15" t="s">
        <v>316</v>
      </c>
      <c r="M72" s="104" t="s">
        <v>465</v>
      </c>
      <c r="N72" s="34" t="s">
        <v>276</v>
      </c>
      <c r="O72" s="13"/>
      <c r="P72" s="13"/>
      <c r="Q72" s="13"/>
      <c r="R72" s="13"/>
      <c r="S72" s="13"/>
      <c r="T72" s="13"/>
    </row>
    <row r="73" ht="14.25" hidden="1" customHeight="1">
      <c r="A73" s="2"/>
      <c r="B73" s="13" t="s">
        <v>275</v>
      </c>
      <c r="C73" s="13" t="s">
        <v>384</v>
      </c>
      <c r="D73" s="13" t="s">
        <v>40</v>
      </c>
      <c r="E73" s="136"/>
      <c r="F73" s="88"/>
      <c r="G73" s="88"/>
      <c r="H73" s="96">
        <f t="shared" si="3"/>
        <v>0</v>
      </c>
      <c r="I73" s="136"/>
      <c r="J73" s="136"/>
      <c r="K73" s="13"/>
      <c r="L73" s="15" t="s">
        <v>466</v>
      </c>
      <c r="M73" s="104" t="s">
        <v>467</v>
      </c>
      <c r="N73" s="34" t="s">
        <v>276</v>
      </c>
      <c r="O73" s="13"/>
      <c r="P73" s="13"/>
      <c r="Q73" s="13"/>
      <c r="R73" s="13"/>
      <c r="S73" s="13"/>
      <c r="T73" s="13"/>
    </row>
    <row r="74" ht="14.25" hidden="1" customHeight="1">
      <c r="A74" s="2"/>
      <c r="B74" s="13" t="s">
        <v>275</v>
      </c>
      <c r="C74" s="13" t="s">
        <v>384</v>
      </c>
      <c r="D74" s="13" t="s">
        <v>40</v>
      </c>
      <c r="E74" s="136"/>
      <c r="F74" s="88"/>
      <c r="G74" s="88"/>
      <c r="H74" s="96">
        <f t="shared" si="3"/>
        <v>0</v>
      </c>
      <c r="I74" s="136"/>
      <c r="J74" s="136"/>
      <c r="K74" s="13"/>
      <c r="L74" s="15" t="s">
        <v>468</v>
      </c>
      <c r="M74" s="137" t="s">
        <v>465</v>
      </c>
      <c r="N74" s="34" t="s">
        <v>277</v>
      </c>
      <c r="O74" s="13"/>
      <c r="P74" s="13"/>
      <c r="Q74" s="13"/>
      <c r="R74" s="13"/>
      <c r="S74" s="13"/>
      <c r="T74" s="13"/>
    </row>
    <row r="75" ht="14.25" customHeight="1">
      <c r="A75" s="2">
        <v>1.0</v>
      </c>
      <c r="B75" s="130" t="s">
        <v>278</v>
      </c>
      <c r="C75" s="13"/>
      <c r="D75" s="13" t="s">
        <v>40</v>
      </c>
      <c r="E75" s="136"/>
      <c r="F75" s="88"/>
      <c r="G75" s="88"/>
      <c r="H75" s="96">
        <v>157.27</v>
      </c>
      <c r="I75" s="136" t="s">
        <v>507</v>
      </c>
      <c r="J75" s="136"/>
      <c r="K75" s="13"/>
      <c r="L75" s="15" t="s">
        <v>279</v>
      </c>
      <c r="M75" s="104" t="s">
        <v>469</v>
      </c>
      <c r="N75" s="34" t="s">
        <v>280</v>
      </c>
      <c r="O75" s="13"/>
      <c r="P75" s="13"/>
      <c r="Q75" s="13"/>
      <c r="R75" s="13"/>
      <c r="S75" s="13"/>
      <c r="T75" s="13"/>
    </row>
    <row r="76" ht="14.25" hidden="1" customHeight="1">
      <c r="A76" s="2"/>
      <c r="B76" s="13" t="s">
        <v>278</v>
      </c>
      <c r="C76" s="13"/>
      <c r="D76" s="13" t="s">
        <v>40</v>
      </c>
      <c r="E76" s="13"/>
      <c r="F76" s="13"/>
      <c r="G76" s="13"/>
      <c r="H76" s="96" t="str">
        <f t="shared" ref="H76:H77" si="28">IF(C76="NV-2024",G76/2,G76)</f>
        <v/>
      </c>
      <c r="I76" s="13"/>
      <c r="J76" s="13"/>
      <c r="K76" s="13"/>
      <c r="L76" s="15" t="s">
        <v>470</v>
      </c>
      <c r="M76" s="104" t="s">
        <v>471</v>
      </c>
      <c r="N76" s="34" t="s">
        <v>282</v>
      </c>
      <c r="O76" s="13"/>
      <c r="P76" s="13"/>
      <c r="Q76" s="13"/>
      <c r="R76" s="13"/>
      <c r="S76" s="13"/>
      <c r="T76" s="13"/>
    </row>
    <row r="77" ht="14.25" customHeight="1">
      <c r="A77" s="2">
        <v>1.0</v>
      </c>
      <c r="B77" s="130" t="s">
        <v>209</v>
      </c>
      <c r="C77" s="13"/>
      <c r="D77" s="13" t="s">
        <v>40</v>
      </c>
      <c r="E77" s="13"/>
      <c r="F77" s="13"/>
      <c r="G77" s="13"/>
      <c r="H77" s="88" t="str">
        <f t="shared" si="28"/>
        <v/>
      </c>
      <c r="I77" s="13"/>
      <c r="J77" s="13"/>
      <c r="K77" s="13"/>
      <c r="L77" s="13"/>
      <c r="M77" s="13"/>
      <c r="N77" s="100"/>
      <c r="O77" s="13"/>
      <c r="P77" s="13"/>
      <c r="Q77" s="13"/>
      <c r="R77" s="13"/>
      <c r="S77" s="13"/>
      <c r="T77" s="13"/>
    </row>
    <row r="78" ht="14.25" customHeight="1">
      <c r="A78" s="39">
        <v>1.0</v>
      </c>
      <c r="B78" s="188" t="s">
        <v>266</v>
      </c>
      <c r="C78" s="13"/>
      <c r="D78" s="13" t="s">
        <v>40</v>
      </c>
      <c r="E78" s="13"/>
      <c r="F78" s="13"/>
      <c r="G78" s="13"/>
      <c r="H78" s="88">
        <v>400.56</v>
      </c>
      <c r="I78" s="13"/>
      <c r="J78" s="13"/>
      <c r="K78" s="13"/>
      <c r="L78" s="181" t="s">
        <v>267</v>
      </c>
      <c r="M78" s="93" t="s">
        <v>472</v>
      </c>
      <c r="N78" s="173" t="s">
        <v>196</v>
      </c>
      <c r="O78" s="13"/>
      <c r="P78" s="13"/>
      <c r="Q78" s="13"/>
      <c r="R78" s="13"/>
      <c r="S78" s="13"/>
      <c r="T78" s="13"/>
    </row>
    <row r="79" ht="14.25" customHeight="1">
      <c r="A79" s="2">
        <v>1.0</v>
      </c>
      <c r="B79" s="130" t="s">
        <v>343</v>
      </c>
      <c r="C79" s="13"/>
      <c r="D79" s="13" t="s">
        <v>40</v>
      </c>
      <c r="E79" s="13"/>
      <c r="F79" s="13"/>
      <c r="G79" s="13"/>
      <c r="H79" s="88" t="str">
        <f>IF(C79="NV-2024",G79/2,G79)</f>
        <v/>
      </c>
      <c r="I79" s="13"/>
      <c r="J79" s="13"/>
      <c r="K79" s="13"/>
      <c r="L79" s="181" t="s">
        <v>344</v>
      </c>
      <c r="M79" s="92" t="s">
        <v>473</v>
      </c>
      <c r="N79" s="24" t="s">
        <v>345</v>
      </c>
      <c r="O79" s="13"/>
      <c r="P79" s="13"/>
      <c r="Q79" s="13"/>
      <c r="R79" s="13"/>
      <c r="S79" s="13"/>
      <c r="T79" s="13"/>
    </row>
    <row r="80" ht="14.25" customHeight="1">
      <c r="A80" s="2">
        <v>1.0</v>
      </c>
      <c r="B80" s="130" t="s">
        <v>291</v>
      </c>
      <c r="C80" s="13"/>
      <c r="D80" s="13" t="s">
        <v>40</v>
      </c>
      <c r="E80" s="13"/>
      <c r="F80" s="13"/>
      <c r="G80" s="13"/>
      <c r="H80" s="87">
        <v>400.0</v>
      </c>
      <c r="I80" s="13"/>
      <c r="J80" s="13"/>
      <c r="K80" s="13"/>
      <c r="L80" s="15" t="s">
        <v>336</v>
      </c>
      <c r="M80" s="104" t="s">
        <v>474</v>
      </c>
      <c r="N80" s="34" t="s">
        <v>256</v>
      </c>
      <c r="O80" s="13"/>
      <c r="P80" s="13"/>
      <c r="Q80" s="13"/>
      <c r="R80" s="13"/>
      <c r="S80" s="13"/>
      <c r="T80" s="13"/>
    </row>
    <row r="81" ht="14.25" hidden="1" customHeight="1">
      <c r="A81" s="2"/>
      <c r="B81" s="100" t="s">
        <v>291</v>
      </c>
      <c r="C81" s="13"/>
      <c r="D81" s="13" t="s">
        <v>40</v>
      </c>
      <c r="E81" s="13"/>
      <c r="F81" s="13"/>
      <c r="G81" s="13"/>
      <c r="H81" s="96" t="str">
        <f t="shared" ref="H81:H84" si="29">IF(C81="NV-2024",G81/2,G81)</f>
        <v/>
      </c>
      <c r="I81" s="13"/>
      <c r="J81" s="13"/>
      <c r="K81" s="13"/>
      <c r="L81" s="15" t="s">
        <v>475</v>
      </c>
      <c r="M81" s="104" t="s">
        <v>405</v>
      </c>
      <c r="N81" s="34" t="s">
        <v>292</v>
      </c>
      <c r="O81" s="13"/>
      <c r="P81" s="13"/>
      <c r="Q81" s="13"/>
      <c r="R81" s="13"/>
      <c r="S81" s="13"/>
      <c r="T81" s="13"/>
    </row>
    <row r="82" ht="14.25" customHeight="1">
      <c r="A82" s="2">
        <v>1.0</v>
      </c>
      <c r="B82" s="130" t="s">
        <v>501</v>
      </c>
      <c r="C82" s="13"/>
      <c r="D82" s="13" t="s">
        <v>40</v>
      </c>
      <c r="E82" s="13"/>
      <c r="F82" s="13"/>
      <c r="G82" s="13"/>
      <c r="H82" s="88" t="str">
        <f t="shared" si="29"/>
        <v/>
      </c>
      <c r="I82" s="13"/>
      <c r="J82" s="13"/>
      <c r="K82" s="13"/>
      <c r="L82" s="13"/>
      <c r="M82" s="13"/>
      <c r="N82" s="100"/>
      <c r="O82" s="13"/>
      <c r="P82" s="13"/>
      <c r="Q82" s="13"/>
      <c r="R82" s="13"/>
      <c r="S82" s="13"/>
      <c r="T82" s="13"/>
    </row>
    <row r="83" ht="14.25" customHeight="1">
      <c r="A83" s="2">
        <v>1.0</v>
      </c>
      <c r="B83" s="130" t="s">
        <v>254</v>
      </c>
      <c r="C83" s="13"/>
      <c r="D83" s="13" t="s">
        <v>40</v>
      </c>
      <c r="E83" s="13"/>
      <c r="F83" s="13"/>
      <c r="G83" s="13"/>
      <c r="H83" s="88" t="str">
        <f t="shared" si="29"/>
        <v/>
      </c>
      <c r="I83" s="13"/>
      <c r="J83" s="13"/>
      <c r="K83" s="13"/>
      <c r="L83" s="15" t="s">
        <v>255</v>
      </c>
      <c r="M83" s="113"/>
      <c r="N83" s="34" t="s">
        <v>502</v>
      </c>
      <c r="O83" s="13"/>
      <c r="P83" s="13"/>
      <c r="Q83" s="13"/>
      <c r="R83" s="13"/>
      <c r="S83" s="13"/>
      <c r="T83" s="13"/>
    </row>
    <row r="84" ht="14.25" hidden="1" customHeight="1">
      <c r="A84" s="2"/>
      <c r="B84" s="13" t="s">
        <v>254</v>
      </c>
      <c r="C84" s="13"/>
      <c r="D84" s="13" t="s">
        <v>40</v>
      </c>
      <c r="E84" s="13"/>
      <c r="F84" s="13"/>
      <c r="G84" s="13"/>
      <c r="H84" s="96" t="str">
        <f t="shared" si="29"/>
        <v/>
      </c>
      <c r="I84" s="13"/>
      <c r="J84" s="13"/>
      <c r="K84" s="13"/>
      <c r="L84" s="15" t="s">
        <v>476</v>
      </c>
      <c r="M84" s="104" t="s">
        <v>477</v>
      </c>
      <c r="N84" s="12" t="s">
        <v>298</v>
      </c>
      <c r="O84" s="13"/>
      <c r="P84" s="13"/>
      <c r="Q84" s="13"/>
      <c r="R84" s="13"/>
      <c r="S84" s="13"/>
      <c r="T84" s="13"/>
    </row>
    <row r="85" ht="14.25" customHeight="1">
      <c r="A85" s="189">
        <v>1.0</v>
      </c>
      <c r="B85" s="190" t="s">
        <v>299</v>
      </c>
      <c r="C85" s="14"/>
      <c r="D85" s="14" t="s">
        <v>40</v>
      </c>
      <c r="E85" s="14">
        <v>65000.0</v>
      </c>
      <c r="F85" s="14"/>
      <c r="G85" s="14"/>
      <c r="H85" s="87">
        <f>E85*G1</f>
        <v>221</v>
      </c>
      <c r="I85" s="13" t="s">
        <v>507</v>
      </c>
      <c r="J85" s="13"/>
      <c r="K85" s="13"/>
      <c r="L85" s="15" t="s">
        <v>300</v>
      </c>
      <c r="M85" s="104" t="s">
        <v>478</v>
      </c>
      <c r="N85" s="148" t="s">
        <v>301</v>
      </c>
      <c r="O85" s="13"/>
      <c r="P85" s="13"/>
      <c r="Q85" s="13"/>
      <c r="R85" s="13"/>
      <c r="S85" s="13"/>
      <c r="T85" s="13"/>
    </row>
    <row r="86" ht="14.25" hidden="1" customHeight="1">
      <c r="A86" s="189"/>
      <c r="B86" s="191" t="s">
        <v>299</v>
      </c>
      <c r="C86" s="13"/>
      <c r="D86" s="13" t="s">
        <v>40</v>
      </c>
      <c r="E86" s="13"/>
      <c r="F86" s="13"/>
      <c r="G86" s="13"/>
      <c r="H86" s="96" t="str">
        <f t="shared" ref="H86:H98" si="30">IF(C86="NV-2024",G86/2,G86)</f>
        <v/>
      </c>
      <c r="I86" s="13"/>
      <c r="J86" s="13"/>
      <c r="K86" s="13"/>
      <c r="L86" s="15" t="s">
        <v>341</v>
      </c>
      <c r="M86" s="104" t="s">
        <v>479</v>
      </c>
      <c r="N86" s="34" t="s">
        <v>303</v>
      </c>
      <c r="O86" s="13"/>
      <c r="P86" s="13"/>
      <c r="Q86" s="13"/>
      <c r="R86" s="13"/>
      <c r="S86" s="13"/>
      <c r="T86" s="13"/>
    </row>
    <row r="87">
      <c r="A87" s="39">
        <v>1.0</v>
      </c>
      <c r="B87" s="38" t="s">
        <v>306</v>
      </c>
      <c r="C87" s="13"/>
      <c r="D87" s="13" t="s">
        <v>40</v>
      </c>
      <c r="E87" s="13"/>
      <c r="F87" s="13"/>
      <c r="G87" s="13"/>
      <c r="H87" s="88" t="str">
        <f t="shared" si="30"/>
        <v/>
      </c>
      <c r="I87" s="13"/>
      <c r="J87" s="13"/>
      <c r="K87" s="13"/>
      <c r="L87" s="15" t="s">
        <v>341</v>
      </c>
      <c r="M87" s="104" t="s">
        <v>479</v>
      </c>
      <c r="N87" s="34" t="s">
        <v>303</v>
      </c>
      <c r="O87" s="13"/>
      <c r="P87" s="13"/>
      <c r="Q87" s="13"/>
      <c r="R87" s="13"/>
      <c r="S87" s="13"/>
      <c r="T87" s="13"/>
    </row>
    <row r="88" ht="14.25" hidden="1" customHeight="1">
      <c r="A88" s="39"/>
      <c r="B88" s="38" t="s">
        <v>306</v>
      </c>
      <c r="C88" s="13"/>
      <c r="D88" s="13" t="s">
        <v>40</v>
      </c>
      <c r="E88" s="13"/>
      <c r="F88" s="13"/>
      <c r="G88" s="13"/>
      <c r="H88" s="96" t="str">
        <f t="shared" si="30"/>
        <v/>
      </c>
      <c r="I88" s="13"/>
      <c r="J88" s="13"/>
      <c r="K88" s="13"/>
      <c r="L88" s="15" t="s">
        <v>480</v>
      </c>
      <c r="M88" s="104" t="s">
        <v>481</v>
      </c>
      <c r="N88" s="34" t="s">
        <v>307</v>
      </c>
      <c r="O88" s="13"/>
      <c r="P88" s="13"/>
      <c r="Q88" s="13"/>
      <c r="R88" s="13"/>
      <c r="S88" s="13"/>
      <c r="T88" s="13"/>
    </row>
    <row r="89" ht="14.25" hidden="1" customHeight="1">
      <c r="A89" s="39"/>
      <c r="B89" s="38" t="s">
        <v>306</v>
      </c>
      <c r="C89" s="13"/>
      <c r="D89" s="13" t="s">
        <v>40</v>
      </c>
      <c r="E89" s="13"/>
      <c r="F89" s="13"/>
      <c r="G89" s="13"/>
      <c r="H89" s="96" t="str">
        <f t="shared" si="30"/>
        <v/>
      </c>
      <c r="I89" s="13"/>
      <c r="J89" s="13"/>
      <c r="K89" s="13"/>
      <c r="L89" s="15" t="s">
        <v>482</v>
      </c>
      <c r="M89" s="104" t="s">
        <v>483</v>
      </c>
      <c r="N89" s="34" t="s">
        <v>308</v>
      </c>
      <c r="O89" s="13"/>
      <c r="P89" s="13"/>
      <c r="Q89" s="13"/>
      <c r="R89" s="13"/>
      <c r="S89" s="13"/>
      <c r="T89" s="13"/>
    </row>
    <row r="90" ht="14.25" customHeight="1">
      <c r="A90" s="2">
        <v>1.0</v>
      </c>
      <c r="B90" s="13" t="s">
        <v>98</v>
      </c>
      <c r="C90" s="13"/>
      <c r="D90" s="13" t="s">
        <v>40</v>
      </c>
      <c r="E90" s="13"/>
      <c r="F90" s="13"/>
      <c r="G90" s="13"/>
      <c r="H90" s="88" t="str">
        <f t="shared" si="30"/>
        <v/>
      </c>
      <c r="I90" s="13"/>
      <c r="J90" s="13"/>
      <c r="K90" s="13"/>
      <c r="L90" s="15" t="s">
        <v>99</v>
      </c>
      <c r="M90" s="104" t="s">
        <v>484</v>
      </c>
      <c r="N90" s="34" t="s">
        <v>100</v>
      </c>
      <c r="O90" s="13"/>
      <c r="P90" s="13"/>
      <c r="Q90" s="13"/>
      <c r="R90" s="13"/>
      <c r="S90" s="13"/>
      <c r="T90" s="13"/>
    </row>
    <row r="91" ht="14.25" hidden="1" customHeight="1">
      <c r="A91" s="2"/>
      <c r="B91" s="13" t="s">
        <v>98</v>
      </c>
      <c r="C91" s="13"/>
      <c r="D91" s="13" t="s">
        <v>40</v>
      </c>
      <c r="E91" s="13"/>
      <c r="F91" s="13"/>
      <c r="G91" s="13"/>
      <c r="H91" s="96" t="str">
        <f t="shared" si="30"/>
        <v/>
      </c>
      <c r="I91" s="13"/>
      <c r="J91" s="13"/>
      <c r="K91" s="13"/>
      <c r="L91" s="15" t="s">
        <v>485</v>
      </c>
      <c r="M91" s="104" t="s">
        <v>486</v>
      </c>
      <c r="N91" s="34" t="s">
        <v>313</v>
      </c>
      <c r="O91" s="13"/>
      <c r="P91" s="13"/>
      <c r="Q91" s="13"/>
      <c r="R91" s="13"/>
      <c r="S91" s="13"/>
      <c r="T91" s="13"/>
    </row>
    <row r="92" ht="14.25" customHeight="1">
      <c r="A92" s="2">
        <v>1.0</v>
      </c>
      <c r="B92" s="130" t="s">
        <v>154</v>
      </c>
      <c r="C92" s="13"/>
      <c r="D92" s="13" t="s">
        <v>40</v>
      </c>
      <c r="E92" s="13"/>
      <c r="F92" s="13"/>
      <c r="G92" s="13"/>
      <c r="H92" s="88" t="str">
        <f t="shared" si="30"/>
        <v/>
      </c>
      <c r="I92" s="13"/>
      <c r="J92" s="13"/>
      <c r="K92" s="13"/>
      <c r="L92" s="15" t="s">
        <v>155</v>
      </c>
      <c r="M92" s="104" t="s">
        <v>487</v>
      </c>
      <c r="N92" s="34" t="s">
        <v>156</v>
      </c>
      <c r="O92" s="13"/>
      <c r="P92" s="13"/>
      <c r="Q92" s="13"/>
      <c r="R92" s="13"/>
      <c r="S92" s="13"/>
      <c r="T92" s="13"/>
    </row>
    <row r="93" ht="14.25" hidden="1" customHeight="1">
      <c r="A93" s="2"/>
      <c r="B93" s="13" t="s">
        <v>154</v>
      </c>
      <c r="C93" s="13"/>
      <c r="D93" s="13" t="s">
        <v>40</v>
      </c>
      <c r="E93" s="13"/>
      <c r="F93" s="13"/>
      <c r="G93" s="13"/>
      <c r="H93" s="96" t="str">
        <f t="shared" si="30"/>
        <v/>
      </c>
      <c r="I93" s="13"/>
      <c r="J93" s="13"/>
      <c r="K93" s="13"/>
      <c r="L93" s="15" t="s">
        <v>488</v>
      </c>
      <c r="M93" s="104" t="s">
        <v>489</v>
      </c>
      <c r="N93" s="34" t="s">
        <v>156</v>
      </c>
      <c r="O93" s="13"/>
      <c r="P93" s="13"/>
      <c r="Q93" s="13"/>
      <c r="R93" s="13"/>
      <c r="S93" s="13"/>
      <c r="T93" s="13"/>
    </row>
    <row r="94" ht="14.25" customHeight="1">
      <c r="A94" s="2">
        <v>1.0</v>
      </c>
      <c r="B94" s="13" t="s">
        <v>161</v>
      </c>
      <c r="C94" s="13"/>
      <c r="D94" s="13" t="s">
        <v>40</v>
      </c>
      <c r="E94" s="13"/>
      <c r="F94" s="13"/>
      <c r="G94" s="13"/>
      <c r="H94" s="88" t="str">
        <f t="shared" si="30"/>
        <v/>
      </c>
      <c r="I94" s="13"/>
      <c r="J94" s="13"/>
      <c r="K94" s="13"/>
      <c r="L94" s="15" t="s">
        <v>162</v>
      </c>
      <c r="M94" s="104" t="s">
        <v>490</v>
      </c>
      <c r="N94" s="34" t="s">
        <v>163</v>
      </c>
      <c r="O94" s="13"/>
      <c r="P94" s="13"/>
      <c r="Q94" s="13"/>
      <c r="R94" s="13"/>
      <c r="S94" s="13"/>
      <c r="T94" s="13"/>
    </row>
    <row r="95" ht="14.25" hidden="1" customHeight="1">
      <c r="A95" s="2"/>
      <c r="B95" s="13" t="s">
        <v>161</v>
      </c>
      <c r="C95" s="13"/>
      <c r="D95" s="13" t="s">
        <v>40</v>
      </c>
      <c r="E95" s="13"/>
      <c r="F95" s="13"/>
      <c r="G95" s="13"/>
      <c r="H95" s="96" t="str">
        <f t="shared" si="30"/>
        <v/>
      </c>
      <c r="I95" s="13"/>
      <c r="J95" s="13"/>
      <c r="K95" s="13"/>
      <c r="L95" s="15" t="s">
        <v>491</v>
      </c>
      <c r="M95" s="104" t="s">
        <v>492</v>
      </c>
      <c r="N95" s="34" t="s">
        <v>318</v>
      </c>
      <c r="O95" s="13"/>
      <c r="P95" s="13"/>
      <c r="Q95" s="13"/>
      <c r="R95" s="13"/>
      <c r="S95" s="13"/>
      <c r="T95" s="13"/>
    </row>
    <row r="96" ht="20.25" customHeight="1">
      <c r="A96" s="2">
        <v>1.0</v>
      </c>
      <c r="B96" s="192" t="s">
        <v>322</v>
      </c>
      <c r="C96" s="13"/>
      <c r="D96" s="13" t="s">
        <v>40</v>
      </c>
      <c r="E96" s="13"/>
      <c r="F96" s="13"/>
      <c r="G96" s="13"/>
      <c r="H96" s="88" t="str">
        <f t="shared" si="30"/>
        <v/>
      </c>
      <c r="I96" s="13"/>
      <c r="J96" s="13"/>
      <c r="K96" s="13"/>
      <c r="L96" s="15" t="s">
        <v>333</v>
      </c>
      <c r="M96" s="104" t="s">
        <v>493</v>
      </c>
      <c r="N96" s="34" t="s">
        <v>334</v>
      </c>
      <c r="O96" s="13"/>
      <c r="P96" s="13"/>
      <c r="Q96" s="13"/>
      <c r="R96" s="13"/>
      <c r="S96" s="13"/>
      <c r="T96" s="13"/>
    </row>
    <row r="97" ht="14.25" hidden="1" customHeight="1">
      <c r="A97" s="2"/>
      <c r="B97" s="13" t="s">
        <v>322</v>
      </c>
      <c r="C97" s="13"/>
      <c r="D97" s="13" t="s">
        <v>40</v>
      </c>
      <c r="E97" s="13"/>
      <c r="F97" s="13"/>
      <c r="G97" s="13"/>
      <c r="H97" s="96" t="str">
        <f t="shared" si="30"/>
        <v/>
      </c>
      <c r="I97" s="13"/>
      <c r="J97" s="13"/>
      <c r="K97" s="13"/>
      <c r="L97" s="15" t="s">
        <v>494</v>
      </c>
      <c r="M97" s="104" t="s">
        <v>493</v>
      </c>
      <c r="N97" s="34" t="s">
        <v>323</v>
      </c>
      <c r="O97" s="13"/>
      <c r="P97" s="13"/>
      <c r="Q97" s="13"/>
      <c r="R97" s="13"/>
      <c r="S97" s="13"/>
      <c r="T97" s="13"/>
    </row>
    <row r="98" ht="14.25" customHeight="1">
      <c r="A98" s="193">
        <v>1.0</v>
      </c>
      <c r="B98" s="194" t="s">
        <v>326</v>
      </c>
      <c r="C98" s="13"/>
      <c r="D98" s="13" t="s">
        <v>40</v>
      </c>
      <c r="E98" s="13"/>
      <c r="F98" s="13"/>
      <c r="G98" s="13"/>
      <c r="H98" s="88" t="str">
        <f t="shared" si="30"/>
        <v/>
      </c>
      <c r="I98" s="13"/>
      <c r="J98" s="13"/>
      <c r="K98" s="13"/>
      <c r="L98" s="178" t="s">
        <v>327</v>
      </c>
      <c r="M98" s="116" t="s">
        <v>495</v>
      </c>
      <c r="N98" s="31" t="s">
        <v>328</v>
      </c>
      <c r="O98" s="13"/>
      <c r="P98" s="13"/>
      <c r="Q98" s="13"/>
      <c r="R98" s="13"/>
      <c r="S98" s="13"/>
      <c r="T98" s="13"/>
    </row>
    <row r="99" ht="14.25" hidden="1" customHeight="1">
      <c r="A99" s="2"/>
      <c r="B99" s="2"/>
      <c r="C99" s="2"/>
      <c r="D99" s="2"/>
      <c r="E99" s="2"/>
      <c r="F99" s="2"/>
      <c r="G99" s="2"/>
      <c r="H99" s="166">
        <f>SUM(H2:H98)</f>
        <v>23962.6752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4.25" hidden="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4.25" hidden="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4.25" hidden="1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4.25" hidden="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4.25" hidden="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4.25" hidden="1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4.25" hidden="1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4.25" hidden="1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4.25" hidden="1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4.25" hidden="1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4.25" hidden="1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4.25" hidden="1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4.25" hidden="1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4.25" hidden="1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4.25" hidden="1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4.25" hidden="1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4.25" hidden="1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4.25" hidden="1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4.25" hidden="1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4.25" hidden="1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4.25" hidden="1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4.25" hidden="1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4.25" hidden="1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4.25" hidden="1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4.25" hidden="1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4.25" hidden="1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4.25" hidden="1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4.25" hidden="1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4.25" hidden="1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4.25" hidden="1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4.25" hidden="1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4.25" hidden="1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4.25" hidden="1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4.25" hidden="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4.25" hidden="1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4.25" hidden="1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4.25" hidden="1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4.25" hidden="1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4.25" hidden="1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4.25" hidden="1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4.25" hidden="1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4.25" hidden="1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4.25" hidden="1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4.25" hidden="1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4.25" hidden="1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4.25" hidden="1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4.25" hidden="1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4.25" hidden="1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4.25" hidden="1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4.25" hidden="1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4.25" hidden="1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4.25" hidden="1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4.25" hidden="1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4.25" hidden="1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4.25" hidden="1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4.25" hidden="1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4.25" hidden="1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4.25" hidden="1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4.25" hidden="1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4.25" hidden="1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4.25" hidden="1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4.25" hidden="1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4.25" hidden="1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4.25" hidden="1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4.25" hidden="1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4.25" hidden="1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4.25" hidden="1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4.25" hidden="1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4.25" hidden="1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4.25" hidden="1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4.25" hidden="1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4.25" hidden="1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4.25" hidden="1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4.25" hidden="1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4.25" hidden="1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4.25" hidden="1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4.25" hidden="1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4.25" hidden="1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4.25" hidden="1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4.25" hidden="1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4.25" hidden="1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4.25" hidden="1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4.25" hidden="1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4.25" hidden="1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4.25" hidden="1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4.25" hidden="1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4.25" hidden="1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4.25" hidden="1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4.25" hidden="1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4.25" hidden="1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4.25" hidden="1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4.25" hidden="1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4.25" hidden="1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4.25" hidden="1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4.25" hidden="1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4.25" hidden="1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4.25" hidden="1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4.25" hidden="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4.25" hidden="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4.25" hidden="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4.25" hidden="1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4.25" hidden="1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4.25" hidden="1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4.25" hidden="1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4.25" hidden="1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4.25" hidden="1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4.25" hidden="1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4.25" hidden="1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4.25" hidden="1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4.25" hidden="1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4.25" hidden="1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4.25" hidden="1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4.25" hidden="1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4.25" hidden="1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4.25" hidden="1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4.25" hidden="1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4.25" hidden="1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4.25" hidden="1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4.25" hidden="1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4.25" hidden="1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4.25" hidden="1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4.25" hidden="1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4.25" hidden="1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4.25" hidden="1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4.25" hidden="1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4.25" hidden="1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4.25" hidden="1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4.25" hidden="1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4.25" hidden="1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4.25" hidden="1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4.25" hidden="1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4.25" hidden="1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4.25" hidden="1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4.25" hidden="1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4.25" hidden="1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4.25" hidden="1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4.25" hidden="1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4.25" hidden="1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4.25" hidden="1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4.25" hidden="1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4.25" hidden="1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4.25" hidden="1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4.25" hidden="1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4.25" hidden="1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4.25" hidden="1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4.25" hidden="1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4.25" hidden="1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4.25" hidden="1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4.25" hidden="1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4.25" hidden="1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4.25" hidden="1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4.25" hidden="1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4.25" hidden="1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4.25" hidden="1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4.25" hidden="1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4.25" hidden="1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4.25" hidden="1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4.25" hidden="1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4.25" hidden="1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4.25" hidden="1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4.25" hidden="1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4.25" hidden="1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4.25" hidden="1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4.25" hidden="1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4.25" hidden="1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4.25" hidden="1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4.25" hidden="1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4.25" hidden="1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4.25" hidden="1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4.25" hidden="1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4.25" hidden="1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4.25" hidden="1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4.25" hidden="1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4.25" hidden="1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4.25" hidden="1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4.25" hidden="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4.25" hidden="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4.25" hidden="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4.25" hidden="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4.25" hidden="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4.25" hidden="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4.25" hidden="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4.25" hidden="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4.25" hidden="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4.25" hidden="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4.25" hidden="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4.25" hidden="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4.25" hidden="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4.25" hidden="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4.25" hidden="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4.25" hidden="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4.25" hidden="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4.25" hidden="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4.25" hidden="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4.25" hidden="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4.25" hidden="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4.25" hidden="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4.25" hidden="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4.25" hidden="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4.25" hidden="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4.25" hidden="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4.25" hidden="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4.25" hidden="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4.25" hidden="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4.25" hidden="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4.25" hidden="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4.25" hidden="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4.25" hidden="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4.25" hidden="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4.25" hidden="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4.25" hidden="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4.25" hidden="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4.25" hidden="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4.25" hidden="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4.25" hidden="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4.25" hidden="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4.25" hidden="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4.25" hidden="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4.25" hidden="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4.25" hidden="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4.25" hidden="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4.25" hidden="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4.25" hidden="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4.25" hidden="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4.25" hidden="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4.25" hidden="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4.25" hidden="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4.25" hidden="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4.25" hidden="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4.25" hidden="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4.25" hidden="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4.25" hidden="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4.25" hidden="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4.25" hidden="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4.25" hidden="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4.25" hidden="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4.25" hidden="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4.25" hidden="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4.25" hidden="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4.25" hidden="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4.25" hidden="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4.25" hidden="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4.25" hidden="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4.25" hidden="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4.25" hidden="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4.25" hidden="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4.25" hidden="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4.25" hidden="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4.25" hidden="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4.25" hidden="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4.25" hidden="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4.25" hidden="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4.25" hidden="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4.25" hidden="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4.25" hidden="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4.25" hidden="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4.25" hidden="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4.25" hidden="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4.25" hidden="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4.25" hidden="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4.25" hidden="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4.25" hidden="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4.25" hidden="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4.25" hidden="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4.25" hidden="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4.25" hidden="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4.25" hidden="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4.25" hidden="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4.25" hidden="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4.25" hidden="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4.25" hidden="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4.25" hidden="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4.25" hidden="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4.25" hidden="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4.25" hidden="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4.25" hidden="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4.25" hidden="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4.25" hidden="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4.25" hidden="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4.25" hidden="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4.25" hidden="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4.25" hidden="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4.25" hidden="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4.25" hidden="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4.25" hidden="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4.25" hidden="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4.25" hidden="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4.25" hidden="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4.25" hidden="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4.25" hidden="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4.25" hidden="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4.25" hidden="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4.25" hidden="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4.25" hidden="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4.25" hidden="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4.25" hidden="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4.25" hidden="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4.25" hidden="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4.25" hidden="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4.25" hidden="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4.25" hidden="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4.25" hidden="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4.25" hidden="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4.25" hidden="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4.25" hidden="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4.25" hidden="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4.25" hidden="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4.25" hidden="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4.25" hidden="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4.25" hidden="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4.25" hidden="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4.25" hidden="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4.25" hidden="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4.25" hidden="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4.25" hidden="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4.25" hidden="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4.25" hidden="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4.25" hidden="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4.25" hidden="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4.25" hidden="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4.25" hidden="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4.25" hidden="1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4.25" hidden="1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4.25" hidden="1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4.25" hidden="1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4.25" hidden="1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4.25" hidden="1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4.25" hidden="1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4.25" hidden="1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4.25" hidden="1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4.25" hidden="1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4.25" hidden="1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4.25" hidden="1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4.25" hidden="1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4.25" hidden="1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4.25" hidden="1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4.25" hidden="1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4.25" hidden="1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4.25" hidden="1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4.25" hidden="1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4.25" hidden="1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4.25" hidden="1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4.25" hidden="1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4.25" hidden="1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4.25" hidden="1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4.25" hidden="1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4.25" hidden="1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4.25" hidden="1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4.25" hidden="1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4.25" hidden="1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4.25" hidden="1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4.25" hidden="1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4.25" hidden="1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4.25" hidden="1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4.25" hidden="1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4.25" hidden="1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4.25" hidden="1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4.25" hidden="1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4.25" hidden="1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4.25" hidden="1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4.25" hidden="1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4.25" hidden="1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4.25" hidden="1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4.25" hidden="1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4.25" hidden="1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4.25" hidden="1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4.25" hidden="1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4.25" hidden="1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4.25" hidden="1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4.25" hidden="1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4.25" hidden="1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4.25" hidden="1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4.25" hidden="1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4.25" hidden="1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4.25" hidden="1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4.25" hidden="1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4.25" hidden="1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4.25" hidden="1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4.25" hidden="1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4.25" hidden="1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4.25" hidden="1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4.25" hidden="1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4.25" hidden="1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4.25" hidden="1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4.25" hidden="1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4.25" hidden="1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4.25" hidden="1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4.25" hidden="1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4.25" hidden="1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4.25" hidden="1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4.25" hidden="1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4.25" hidden="1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4.25" hidden="1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4.25" hidden="1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4.25" hidden="1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4.25" hidden="1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4.25" hidden="1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4.25" hidden="1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4.25" hidden="1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4.25" hidden="1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4.25" hidden="1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4.25" hidden="1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4.25" hidden="1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4.25" hidden="1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4.25" hidden="1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4.25" hidden="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4.25" hidden="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4.25" hidden="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4.25" hidden="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4.25" hidden="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4.25" hidden="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4.25" hidden="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4.25" hidden="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4.25" hidden="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4.25" hidden="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4.25" hidden="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4.25" hidden="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4.25" hidden="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4.25" hidden="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4.25" hidden="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4.25" hidden="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4.25" hidden="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4.25" hidden="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4.25" hidden="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4.25" hidden="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4.25" hidden="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4.25" hidden="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4.25" hidden="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4.25" hidden="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4.25" hidden="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4.25" hidden="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4.25" hidden="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4.25" hidden="1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4.25" hidden="1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4.25" hidden="1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4.25" hidden="1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4.25" hidden="1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4.25" hidden="1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4.25" hidden="1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4.25" hidden="1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4.25" hidden="1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4.25" hidden="1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4.25" hidden="1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4.25" hidden="1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4.25" hidden="1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4.25" hidden="1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4.25" hidden="1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4.25" hidden="1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4.25" hidden="1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4.25" hidden="1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4.25" hidden="1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4.25" hidden="1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4.25" hidden="1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4.25" hidden="1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4.25" hidden="1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4.25" hidden="1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4.25" hidden="1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4.25" hidden="1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4.25" hidden="1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4.25" hidden="1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4.25" hidden="1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4.25" hidden="1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4.25" hidden="1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4.25" hidden="1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4.25" hidden="1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4.25" hidden="1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4.25" hidden="1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4.25" hidden="1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4.25" hidden="1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4.25" hidden="1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4.25" hidden="1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4.25" hidden="1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4.25" hidden="1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4.25" hidden="1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4.25" hidden="1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4.25" hidden="1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4.25" hidden="1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4.25" hidden="1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4.25" hidden="1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4.25" hidden="1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4.25" hidden="1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4.25" hidden="1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4.25" hidden="1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4.25" hidden="1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4.25" hidden="1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4.25" hidden="1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4.25" hidden="1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4.25" hidden="1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4.25" hidden="1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4.25" hidden="1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4.25" hidden="1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4.25" hidden="1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4.25" hidden="1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4.25" hidden="1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4.25" hidden="1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4.25" hidden="1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4.25" hidden="1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4.25" hidden="1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4.25" hidden="1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4.25" hidden="1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4.25" hidden="1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4.25" hidden="1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4.25" hidden="1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4.25" hidden="1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4.25" hidden="1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4.25" hidden="1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4.25" hidden="1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4.25" hidden="1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4.25" hidden="1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4.25" hidden="1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4.25" hidden="1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4.25" hidden="1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4.25" hidden="1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4.25" hidden="1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4.25" hidden="1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4.25" hidden="1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4.25" hidden="1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4.25" hidden="1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4.25" hidden="1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4.25" hidden="1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4.25" hidden="1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4.25" hidden="1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4.25" hidden="1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4.25" hidden="1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4.25" hidden="1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4.25" hidden="1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4.25" hidden="1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4.25" hidden="1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4.25" hidden="1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4.25" hidden="1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4.25" hidden="1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4.25" hidden="1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4.25" hidden="1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4.25" hidden="1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4.25" hidden="1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4.25" hidden="1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4.25" hidden="1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4.25" hidden="1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4.25" hidden="1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4.25" hidden="1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4.25" hidden="1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4.25" hidden="1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4.25" hidden="1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4.25" hidden="1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4.25" hidden="1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4.25" hidden="1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4.25" hidden="1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4.25" hidden="1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4.25" hidden="1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4.25" hidden="1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4.25" hidden="1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4.25" hidden="1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4.25" hidden="1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4.25" hidden="1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4.25" hidden="1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4.25" hidden="1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4.25" hidden="1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4.25" hidden="1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4.25" hidden="1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4.25" hidden="1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4.25" hidden="1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4.25" hidden="1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4.25" hidden="1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4.25" hidden="1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4.25" hidden="1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4.25" hidden="1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4.25" hidden="1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4.25" hidden="1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4.25" hidden="1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4.25" hidden="1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4.25" hidden="1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4.25" hidden="1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4.25" hidden="1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4.25" hidden="1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4.25" hidden="1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4.25" hidden="1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4.25" hidden="1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4.25" hidden="1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4.25" hidden="1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4.25" hidden="1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4.25" hidden="1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4.25" hidden="1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4.25" hidden="1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4.25" hidden="1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4.25" hidden="1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4.25" hidden="1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4.25" hidden="1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4.25" hidden="1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4.25" hidden="1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4.25" hidden="1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4.25" hidden="1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4.25" hidden="1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4.25" hidden="1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4.25" hidden="1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4.25" hidden="1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4.25" hidden="1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4.25" hidden="1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4.25" hidden="1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4.25" hidden="1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4.25" hidden="1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4.25" hidden="1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4.25" hidden="1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4.25" hidden="1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4.25" hidden="1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4.25" hidden="1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4.25" hidden="1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4.25" hidden="1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4.25" hidden="1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4.25" hidden="1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4.25" hidden="1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4.25" hidden="1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4.25" hidden="1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4.25" hidden="1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4.25" hidden="1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4.25" hidden="1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4.25" hidden="1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4.25" hidden="1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4.25" hidden="1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4.25" hidden="1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4.25" hidden="1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4.25" hidden="1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4.25" hidden="1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4.25" hidden="1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4.25" hidden="1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4.25" hidden="1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4.25" hidden="1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4.25" hidden="1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4.25" hidden="1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4.25" hidden="1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4.25" hidden="1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4.25" hidden="1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4.25" hidden="1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4.25" hidden="1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4.25" hidden="1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4.25" hidden="1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4.25" hidden="1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4.25" hidden="1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4.25" hidden="1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4.25" hidden="1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4.25" hidden="1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4.25" hidden="1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4.25" hidden="1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4.25" hidden="1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4.25" hidden="1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4.25" hidden="1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4.25" hidden="1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4.25" hidden="1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4.25" hidden="1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4.25" hidden="1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4.25" hidden="1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4.25" hidden="1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4.25" hidden="1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4.25" hidden="1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4.25" hidden="1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4.25" hidden="1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4.25" hidden="1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4.25" hidden="1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4.25" hidden="1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4.25" hidden="1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4.25" hidden="1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4.25" hidden="1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4.25" hidden="1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4.25" hidden="1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4.25" hidden="1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4.25" hidden="1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4.25" hidden="1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4.25" hidden="1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4.25" hidden="1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4.25" hidden="1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4.25" hidden="1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4.25" hidden="1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4.25" hidden="1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4.25" hidden="1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4.25" hidden="1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4.25" hidden="1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4.25" hidden="1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4.25" hidden="1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4.25" hidden="1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4.25" hidden="1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4.25" hidden="1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4.25" hidden="1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4.25" hidden="1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4.25" hidden="1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4.25" hidden="1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4.25" hidden="1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4.25" hidden="1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4.25" hidden="1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4.25" hidden="1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4.25" hidden="1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4.25" hidden="1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4.25" hidden="1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4.25" hidden="1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4.25" hidden="1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4.25" hidden="1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4.25" hidden="1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4.25" hidden="1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4.25" hidden="1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4.25" hidden="1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4.25" hidden="1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4.25" hidden="1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4.25" hidden="1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4.25" hidden="1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4.25" hidden="1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4.25" hidden="1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4.25" hidden="1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4.25" hidden="1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4.25" hidden="1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4.25" hidden="1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4.25" hidden="1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4.25" hidden="1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4.25" hidden="1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4.25" hidden="1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4.25" hidden="1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4.25" hidden="1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4.25" hidden="1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4.25" hidden="1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4.25" hidden="1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4.25" hidden="1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4.25" hidden="1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4.25" hidden="1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4.25" hidden="1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4.25" hidden="1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4.25" hidden="1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4.25" hidden="1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4.25" hidden="1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4.25" hidden="1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4.25" hidden="1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4.25" hidden="1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4.25" hidden="1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4.25" hidden="1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4.25" hidden="1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4.25" hidden="1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4.25" hidden="1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4.25" hidden="1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4.25" hidden="1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4.25" hidden="1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4.25" hidden="1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4.25" hidden="1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4.25" hidden="1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4.25" hidden="1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4.25" hidden="1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4.25" hidden="1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4.25" hidden="1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4.25" hidden="1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4.25" hidden="1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4.25" hidden="1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4.25" hidden="1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4.25" hidden="1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4.25" hidden="1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4.25" hidden="1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4.25" hidden="1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4.25" hidden="1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4.25" hidden="1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4.25" hidden="1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4.25" hidden="1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4.25" hidden="1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4.25" hidden="1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4.25" hidden="1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4.25" hidden="1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4.25" hidden="1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4.25" hidden="1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4.25" hidden="1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4.25" hidden="1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4.25" hidden="1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4.25" hidden="1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4.25" hidden="1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4.25" hidden="1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4.25" hidden="1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4.25" hidden="1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4.25" hidden="1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4.25" hidden="1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4.25" hidden="1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4.25" hidden="1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4.25" hidden="1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4.25" hidden="1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4.25" hidden="1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4.25" hidden="1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4.25" hidden="1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4.25" hidden="1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4.25" hidden="1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4.25" hidden="1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4.25" hidden="1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4.25" hidden="1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4.25" hidden="1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4.25" hidden="1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4.25" hidden="1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4.25" hidden="1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4.25" hidden="1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4.25" hidden="1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4.25" hidden="1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4.25" hidden="1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4.25" hidden="1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4.25" hidden="1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4.25" hidden="1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4.25" hidden="1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4.25" hidden="1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4.25" hidden="1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4.25" hidden="1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4.25" hidden="1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4.25" hidden="1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4.25" hidden="1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4.25" hidden="1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4.25" hidden="1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4.25" hidden="1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4.25" hidden="1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4.25" hidden="1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4.25" hidden="1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4.25" hidden="1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4.25" hidden="1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4.25" hidden="1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4.25" hidden="1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4.25" hidden="1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4.25" hidden="1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4.25" hidden="1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4.25" hidden="1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4.25" hidden="1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4.25" hidden="1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4.25" hidden="1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4.25" hidden="1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4.25" hidden="1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4.25" hidden="1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4.25" hidden="1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4.25" hidden="1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4.25" hidden="1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4.25" hidden="1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4.25" hidden="1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4.25" hidden="1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4.25" hidden="1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4.25" hidden="1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4.25" hidden="1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4.25" hidden="1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4.25" hidden="1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4.25" hidden="1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4.25" hidden="1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4.25" hidden="1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4.25" hidden="1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4.25" hidden="1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4.25" hidden="1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4.25" hidden="1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4.25" hidden="1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4.25" hidden="1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4.25" hidden="1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4.25" hidden="1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4.25" hidden="1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4.25" hidden="1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4.25" hidden="1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4.25" hidden="1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4.25" hidden="1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4.25" hidden="1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4.25" hidden="1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4.25" hidden="1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4.25" hidden="1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4.25" hidden="1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4.25" hidden="1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4.25" hidden="1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4.25" hidden="1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4.25" hidden="1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4.25" hidden="1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4.25" hidden="1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4.25" hidden="1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4.25" hidden="1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4.25" hidden="1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4.25" hidden="1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4.25" hidden="1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4.25" hidden="1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4.25" hidden="1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4.25" hidden="1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4.25" hidden="1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4.25" hidden="1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4.25" hidden="1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4.25" hidden="1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4.25" hidden="1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4.25" hidden="1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4.25" hidden="1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4.25" hidden="1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4.25" hidden="1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4.25" hidden="1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4.25" hidden="1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4.25" hidden="1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4.25" hidden="1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4.25" hidden="1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4.25" hidden="1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4.25" hidden="1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4.25" hidden="1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4.25" hidden="1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4.25" hidden="1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4.25" hidden="1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4.25" hidden="1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4.25" hidden="1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4.25" hidden="1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4.25" hidden="1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4.25" hidden="1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4.25" hidden="1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4.25" hidden="1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4.25" hidden="1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4.25" hidden="1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4.25" hidden="1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4.25" hidden="1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4.25" hidden="1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4.25" hidden="1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4.25" hidden="1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ht="14.25" hidden="1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ht="14.25" hidden="1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ht="14.25" hidden="1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ht="14.25" hidden="1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ht="14.25" hidden="1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ht="14.25" hidden="1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ht="14.25" hidden="1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ht="14.25" hidden="1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ht="14.25" hidden="1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ht="14.25" hidden="1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ht="14.25" hidden="1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ht="14.25" hidden="1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ht="14.25" hidden="1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ht="14.25" hidden="1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ht="14.25" hidden="1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ht="14.25" hidden="1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ht="14.25" hidden="1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ht="14.25" hidden="1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ht="14.25" hidden="1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ht="14.25" hidden="1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ht="14.25" hidden="1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ht="14.25" hidden="1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ht="14.25" hidden="1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ht="14.25" hidden="1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ht="14.25" hidden="1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ht="14.25" hidden="1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ht="14.25" hidden="1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ht="14.25" hidden="1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ht="14.25" hidden="1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ht="14.25" hidden="1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ht="14.25" hidden="1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ht="14.25" hidden="1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</sheetData>
  <autoFilter ref="$A$1:$T$1032">
    <filterColumn colId="0">
      <filters>
        <filter val="1"/>
      </filters>
    </filterColumn>
  </autoFilter>
  <hyperlinks>
    <hyperlink r:id="rId1" ref="P3"/>
    <hyperlink r:id="rId2" ref="P5"/>
    <hyperlink r:id="rId3" ref="N6"/>
    <hyperlink r:id="rId4" ref="N11"/>
    <hyperlink r:id="rId5" ref="N14"/>
    <hyperlink r:id="rId6" ref="N17"/>
    <hyperlink r:id="rId7" ref="P19"/>
    <hyperlink r:id="rId8" ref="N26"/>
    <hyperlink r:id="rId9" ref="N27"/>
    <hyperlink r:id="rId10" ref="N28"/>
    <hyperlink r:id="rId11" ref="P28"/>
    <hyperlink r:id="rId12" ref="N33"/>
    <hyperlink r:id="rId13" ref="N36"/>
    <hyperlink r:id="rId14" ref="P39"/>
    <hyperlink r:id="rId15" ref="N40"/>
    <hyperlink r:id="rId16" ref="N43"/>
    <hyperlink r:id="rId17" ref="N47"/>
    <hyperlink r:id="rId18" ref="N48"/>
    <hyperlink r:id="rId19" ref="P49"/>
    <hyperlink r:id="rId20" ref="N54"/>
    <hyperlink r:id="rId21" ref="P56"/>
    <hyperlink r:id="rId22" ref="P59"/>
    <hyperlink r:id="rId23" ref="N67"/>
    <hyperlink r:id="rId24" ref="N68"/>
    <hyperlink r:id="rId25" ref="N72"/>
    <hyperlink r:id="rId26" ref="N73"/>
    <hyperlink r:id="rId27" ref="N74"/>
    <hyperlink r:id="rId28" ref="N76"/>
    <hyperlink r:id="rId29" ref="N78"/>
    <hyperlink r:id="rId30" ref="N79"/>
    <hyperlink r:id="rId31" ref="N80"/>
    <hyperlink r:id="rId32" ref="N84"/>
    <hyperlink r:id="rId33" ref="N85"/>
    <hyperlink r:id="rId34" ref="N89"/>
    <hyperlink r:id="rId35" ref="N91"/>
    <hyperlink r:id="rId36" ref="N92"/>
    <hyperlink r:id="rId37" ref="N93"/>
    <hyperlink r:id="rId38" ref="N94"/>
    <hyperlink r:id="rId39" ref="N95"/>
  </hyperlinks>
  <printOptions/>
  <pageMargins bottom="0.75" footer="0.0" header="0.0" left="0.7" right="0.7" top="0.75"/>
  <pageSetup orientation="portrait"/>
  <drawing r:id="rId4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2024-12-06T16:38:41Z</dcterms:created>
  <dc:creator>cmlubino FEVES</dc:creator>
</cp:coreProperties>
</file>