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"/>
    </mc:Choice>
  </mc:AlternateContent>
  <xr:revisionPtr revIDLastSave="0" documentId="13_ncr:1_{8C59C8CC-9A23-4A3D-88A4-168D544E7B8B}" xr6:coauthVersionLast="42" xr6:coauthVersionMax="42" xr10:uidLastSave="{00000000-0000-0000-0000-000000000000}"/>
  <bookViews>
    <workbookView xWindow="-120" yWindow="-120" windowWidth="29040" windowHeight="15840" xr2:uid="{F6ED9094-A32A-4276-9E40-B1715EAF1B00}"/>
  </bookViews>
  <sheets>
    <sheet name="TOC" sheetId="8" r:id="rId1"/>
    <sheet name="Sheet1" sheetId="1" r:id="rId2"/>
    <sheet name="Sheet2" sheetId="2" r:id="rId3"/>
    <sheet name="Table" sheetId="6" r:id="rId4"/>
  </sheets>
  <definedNames>
    <definedName name="rngChange">Sheet1!$C$2</definedName>
    <definedName name="rngExp">Sheet1!$B$6:$B$17</definedName>
    <definedName name="rngExpenses">Sheet2!$B$4:$B$15</definedName>
    <definedName name="rngPctChange">Sheet2!$F$3</definedName>
    <definedName name="rngPctSplit" localSheetId="3">Table!$F$4</definedName>
    <definedName name="rngSplit">Sheet1!$C$3</definedName>
    <definedName name="rngtblExp">tblExpenses[Expenses]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4" i="6"/>
  <c r="F7" i="6"/>
  <c r="C6" i="6"/>
  <c r="C7" i="6"/>
  <c r="C8" i="6"/>
  <c r="C9" i="6"/>
  <c r="C10" i="6"/>
  <c r="C11" i="6"/>
  <c r="C12" i="6"/>
  <c r="C13" i="6"/>
  <c r="C17" i="1"/>
  <c r="C16" i="1"/>
  <c r="C15" i="1"/>
  <c r="C14" i="1"/>
  <c r="C13" i="1"/>
  <c r="C12" i="1"/>
  <c r="C11" i="1"/>
  <c r="C10" i="1"/>
  <c r="C9" i="1"/>
  <c r="C8" i="1"/>
  <c r="C7" i="1"/>
  <c r="C6" i="1"/>
  <c r="B21" i="1"/>
  <c r="B20" i="1"/>
  <c r="B16" i="2"/>
  <c r="B20" i="2"/>
  <c r="B19" i="2"/>
  <c r="B18" i="2"/>
  <c r="C5" i="2"/>
  <c r="C6" i="2"/>
  <c r="C7" i="2"/>
  <c r="C8" i="2"/>
  <c r="C9" i="2"/>
  <c r="C10" i="2"/>
  <c r="C11" i="2"/>
  <c r="C12" i="2"/>
  <c r="C13" i="2"/>
  <c r="C14" i="2"/>
  <c r="C15" i="2"/>
  <c r="C4" i="2"/>
  <c r="B18" i="1"/>
  <c r="C18" i="1" l="1"/>
  <c r="C16" i="2"/>
  <c r="B14" i="6" l="1"/>
  <c r="C14" i="6"/>
</calcChain>
</file>

<file path=xl/sharedStrings.xml><?xml version="1.0" encoding="utf-8"?>
<sst xmlns="http://schemas.openxmlformats.org/spreadsheetml/2006/main" count="73" uniqueCount="39">
  <si>
    <t>Month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</si>
  <si>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</si>
  <si>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</si>
  <si>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</si>
  <si>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</si>
  <si>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</si>
  <si>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</si>
  <si>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</si>
  <si>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</si>
  <si>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</si>
  <si>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</si>
  <si>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</si>
  <si>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</si>
  <si>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</si>
  <si>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</si>
  <si>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Expenses +/-</t>
  </si>
  <si>
    <t>% Change</t>
  </si>
  <si>
    <t>Max</t>
  </si>
  <si>
    <t>Min</t>
  </si>
  <si>
    <t>Average</t>
  </si>
  <si>
    <t>Adjusted Exp</t>
  </si>
  <si>
    <t>% Change:</t>
  </si>
  <si>
    <t>Named Ranges</t>
  </si>
  <si>
    <t>% Split</t>
  </si>
  <si>
    <t>Expense Split</t>
  </si>
  <si>
    <t>Tables vs Named Ranges</t>
  </si>
  <si>
    <t>% Split:</t>
  </si>
  <si>
    <t>Expense Metrics</t>
  </si>
  <si>
    <t>Parameters</t>
  </si>
  <si>
    <t>Table of Contents</t>
  </si>
  <si>
    <t>Sheet1</t>
  </si>
  <si>
    <t>Sheet2</t>
  </si>
  <si>
    <t>Table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</si>
  <si>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</si>
  <si>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</si>
  <si>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</si>
  <si>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</si>
  <si>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</si>
  <si>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Named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</si>
</sst>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/>
      <right/>
      <top/>
      <bottom style="thin">
        <color rgb="FFA9D08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2" fillId="0" borderId="1" xfId="0" applyNumberFormat="1" applyFont="1" applyBorder="1"/>
    <xf numFmtId="9" fontId="0" fillId="3" borderId="0" xfId="0" applyNumberForma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9" fontId="0" fillId="3" borderId="2" xfId="0" applyNumberFormat="1" applyFill="1" applyBorder="1"/>
    <xf numFmtId="0" fontId="2" fillId="5" borderId="0" xfId="0" applyFont="1" applyFill="1"/>
    <xf numFmtId="0" fontId="2" fillId="4" borderId="0" xfId="0" applyFont="1" applyFill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5" fillId="0" borderId="0" xfId="2" applyAlignment="1">
      <alignment horizontal="left"/>
    </xf>
    <xf numFmtId="0" fontId="7" fillId="0" borderId="0" xfId="0" applyFont="1"/>
    <xf numFmtId="0" fontId="8" fillId="6" borderId="3" xfId="0" applyFont="1" applyFill="1" applyBorder="1"/>
    <xf numFmtId="0" fontId="9" fillId="6" borderId="3" xfId="0" applyFont="1" applyFill="1" applyBorder="1"/>
    <xf numFmtId="0" fontId="5" fillId="6" borderId="3" xfId="2" applyFill="1" applyBorder="1"/>
    <xf numFmtId="0" fontId="10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111F3-90E3-48BF-A018-FEC09301F03C}" name="tblExpenses" displayName="tblExpenses" ref="A3:C14" totalsRowCount="1">
  <autoFilter ref="A3:C13" xr:uid="{0F679700-DF06-4B68-BF8E-3204129D87C0}"/>
  <tableColumns count="3">
    <tableColumn id="1" xr3:uid="{FE61B104-A3CE-4907-AB8A-3ED5672EA5D6}" name="Month" totalsRowLabel="Total"/>
    <tableColumn id="2" xr3:uid="{750FC804-92E0-452A-BAD6-C6C5C52327FB}" name="Expenses" totalsRowFunction="sum" totalsRowDxfId="2"/>
    <tableColumn id="3" xr3:uid="{D0867CFA-05CA-4CBD-A672-610DBB3CBEEC}" name="Expense Split" totalsRowFunction="sum" dataDxfId="1" totalsRowDxfId="0">
      <calculatedColumnFormula>tblExpenses[[#This Row],[Expenses]]*rngPctSplit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DA98-D027-46AA-A867-4EF18DEF8E21}">
  <dimension ref="A1:K11"/>
  <sheetViews>
    <sheetView showGridLines="0" tabSelected="1" workbookViewId="0"/>
  </sheetViews>
  <sheetFormatPr defaultRowHeight="15" x14ac:dyDescent="0.25"/>
  <cols>
    <col min="1" max="2" width="4.140625" customWidth="1"/>
    <col min="3" max="3" width="25.7109375" style="16" customWidth="1"/>
    <col min="4" max="4" width="15.7109375" customWidth="1"/>
  </cols>
  <sheetData>
    <row r="1" spans="1:11" s="19" customFormat="1" ht="26.25" customHeight="1" x14ac:dyDescent="0.3">
      <c r="B1" s="20" t="s">
        <v>38</v>
      </c>
      <c r="F1" s="21" t="s">
        <v>34</v>
      </c>
      <c r="G1" s="21"/>
      <c r="H1" s="21"/>
      <c r="I1" s="21"/>
      <c r="J1" s="21"/>
      <c r="K1" s="21"/>
    </row>
    <row r="2" spans="1:11" x14ac:dyDescent="0.25">
      <c r="A2" s="18" t="s">
        <v>33</v>
      </c>
    </row>
    <row r="3" spans="1:11" ht="17.25" x14ac:dyDescent="0.3">
      <c r="B3" s="14" t="s">
        <v>29</v>
      </c>
    </row>
    <row r="4" spans="1:11" x14ac:dyDescent="0.25">
      <c r="B4" s="15">
        <v>1</v>
      </c>
      <c r="C4" s="17" t="s">
        <v>30</v>
      </c>
    </row>
    <row r="5" spans="1:11" x14ac:dyDescent="0.25">
      <c r="B5" s="15">
        <v>2</v>
      </c>
      <c r="C5" s="17" t="s">
        <v>31</v>
      </c>
    </row>
    <row r="6" spans="1:11" x14ac:dyDescent="0.25">
      <c r="B6" s="15">
        <v>3</v>
      </c>
      <c r="C6" s="17" t="s">
        <v>32</v>
      </c>
    </row>
    <row r="9" spans="1:11" x14ac:dyDescent="0.25">
      <c r="C9" s="22" t="s">
        <v>35</v>
      </c>
    </row>
    <row r="10" spans="1:11" x14ac:dyDescent="0.25">
      <c r="C10" s="22" t="s">
        <v>36</v>
      </c>
    </row>
    <row r="11" spans="1:11" x14ac:dyDescent="0.25">
      <c r="C11" s="17" t="s">
        <v>37</v>
      </c>
    </row>
  </sheetData>
  <hyperlinks>
    <hyperlink ref="F1:I1" r:id="rId1" display="The VBA Pro Course from Excel Campus" xr:uid="{57E62A67-D153-41FE-9585-368C6A4AFC59}"/>
    <hyperlink ref="F1:K1" r:id="rId2" display="The Ultimate Lookup Formulas Course | Excel Campus" xr:uid="{13BC6052-05BB-4AED-91E9-7500E3E4B4A9}"/>
    <hyperlink ref="F1" r:id="rId3" xr:uid="{64B8B291-B907-449B-8B23-471CE677C1C1}"/>
    <hyperlink ref="C11" r:id="rId4" xr:uid="{C67D099F-DEFD-4053-93E8-7332C2829F91}"/>
    <hyperlink ref="C4" location="'Sheet1'!A1" tooltip="Go to sheet: Sheet1" display="'Sheet1'!A1" xr:uid="{5E1CEBB8-943A-43D1-BC85-FF24B30EA046}"/>
    <hyperlink ref="C5" location="'Sheet2'!A1" tooltip="Go to sheet: Sheet2" display="'Sheet2'!A1" xr:uid="{8B905283-4ECD-4BB3-AACF-5989B0C16C19}"/>
    <hyperlink ref="C6" location="'Table'!A1" tooltip="Go to sheet: Table" display="'Table'!A1" xr:uid="{51E26218-2EB4-435A-B49C-D706A2B06F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0CE2-B35A-40A2-9F74-83826D227C4B}">
  <dimension ref="A2:E22"/>
  <sheetViews>
    <sheetView workbookViewId="0">
      <selection activeCell="A20" sqref="A20:A22"/>
    </sheetView>
  </sheetViews>
  <sheetFormatPr defaultRowHeight="15" x14ac:dyDescent="0.25"/>
  <cols>
    <col min="2" max="2" width="11.5703125" bestFit="1" customWidth="1"/>
    <col min="3" max="3" width="12.28515625" bestFit="1" customWidth="1"/>
    <col min="5" max="5" width="10.5703125" bestFit="1" customWidth="1"/>
  </cols>
  <sheetData>
    <row r="2" spans="1:5" x14ac:dyDescent="0.25">
      <c r="B2" s="1" t="s">
        <v>16</v>
      </c>
      <c r="C2" s="7">
        <v>0.1</v>
      </c>
    </row>
    <row r="3" spans="1:5" x14ac:dyDescent="0.25">
      <c r="B3" s="1" t="s">
        <v>23</v>
      </c>
      <c r="C3" s="7">
        <v>0.45</v>
      </c>
    </row>
    <row r="5" spans="1:5" x14ac:dyDescent="0.25">
      <c r="A5" s="2" t="s">
        <v>0</v>
      </c>
      <c r="B5" s="2" t="s">
        <v>1</v>
      </c>
      <c r="C5" s="2" t="s">
        <v>15</v>
      </c>
    </row>
    <row r="6" spans="1:5" x14ac:dyDescent="0.25">
      <c r="A6" t="s">
        <v>2</v>
      </c>
      <c r="B6" s="3">
        <v>5313</v>
      </c>
      <c r="C6" s="3">
        <f t="shared" ref="C6:C17" si="0">B6*rngSplit</f>
        <v>2390.85</v>
      </c>
    </row>
    <row r="7" spans="1:5" x14ac:dyDescent="0.25">
      <c r="A7" t="s">
        <v>3</v>
      </c>
      <c r="B7" s="3">
        <v>5993</v>
      </c>
      <c r="C7" s="3">
        <f t="shared" si="0"/>
        <v>2696.85</v>
      </c>
    </row>
    <row r="8" spans="1:5" x14ac:dyDescent="0.25">
      <c r="A8" t="s">
        <v>4</v>
      </c>
      <c r="B8" s="3">
        <v>7654</v>
      </c>
      <c r="C8" s="3">
        <f t="shared" si="0"/>
        <v>3444.3</v>
      </c>
    </row>
    <row r="9" spans="1:5" x14ac:dyDescent="0.25">
      <c r="A9" t="s">
        <v>5</v>
      </c>
      <c r="B9" s="3">
        <v>5748</v>
      </c>
      <c r="C9" s="3">
        <f t="shared" si="0"/>
        <v>2586.6</v>
      </c>
      <c r="E9" s="4"/>
    </row>
    <row r="10" spans="1:5" x14ac:dyDescent="0.25">
      <c r="A10" t="s">
        <v>6</v>
      </c>
      <c r="B10" s="3">
        <v>7080</v>
      </c>
      <c r="C10" s="3">
        <f t="shared" si="0"/>
        <v>3186</v>
      </c>
    </row>
    <row r="11" spans="1:5" x14ac:dyDescent="0.25">
      <c r="A11" t="s">
        <v>7</v>
      </c>
      <c r="B11" s="3">
        <v>6098</v>
      </c>
      <c r="C11" s="3">
        <f t="shared" si="0"/>
        <v>2744.1</v>
      </c>
    </row>
    <row r="12" spans="1:5" x14ac:dyDescent="0.25">
      <c r="A12" t="s">
        <v>8</v>
      </c>
      <c r="B12" s="3">
        <v>7733</v>
      </c>
      <c r="C12" s="3">
        <f t="shared" si="0"/>
        <v>3479.85</v>
      </c>
    </row>
    <row r="13" spans="1:5" x14ac:dyDescent="0.25">
      <c r="A13" t="s">
        <v>9</v>
      </c>
      <c r="B13" s="3">
        <v>5954</v>
      </c>
      <c r="C13" s="3">
        <f t="shared" si="0"/>
        <v>2679.3</v>
      </c>
    </row>
    <row r="14" spans="1:5" x14ac:dyDescent="0.25">
      <c r="A14" t="s">
        <v>10</v>
      </c>
      <c r="B14" s="3">
        <v>7932</v>
      </c>
      <c r="C14" s="3">
        <f t="shared" si="0"/>
        <v>3569.4</v>
      </c>
    </row>
    <row r="15" spans="1:5" x14ac:dyDescent="0.25">
      <c r="A15" t="s">
        <v>11</v>
      </c>
      <c r="B15" s="3">
        <v>7086</v>
      </c>
      <c r="C15" s="3">
        <f t="shared" si="0"/>
        <v>3188.7000000000003</v>
      </c>
    </row>
    <row r="16" spans="1:5" x14ac:dyDescent="0.25">
      <c r="A16" t="s">
        <v>12</v>
      </c>
      <c r="B16" s="3">
        <v>6912</v>
      </c>
      <c r="C16" s="3">
        <f t="shared" si="0"/>
        <v>3110.4</v>
      </c>
    </row>
    <row r="17" spans="1:3" x14ac:dyDescent="0.25">
      <c r="A17" t="s">
        <v>13</v>
      </c>
      <c r="B17" s="3">
        <v>5903</v>
      </c>
      <c r="C17" s="3">
        <f t="shared" si="0"/>
        <v>2656.35</v>
      </c>
    </row>
    <row r="18" spans="1:3" x14ac:dyDescent="0.25">
      <c r="A18" s="5" t="s">
        <v>14</v>
      </c>
      <c r="B18" s="6">
        <f>SUM(B6:B17)</f>
        <v>79406</v>
      </c>
      <c r="C18" s="6">
        <f>SUM(C6:C17)</f>
        <v>35732.699999999997</v>
      </c>
    </row>
    <row r="20" spans="1:3" x14ac:dyDescent="0.25">
      <c r="A20" s="1" t="s">
        <v>17</v>
      </c>
      <c r="B20" s="3">
        <f>MAX(rngExp)</f>
        <v>7932</v>
      </c>
    </row>
    <row r="21" spans="1:3" x14ac:dyDescent="0.25">
      <c r="A21" s="1" t="s">
        <v>18</v>
      </c>
      <c r="B21" s="3">
        <f>MIN(rngExpenses)</f>
        <v>5313</v>
      </c>
    </row>
    <row r="22" spans="1:3" x14ac:dyDescent="0.25">
      <c r="A22" s="1" t="s">
        <v>19</v>
      </c>
      <c r="B2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E20A-7BA8-4DAF-B9C0-C44F5F08410C}">
  <dimension ref="A1:F20"/>
  <sheetViews>
    <sheetView workbookViewId="0">
      <selection activeCell="A3" sqref="A3:C16"/>
    </sheetView>
  </sheetViews>
  <sheetFormatPr defaultRowHeight="15" x14ac:dyDescent="0.25"/>
  <cols>
    <col min="2" max="2" width="11.5703125" bestFit="1" customWidth="1"/>
    <col min="3" max="3" width="12.5703125" bestFit="1" customWidth="1"/>
    <col min="5" max="5" width="10.140625" bestFit="1" customWidth="1"/>
  </cols>
  <sheetData>
    <row r="1" spans="1:6" ht="18.75" x14ac:dyDescent="0.3">
      <c r="A1" s="8" t="s">
        <v>22</v>
      </c>
    </row>
    <row r="3" spans="1:6" x14ac:dyDescent="0.25">
      <c r="A3" s="2" t="s">
        <v>0</v>
      </c>
      <c r="B3" s="2" t="s">
        <v>1</v>
      </c>
      <c r="C3" s="2" t="s">
        <v>20</v>
      </c>
      <c r="E3" s="1" t="s">
        <v>21</v>
      </c>
      <c r="F3" s="7">
        <v>0.9</v>
      </c>
    </row>
    <row r="4" spans="1:6" x14ac:dyDescent="0.25">
      <c r="A4" t="s">
        <v>2</v>
      </c>
      <c r="B4" s="3">
        <v>5313</v>
      </c>
      <c r="C4" s="3">
        <f t="shared" ref="C4:C15" si="0">B4*rngPctChange</f>
        <v>4781.7</v>
      </c>
    </row>
    <row r="5" spans="1:6" x14ac:dyDescent="0.25">
      <c r="A5" t="s">
        <v>3</v>
      </c>
      <c r="B5" s="3">
        <v>5993</v>
      </c>
      <c r="C5" s="3">
        <f t="shared" si="0"/>
        <v>5393.7</v>
      </c>
    </row>
    <row r="6" spans="1:6" x14ac:dyDescent="0.25">
      <c r="A6" t="s">
        <v>4</v>
      </c>
      <c r="B6" s="3">
        <v>7654</v>
      </c>
      <c r="C6" s="3">
        <f t="shared" si="0"/>
        <v>6888.6</v>
      </c>
    </row>
    <row r="7" spans="1:6" x14ac:dyDescent="0.25">
      <c r="A7" t="s">
        <v>5</v>
      </c>
      <c r="B7" s="3">
        <v>5748</v>
      </c>
      <c r="C7" s="3">
        <f t="shared" si="0"/>
        <v>5173.2</v>
      </c>
    </row>
    <row r="8" spans="1:6" x14ac:dyDescent="0.25">
      <c r="A8" t="s">
        <v>6</v>
      </c>
      <c r="B8" s="3">
        <v>7080</v>
      </c>
      <c r="C8" s="3">
        <f t="shared" si="0"/>
        <v>6372</v>
      </c>
    </row>
    <row r="9" spans="1:6" x14ac:dyDescent="0.25">
      <c r="A9" t="s">
        <v>7</v>
      </c>
      <c r="B9" s="3">
        <v>6098</v>
      </c>
      <c r="C9" s="3">
        <f t="shared" si="0"/>
        <v>5488.2</v>
      </c>
    </row>
    <row r="10" spans="1:6" x14ac:dyDescent="0.25">
      <c r="A10" t="s">
        <v>8</v>
      </c>
      <c r="B10" s="3">
        <v>7733</v>
      </c>
      <c r="C10" s="3">
        <f t="shared" si="0"/>
        <v>6959.7</v>
      </c>
    </row>
    <row r="11" spans="1:6" x14ac:dyDescent="0.25">
      <c r="A11" t="s">
        <v>9</v>
      </c>
      <c r="B11" s="3">
        <v>5954</v>
      </c>
      <c r="C11" s="3">
        <f t="shared" si="0"/>
        <v>5358.6</v>
      </c>
    </row>
    <row r="12" spans="1:6" x14ac:dyDescent="0.25">
      <c r="A12" t="s">
        <v>10</v>
      </c>
      <c r="B12" s="3">
        <v>7932</v>
      </c>
      <c r="C12" s="3">
        <f t="shared" si="0"/>
        <v>7138.8</v>
      </c>
    </row>
    <row r="13" spans="1:6" x14ac:dyDescent="0.25">
      <c r="A13" t="s">
        <v>11</v>
      </c>
      <c r="B13" s="3">
        <v>7086</v>
      </c>
      <c r="C13" s="3">
        <f t="shared" si="0"/>
        <v>6377.4000000000005</v>
      </c>
    </row>
    <row r="14" spans="1:6" x14ac:dyDescent="0.25">
      <c r="A14" t="s">
        <v>12</v>
      </c>
      <c r="B14" s="3">
        <v>6912</v>
      </c>
      <c r="C14" s="3">
        <f t="shared" si="0"/>
        <v>6220.8</v>
      </c>
    </row>
    <row r="15" spans="1:6" x14ac:dyDescent="0.25">
      <c r="A15" t="s">
        <v>13</v>
      </c>
      <c r="B15" s="3">
        <v>5903</v>
      </c>
      <c r="C15" s="3">
        <f t="shared" si="0"/>
        <v>5312.7</v>
      </c>
    </row>
    <row r="16" spans="1:6" x14ac:dyDescent="0.25">
      <c r="A16" s="5" t="s">
        <v>14</v>
      </c>
      <c r="B16" s="6">
        <f>SUM(rngExpenses)</f>
        <v>79406</v>
      </c>
      <c r="C16" s="6">
        <f>SUM(C4:C15)</f>
        <v>71465.399999999994</v>
      </c>
    </row>
    <row r="18" spans="1:2" x14ac:dyDescent="0.25">
      <c r="A18" s="1" t="s">
        <v>17</v>
      </c>
      <c r="B18" s="3">
        <f>MAX(rngExpenses)</f>
        <v>7932</v>
      </c>
    </row>
    <row r="19" spans="1:2" x14ac:dyDescent="0.25">
      <c r="A19" s="1" t="s">
        <v>18</v>
      </c>
      <c r="B19" s="3">
        <f>MIN(rngExpenses)</f>
        <v>5313</v>
      </c>
    </row>
    <row r="20" spans="1:2" x14ac:dyDescent="0.25">
      <c r="A20" s="1" t="s">
        <v>19</v>
      </c>
      <c r="B20" s="3">
        <f>AVERAGE(rngExpenses)</f>
        <v>6617.166666666667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745E-598F-4959-B5F2-FF74D0C851E6}">
  <dimension ref="A1:F14"/>
  <sheetViews>
    <sheetView workbookViewId="0">
      <selection activeCell="C5" sqref="C5"/>
    </sheetView>
  </sheetViews>
  <sheetFormatPr defaultRowHeight="15" x14ac:dyDescent="0.25"/>
  <cols>
    <col min="2" max="2" width="11.42578125" customWidth="1"/>
    <col min="3" max="3" width="15.140625" bestFit="1" customWidth="1"/>
    <col min="6" max="6" width="10.5703125" bestFit="1" customWidth="1"/>
  </cols>
  <sheetData>
    <row r="1" spans="1:6" ht="18.75" x14ac:dyDescent="0.3">
      <c r="A1" s="8" t="s">
        <v>25</v>
      </c>
    </row>
    <row r="3" spans="1:6" x14ac:dyDescent="0.25">
      <c r="A3" t="s">
        <v>0</v>
      </c>
      <c r="B3" t="s">
        <v>1</v>
      </c>
      <c r="C3" t="s">
        <v>24</v>
      </c>
      <c r="E3" s="12" t="s">
        <v>28</v>
      </c>
      <c r="F3" s="10"/>
    </row>
    <row r="4" spans="1:6" x14ac:dyDescent="0.25">
      <c r="A4" t="s">
        <v>2</v>
      </c>
      <c r="B4" s="3">
        <v>5313</v>
      </c>
      <c r="C4" s="3">
        <f>tblExpenses[[#This Row],[Expenses]]*rngPctSplit</f>
        <v>2390.85</v>
      </c>
      <c r="E4" s="1" t="s">
        <v>26</v>
      </c>
      <c r="F4" s="11">
        <v>0.45</v>
      </c>
    </row>
    <row r="5" spans="1:6" x14ac:dyDescent="0.25">
      <c r="A5" t="s">
        <v>3</v>
      </c>
      <c r="B5" s="3">
        <v>5993</v>
      </c>
      <c r="C5" s="3">
        <f>tblExpenses[[#This Row],[Expenses]]*rngPctSplit</f>
        <v>2696.85</v>
      </c>
    </row>
    <row r="6" spans="1:6" x14ac:dyDescent="0.25">
      <c r="A6" t="s">
        <v>4</v>
      </c>
      <c r="B6" s="3">
        <v>7654</v>
      </c>
      <c r="C6" s="3">
        <f>tblExpenses[[#This Row],[Expenses]]*rngPctSplit</f>
        <v>3444.3</v>
      </c>
      <c r="E6" s="13" t="s">
        <v>27</v>
      </c>
      <c r="F6" s="9"/>
    </row>
    <row r="7" spans="1:6" x14ac:dyDescent="0.25">
      <c r="A7" t="s">
        <v>5</v>
      </c>
      <c r="B7" s="3">
        <v>5748</v>
      </c>
      <c r="C7" s="3">
        <f>tblExpenses[[#This Row],[Expenses]]*rngPctSplit</f>
        <v>2586.6</v>
      </c>
      <c r="E7" s="1" t="s">
        <v>17</v>
      </c>
      <c r="F7" s="3">
        <f>MAX(tblExpenses[Expenses])</f>
        <v>7932</v>
      </c>
    </row>
    <row r="8" spans="1:6" x14ac:dyDescent="0.25">
      <c r="A8" t="s">
        <v>6</v>
      </c>
      <c r="B8" s="3">
        <v>7080</v>
      </c>
      <c r="C8" s="3">
        <f>tblExpenses[[#This Row],[Expenses]]*rngPctSplit</f>
        <v>3186</v>
      </c>
      <c r="E8" s="1" t="s">
        <v>18</v>
      </c>
      <c r="F8" s="3"/>
    </row>
    <row r="9" spans="1:6" x14ac:dyDescent="0.25">
      <c r="A9" t="s">
        <v>7</v>
      </c>
      <c r="B9" s="3">
        <v>6098</v>
      </c>
      <c r="C9" s="3">
        <f>tblExpenses[[#This Row],[Expenses]]*rngPctSplit</f>
        <v>2744.1</v>
      </c>
      <c r="E9" s="1" t="s">
        <v>19</v>
      </c>
      <c r="F9" s="3"/>
    </row>
    <row r="10" spans="1:6" x14ac:dyDescent="0.25">
      <c r="A10" t="s">
        <v>8</v>
      </c>
      <c r="B10" s="3">
        <v>7733</v>
      </c>
      <c r="C10" s="3">
        <f>tblExpenses[[#This Row],[Expenses]]*rngPctSplit</f>
        <v>3479.85</v>
      </c>
    </row>
    <row r="11" spans="1:6" x14ac:dyDescent="0.25">
      <c r="A11" t="s">
        <v>9</v>
      </c>
      <c r="B11" s="3">
        <v>5954</v>
      </c>
      <c r="C11" s="3">
        <f>tblExpenses[[#This Row],[Expenses]]*rngPctSplit</f>
        <v>2679.3</v>
      </c>
    </row>
    <row r="12" spans="1:6" x14ac:dyDescent="0.25">
      <c r="A12" t="s">
        <v>10</v>
      </c>
      <c r="B12" s="3">
        <v>7932</v>
      </c>
      <c r="C12" s="3">
        <f>tblExpenses[[#This Row],[Expenses]]*rngPctSplit</f>
        <v>3569.4</v>
      </c>
    </row>
    <row r="13" spans="1:6" x14ac:dyDescent="0.25">
      <c r="A13" t="s">
        <v>11</v>
      </c>
      <c r="B13" s="3">
        <v>7086</v>
      </c>
      <c r="C13" s="3">
        <f>tblExpenses[[#This Row],[Expenses]]*rngPctSplit</f>
        <v>3188.7000000000003</v>
      </c>
    </row>
    <row r="14" spans="1:6" x14ac:dyDescent="0.25">
      <c r="A14" t="s">
        <v>14</v>
      </c>
      <c r="B14" s="4">
        <f>SUBTOTAL(109,tblExpenses[Expenses])</f>
        <v>66591</v>
      </c>
      <c r="C14" s="4">
        <f>SUBTOTAL(109,tblExpenses[Expense Split])</f>
        <v>29965.95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TOC</vt:lpstr>
      <vt:lpstr>Sheet1</vt:lpstr>
      <vt:lpstr>Sheet2</vt:lpstr>
      <vt:lpstr>Table</vt:lpstr>
      <vt:lpstr>rngChange</vt:lpstr>
      <vt:lpstr>rngExp</vt:lpstr>
      <vt:lpstr>rngExpenses</vt:lpstr>
      <vt:lpstr>rngPctChange</vt:lpstr>
      <vt:lpstr>Table!rngPctSplit</vt:lpstr>
      <vt:lpstr>rngSplit</vt:lpstr>
      <vt:lpstr>rngtblExp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2018-09-12T17:21:45Z</dcterms:created>
  <dcterms:modified xsi:type="dcterms:W3CDTF">2019-02-19T00:16:40Z</dcterms:modified>
</cp:coreProperties>
</file>