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11"/>
  <workbookPr defaultThemeVersion="166925"/>
  <mc:AlternateContent xmlns:mc="http://schemas.openxmlformats.org/markup-compatibility/2006">
    <mc:Choice Requires="x15">
      <x15ac:absPath xmlns:x15ac="http://schemas.microsoft.com/office/spreadsheetml/2010/11/ac" url="C:\Users\jonac\Dropbox\Excel Campus\Courses\Pivot Tables 101\Course Files\Module 3 - Pivot Table Basics\"/>
    </mc:Choice>
  </mc:AlternateContent>
  <xr:revisionPtr revIDLastSave="0" documentId="13_ncr:1_{6AF0EAE8-3F31-4882-B8B6-A8EB98CFE2DD}" xr6:coauthVersionLast="35" xr6:coauthVersionMax="35" xr10:uidLastSave="{00000000-0000-0000-0000-000000000000}"/>
  <bookViews>
    <workbookView xWindow="0" yWindow="0" windowWidth="19155" windowHeight="7380" tabRatio="774" firstSheet="3" activeTab="6" xr2:uid="{00000000-000D-0000-FFFF-FFFF00000000}"/>
  </bookViews>
  <sheets>
    <sheet name="Sales Pivot - Regular Range" sheetId="3" r:id="rId1"/>
    <sheet name="Data" sheetId="1" r:id="rId2"/>
    <sheet name="Sales Pivot - Table" sheetId="4" r:id="rId3"/>
    <sheet name="Multiple Pivots and Slicers" sheetId="8" r:id="rId4"/>
    <sheet name="Slicer Settings" sheetId="10" r:id="rId5"/>
    <sheet name="Avg Rev by Prod Pivot" sheetId="7" r:id="rId6"/>
    <sheet name="Data Table" sheetId="2" r:id="rId7"/>
    <sheet name="Pivot Table Diagram" sheetId="6" r:id="rId8"/>
  </sheets>
  <definedNames>
    <definedName name="_xlnm._FilterDatabase" localSheetId="1" hidden="1">Data!$A$3:$I$68</definedName>
    <definedName name="_xlnm._FilterDatabase" localSheetId="6" hidden="1">'Data Table'!$A$3:$I$68</definedName>
    <definedName name="Slicer_Month">#N/A</definedName>
    <definedName name="Slicer_Qtr">#N/A</definedName>
    <definedName name="Slicer_Qtr1">#N/A</definedName>
    <definedName name="Slicer_Year">#N/A</definedName>
  </definedNames>
  <calcPr calcId="179021"/>
  <pivotCaches>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19" i="2"/>
  <c r="J20" i="2"/>
  <c r="J21" i="2"/>
  <c r="J22" i="2"/>
  <c r="J23" i="2"/>
  <c r="J24" i="2"/>
  <c r="J26" i="2"/>
  <c r="J27" i="2"/>
  <c r="J28" i="2"/>
  <c r="J29" i="2"/>
  <c r="J30" i="2"/>
  <c r="J31" i="2"/>
  <c r="J32" i="2"/>
  <c r="J33" i="2"/>
  <c r="J34" i="2"/>
  <c r="J35" i="2"/>
  <c r="J36" i="2"/>
  <c r="J37" i="2"/>
  <c r="J38" i="2"/>
  <c r="J39" i="2"/>
  <c r="J40" i="2"/>
  <c r="J41" i="2"/>
  <c r="J43" i="2"/>
  <c r="J44" i="2"/>
  <c r="J45" i="2"/>
  <c r="J46" i="2"/>
  <c r="J47" i="2"/>
  <c r="J48" i="2"/>
  <c r="J49" i="2"/>
  <c r="J50" i="2"/>
  <c r="J51" i="2"/>
  <c r="J52" i="2"/>
  <c r="J53" i="2"/>
  <c r="J54" i="2"/>
  <c r="J55" i="2"/>
  <c r="J57" i="2"/>
  <c r="J58" i="2"/>
  <c r="J59" i="2"/>
  <c r="J60" i="2"/>
  <c r="J61" i="2"/>
  <c r="J62" i="2"/>
  <c r="J63" i="2"/>
  <c r="J64" i="2"/>
  <c r="J65" i="2"/>
  <c r="J66" i="2"/>
  <c r="J67" i="2"/>
  <c r="J68" i="2"/>
  <c r="H69" i="2" l="1"/>
  <c r="I68" i="2" l="1"/>
  <c r="I67" i="2"/>
  <c r="I66" i="2"/>
  <c r="I65" i="2"/>
  <c r="I64" i="2"/>
  <c r="I63" i="2"/>
  <c r="I62" i="2"/>
  <c r="I61" i="2"/>
  <c r="I60" i="2"/>
  <c r="I59" i="2"/>
  <c r="I58" i="2"/>
  <c r="I57" i="2"/>
  <c r="A56" i="2"/>
  <c r="I55" i="2"/>
  <c r="I54" i="2"/>
  <c r="I53" i="2"/>
  <c r="I52" i="2"/>
  <c r="I51" i="2"/>
  <c r="I50" i="2"/>
  <c r="I49" i="2"/>
  <c r="I48" i="2"/>
  <c r="I47" i="2"/>
  <c r="I46" i="2"/>
  <c r="I45" i="2"/>
  <c r="I44" i="2"/>
  <c r="I43" i="2"/>
  <c r="A42" i="2"/>
  <c r="I41" i="2"/>
  <c r="I40" i="2"/>
  <c r="I39" i="2"/>
  <c r="I38" i="2"/>
  <c r="I37" i="2"/>
  <c r="I36" i="2"/>
  <c r="I35" i="2"/>
  <c r="I34" i="2"/>
  <c r="I33" i="2"/>
  <c r="I32" i="2"/>
  <c r="I31" i="2"/>
  <c r="I30" i="2"/>
  <c r="I29" i="2"/>
  <c r="I28" i="2"/>
  <c r="I27" i="2"/>
  <c r="I26" i="2"/>
  <c r="A25" i="2"/>
  <c r="I24" i="2"/>
  <c r="I23" i="2"/>
  <c r="I22" i="2"/>
  <c r="I21" i="2"/>
  <c r="I20" i="2"/>
  <c r="I19" i="2"/>
  <c r="I18" i="2"/>
  <c r="I17" i="2"/>
  <c r="I16" i="2"/>
  <c r="I15" i="2"/>
  <c r="I14" i="2"/>
  <c r="I13" i="2"/>
  <c r="I12" i="2"/>
  <c r="I11" i="2"/>
  <c r="I10" i="2"/>
  <c r="I9" i="2"/>
  <c r="I8" i="2"/>
  <c r="I7" i="2"/>
  <c r="I6" i="2"/>
  <c r="I5" i="2"/>
  <c r="I4" i="2"/>
  <c r="I68" i="1"/>
  <c r="I67" i="1"/>
  <c r="I66" i="1"/>
  <c r="I65" i="1"/>
  <c r="I64" i="1"/>
  <c r="I63" i="1"/>
  <c r="I62" i="1"/>
  <c r="I61" i="1"/>
  <c r="I60" i="1"/>
  <c r="I59" i="1"/>
  <c r="I58" i="1"/>
  <c r="I57" i="1"/>
  <c r="A56" i="1"/>
  <c r="I56" i="1" s="1"/>
  <c r="I55" i="1"/>
  <c r="I54" i="1"/>
  <c r="I53" i="1"/>
  <c r="I52" i="1"/>
  <c r="I51" i="1"/>
  <c r="I50" i="1"/>
  <c r="I49" i="1"/>
  <c r="I48" i="1"/>
  <c r="I47" i="1"/>
  <c r="I46" i="1"/>
  <c r="I45" i="1"/>
  <c r="I44" i="1"/>
  <c r="I43" i="1"/>
  <c r="A42" i="1"/>
  <c r="I42" i="1" s="1"/>
  <c r="I41" i="1"/>
  <c r="I40" i="1"/>
  <c r="I39" i="1"/>
  <c r="I38" i="1"/>
  <c r="I37" i="1"/>
  <c r="I36" i="1"/>
  <c r="I35" i="1"/>
  <c r="I34" i="1"/>
  <c r="I33" i="1"/>
  <c r="I32" i="1"/>
  <c r="I31" i="1"/>
  <c r="I30" i="1"/>
  <c r="I29" i="1"/>
  <c r="I28" i="1"/>
  <c r="I27" i="1"/>
  <c r="I26" i="1"/>
  <c r="A25" i="1"/>
  <c r="I25" i="1" s="1"/>
  <c r="I24" i="1"/>
  <c r="I23" i="1"/>
  <c r="I22" i="1"/>
  <c r="I21" i="1"/>
  <c r="I20" i="1"/>
  <c r="I19" i="1"/>
  <c r="I18" i="1"/>
  <c r="I17" i="1"/>
  <c r="I16" i="1"/>
  <c r="I15" i="1"/>
  <c r="I14" i="1"/>
  <c r="I13" i="1"/>
  <c r="I12" i="1"/>
  <c r="I11" i="1"/>
  <c r="I10" i="1"/>
  <c r="I9" i="1"/>
  <c r="I8" i="1"/>
  <c r="I7" i="1"/>
  <c r="I6" i="1"/>
  <c r="I5" i="1"/>
  <c r="I4" i="1"/>
  <c r="I42" i="2" l="1"/>
  <c r="J42" i="2"/>
  <c r="I25" i="2"/>
  <c r="J25" i="2"/>
  <c r="I56" i="2"/>
  <c r="J56" i="2"/>
  <c r="I69" i="2"/>
</calcChain>
</file>

<file path=xl/sharedStrings.xml><?xml version="1.0" encoding="utf-8"?>
<sst xmlns="http://schemas.openxmlformats.org/spreadsheetml/2006/main" count="610" uniqueCount="48">
  <si>
    <t>Sales Data</t>
  </si>
  <si>
    <t>Date</t>
  </si>
  <si>
    <t>Qtr</t>
  </si>
  <si>
    <t>Year</t>
  </si>
  <si>
    <t>Customer</t>
  </si>
  <si>
    <t>Region</t>
  </si>
  <si>
    <t>Product</t>
  </si>
  <si>
    <t>Quantity</t>
  </si>
  <si>
    <t>Revenue</t>
  </si>
  <si>
    <t>Blanks</t>
  </si>
  <si>
    <t>Q1</t>
  </si>
  <si>
    <t>Customer 4</t>
  </si>
  <si>
    <t>West</t>
  </si>
  <si>
    <t>Product 9</t>
  </si>
  <si>
    <t>Customer 1</t>
  </si>
  <si>
    <t>Midwest</t>
  </si>
  <si>
    <t>Product 3</t>
  </si>
  <si>
    <t>Customer 6</t>
  </si>
  <si>
    <t>Product 8</t>
  </si>
  <si>
    <t>Customer 3</t>
  </si>
  <si>
    <t>Product 1</t>
  </si>
  <si>
    <t>Q2</t>
  </si>
  <si>
    <t>Northeast</t>
  </si>
  <si>
    <t>Product 7</t>
  </si>
  <si>
    <t>Customer 7</t>
  </si>
  <si>
    <t>Product 5</t>
  </si>
  <si>
    <t>South</t>
  </si>
  <si>
    <t>Product 6</t>
  </si>
  <si>
    <t>Q3</t>
  </si>
  <si>
    <t>Customer 2</t>
  </si>
  <si>
    <t>Product 2</t>
  </si>
  <si>
    <t>Q4</t>
  </si>
  <si>
    <t>Product 4</t>
  </si>
  <si>
    <t>Customer 5</t>
  </si>
  <si>
    <t>Product 10</t>
  </si>
  <si>
    <t>Customer 8</t>
  </si>
  <si>
    <t>Row Labels</t>
  </si>
  <si>
    <t>Grand Total</t>
  </si>
  <si>
    <t>Sum of Revenue</t>
  </si>
  <si>
    <t>Total</t>
  </si>
  <si>
    <t>Column Labels</t>
  </si>
  <si>
    <t>Average of Revenue</t>
  </si>
  <si>
    <t>This Pivot Table was created with the Recommend Pivot Tables Feature.</t>
  </si>
  <si>
    <t>Total Sum of Revenue</t>
  </si>
  <si>
    <t>Total Sum of Quantity</t>
  </si>
  <si>
    <t>Sum of Quantity</t>
  </si>
  <si>
    <t>Month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</si>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</sst>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dd/yy;@"/>
    <numFmt numFmtId="165" formatCode="_(* #,##0_);_(* \(#,##0\);_(* &quot;-&quot;??_);_(@_)"/>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3" fillId="0" borderId="0"/>
  </cellStyleXfs>
  <cellXfs count="21">
    <xf numFmtId="0" fontId="0" fillId="0" borderId="0" xfId="0"/>
    <xf numFmtId="0" fontId="2" fillId="0" borderId="0" xfId="0" applyFont="1"/>
    <xf numFmtId="0" fontId="1" fillId="0" borderId="0" xfId="0" applyFont="1"/>
    <xf numFmtId="0" fontId="1" fillId="0" borderId="0" xfId="0" applyFont="1" applyAlignment="1"/>
    <xf numFmtId="164" fontId="0" fillId="0" borderId="0" xfId="0" applyNumberForma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3" fillId="0" borderId="0" xfId="1"/>
    <xf numFmtId="3" fontId="0" fillId="0" borderId="0" xfId="0" applyNumberFormat="1"/>
    <xf numFmtId="0" fontId="4" fillId="0" borderId="1" xfId="0" applyFont="1" applyBorder="1"/>
    <xf numFmtId="0" fontId="4" fillId="0" borderId="2" xfId="0" applyFont="1" applyBorder="1"/>
    <xf numFmtId="0" fontId="4" fillId="0" borderId="3" xfId="0" applyFont="1" applyBorder="1"/>
    <xf numFmtId="0" fontId="4" fillId="0" borderId="0" xfId="0" applyFont="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cellXfs>
  <cellStyles count="2">
    <cellStyle name="Normal" xfId="0" builtinId="0"/>
    <cellStyle name="Normal 2" xfId="1" xr:uid="{00000000-0005-0000-0000-000001000000}"/>
  </cellStyles>
  <dxfs count="10">
    <dxf>
      <numFmt numFmtId="165" formatCode="_(* #,##0_);_(* \(#,##0\);_(* &quot;-&quot;??_);_(@_)"/>
    </dxf>
    <dxf>
      <numFmt numFmtId="0" formatCode="General"/>
    </dxf>
    <dxf>
      <numFmt numFmtId="165" formatCode="_(* #,##0_);_(* \(#,##0\);_(* &quot;-&quot;??_);_(@_)"/>
    </dxf>
    <dxf>
      <numFmt numFmtId="0" formatCode="General"/>
    </dxf>
    <dxf>
      <numFmt numFmtId="164" formatCode="mm/dd/yy;@"/>
    </dxf>
    <dxf>
      <font>
        <b/>
        <i val="0"/>
        <strike val="0"/>
        <condense val="0"/>
        <extend val="0"/>
        <outline val="0"/>
        <shadow val="0"/>
        <u val="none"/>
        <vertAlign val="baseline"/>
        <sz val="11"/>
        <color theme="1"/>
        <name val="Calibri"/>
        <family val="2"/>
        <scheme val="minor"/>
      </font>
    </dxf>
    <dxf>
      <font>
        <b/>
        <color theme="1"/>
      </font>
      <border>
        <bottom style="thin">
          <color theme="4"/>
        </bottom>
        <vertical/>
        <horizontal/>
      </border>
    </dxf>
    <dxf>
      <font>
        <sz val="14"/>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FD69E1F2-ABF3-4D8B-9779-8C8B5E726A6F}">
      <tableStyleElement type="wholeTable" dxfId="9"/>
      <tableStyleElement type="headerRow" dxfId="8"/>
    </tableStyle>
    <tableStyle name="SlicerStyleLight1 2" pivot="0" table="0" count="10" xr9:uid="{37D86941-29E0-4BB5-BA61-628566E20988}">
      <tableStyleElement type="wholeTable" dxfId="7"/>
      <tableStyleElement type="headerRow" dxfId="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2" tint="-0.499984740745262"/>
          </font>
          <fill>
            <patternFill patternType="solid">
              <fgColor auto="1"/>
              <bgColor theme="2"/>
            </patternFill>
          </fill>
          <border>
            <left style="medium">
              <color theme="2" tint="-0.499984740745262"/>
            </left>
            <right style="medium">
              <color theme="2" tint="-0.499984740745262"/>
            </right>
            <top style="medium">
              <color theme="2" tint="-0.499984740745262"/>
            </top>
            <bottom style="medium">
              <color theme="2" tint="-0.499984740745262"/>
            </bottom>
            <vertical/>
            <horizontal/>
          </border>
        </dxf>
        <dxf>
          <font>
            <color theme="2" tint="-0.499984740745262"/>
          </font>
          <fill>
            <patternFill patternType="solid">
              <fgColor auto="1"/>
              <bgColor theme="2"/>
            </patternFill>
          </fill>
          <border>
            <left style="medium">
              <color theme="2" tint="-0.24994659260841701"/>
            </left>
            <right style="medium">
              <color theme="2" tint="-0.24994659260841701"/>
            </right>
            <top style="medium">
              <color theme="2" tint="-0.24994659260841701"/>
            </top>
            <bottom style="medium">
              <color theme="2" tint="-0.24994659260841701"/>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font>
          <fill>
            <patternFill patternType="solid">
              <fgColor auto="1"/>
              <bgColor theme="0"/>
            </patternFill>
          </fill>
          <border>
            <left style="medium">
              <color theme="4"/>
            </left>
            <right style="medium">
              <color theme="4"/>
            </right>
            <top style="medium">
              <color theme="4"/>
            </top>
            <bottom style="medium">
              <color theme="4"/>
            </bottom>
            <vertical/>
            <horizontal/>
          </border>
        </dxf>
        <dxf>
          <font>
            <color theme="2" tint="-0.499984740745262"/>
          </font>
          <fill>
            <patternFill patternType="solid">
              <fgColor auto="1"/>
              <bgColor theme="2"/>
            </patternFill>
          </fill>
          <border>
            <left style="thin">
              <color theme="7"/>
            </left>
            <right style="thin">
              <color theme="7"/>
            </right>
            <top style="thin">
              <color theme="7"/>
            </top>
            <bottom style="thin">
              <color theme="7"/>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theme="2" tint="-0.499984740745262"/>
          </font>
          <fill>
            <patternFill patternType="solid">
              <fgColor theme="2"/>
              <bgColor rgb="FFDFDFDF"/>
            </patternFill>
          </fill>
          <border>
            <left style="thin">
              <color rgb="FFDFDFDF"/>
            </left>
            <right style="thin">
              <color rgb="FFDFDFDF"/>
            </right>
            <top style="thin">
              <color rgb="FFDFDFDF"/>
            </top>
            <bottom style="thin">
              <color rgb="FFDFDFDF"/>
            </bottom>
            <vertical/>
            <horizontal/>
          </border>
        </dxf>
        <dxf>
          <font>
            <color theme="4"/>
          </font>
          <fill>
            <patternFill patternType="solid">
              <fgColor rgb="FFC0C0C0"/>
              <bgColor theme="0"/>
            </patternFill>
          </fill>
          <border>
            <left style="thin">
              <color theme="4"/>
            </left>
            <right style="thin">
              <color theme="4"/>
            </right>
            <top style="thin">
              <color theme="4"/>
            </top>
            <bottom style="thin">
              <color theme="4"/>
            </bottom>
            <vertical/>
            <horizontal/>
          </border>
        </dxf>
      </x14:dxfs>
    </ext>
    <ext xmlns:x14="http://schemas.microsoft.com/office/spreadsheetml/2009/9/main" uri="{EB79DEF2-80B8-43e5-95BD-54CBDDF9020C}">
      <x14:slicerStyles defaultSlicerStyle="SlicerStyleLight1 2">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561975</xdr:colOff>
      <xdr:row>7</xdr:row>
      <xdr:rowOff>76200</xdr:rowOff>
    </xdr:from>
    <xdr:to>
      <xdr:col>7</xdr:col>
      <xdr:colOff>609600</xdr:colOff>
      <xdr:row>15</xdr:row>
      <xdr:rowOff>76200</xdr:rowOff>
    </xdr:to>
    <mc:AlternateContent xmlns:mc="http://schemas.openxmlformats.org/markup-compatibility/2006" xmlns:a14="http://schemas.microsoft.com/office/drawing/2010/main">
      <mc:Choice Requires="a14">
        <xdr:graphicFrame macro="">
          <xdr:nvGraphicFramePr>
            <xdr:cNvPr id="2" name="Qtr">
              <a:extLst>
                <a:ext uri="{FF2B5EF4-FFF2-40B4-BE49-F238E27FC236}">
                  <a16:creationId xmlns:a16="http://schemas.microsoft.com/office/drawing/2014/main" id="{6488E6FE-B1BA-47B8-81DA-226529DB7BEE}"/>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4857750" y="14097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561975</xdr:colOff>
      <xdr:row>1</xdr:row>
      <xdr:rowOff>1</xdr:rowOff>
    </xdr:from>
    <xdr:to>
      <xdr:col>7</xdr:col>
      <xdr:colOff>609600</xdr:colOff>
      <xdr:row>6</xdr:row>
      <xdr:rowOff>19051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4172393-DF16-4385-B6D6-B4684B2D99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857750" y="1905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523873</xdr:colOff>
      <xdr:row>1</xdr:row>
      <xdr:rowOff>9524</xdr:rowOff>
    </xdr:from>
    <xdr:to>
      <xdr:col>7</xdr:col>
      <xdr:colOff>571498</xdr:colOff>
      <xdr:row>5</xdr:row>
      <xdr:rowOff>0</xdr:rowOff>
    </xdr:to>
    <mc:AlternateContent xmlns:mc="http://schemas.openxmlformats.org/markup-compatibility/2006" xmlns:a14="http://schemas.microsoft.com/office/drawing/2010/main">
      <mc:Choice Requires="a14">
        <xdr:graphicFrame macro="">
          <xdr:nvGraphicFramePr>
            <xdr:cNvPr id="2" name="Qtr 1">
              <a:extLst>
                <a:ext uri="{FF2B5EF4-FFF2-40B4-BE49-F238E27FC236}">
                  <a16:creationId xmlns:a16="http://schemas.microsoft.com/office/drawing/2014/main" id="{916D6070-0569-4CA8-9D16-715A17A2AC39}"/>
                </a:ext>
              </a:extLst>
            </xdr:cNvPr>
            <xdr:cNvGraphicFramePr/>
          </xdr:nvGraphicFramePr>
          <xdr:xfrm>
            <a:off x="0" y="0"/>
            <a:ext cx="0" cy="0"/>
          </xdr:xfrm>
          <a:graphic>
            <a:graphicData uri="http://schemas.microsoft.com/office/drawing/2010/slicer">
              <sle:slicer xmlns:sle="http://schemas.microsoft.com/office/drawing/2010/slicer" name="Qtr 1"/>
            </a:graphicData>
          </a:graphic>
        </xdr:graphicFrame>
      </mc:Choice>
      <mc:Fallback xmlns="">
        <xdr:sp macro="" textlink="">
          <xdr:nvSpPr>
            <xdr:cNvPr id="0" name=""/>
            <xdr:cNvSpPr>
              <a:spLocks noTextEdit="1"/>
            </xdr:cNvSpPr>
          </xdr:nvSpPr>
          <xdr:spPr>
            <a:xfrm>
              <a:off x="4819648" y="200024"/>
              <a:ext cx="1828800" cy="752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523873</xdr:colOff>
      <xdr:row>5</xdr:row>
      <xdr:rowOff>133350</xdr:rowOff>
    </xdr:from>
    <xdr:to>
      <xdr:col>7</xdr:col>
      <xdr:colOff>571498</xdr:colOff>
      <xdr:row>18</xdr:row>
      <xdr:rowOff>180975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43A254C4-80F1-4EE2-9963-AC96698C89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819648" y="108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381000</xdr:colOff>
      <xdr:row>6</xdr:row>
      <xdr:rowOff>47625</xdr:rowOff>
    </xdr:from>
    <xdr:to>
      <xdr:col>11</xdr:col>
      <xdr:colOff>47286</xdr:colOff>
      <xdr:row>18</xdr:row>
      <xdr:rowOff>85477</xdr:rowOff>
    </xdr:to>
    <xdr:pic>
      <xdr:nvPicPr>
        <xdr:cNvPr id="39" name="Picture 38">
          <a:extLst>
            <a:ext uri="{FF2B5EF4-FFF2-40B4-BE49-F238E27FC236}">
              <a16:creationId xmlns:a16="http://schemas.microsoft.com/office/drawing/2014/main" id="{D534536E-94EA-4A78-8192-59C76310B01D}"/>
            </a:ext>
          </a:extLst>
        </xdr:cNvPr>
        <xdr:cNvPicPr>
          <a:picLocks noChangeAspect="1"/>
        </xdr:cNvPicPr>
      </xdr:nvPicPr>
      <xdr:blipFill>
        <a:blip xmlns:r="http://schemas.openxmlformats.org/officeDocument/2006/relationships" r:embed="rId1"/>
        <a:stretch>
          <a:fillRect/>
        </a:stretch>
      </xdr:blipFill>
      <xdr:spPr>
        <a:xfrm>
          <a:off x="4038600" y="1019175"/>
          <a:ext cx="2714286" cy="1980952"/>
        </a:xfrm>
        <a:prstGeom prst="rect">
          <a:avLst/>
        </a:prstGeom>
      </xdr:spPr>
    </xdr:pic>
    <xdr:clientData/>
  </xdr:twoCellAnchor>
  <xdr:twoCellAnchor editAs="oneCell">
    <xdr:from>
      <xdr:col>1</xdr:col>
      <xdr:colOff>209550</xdr:colOff>
      <xdr:row>9</xdr:row>
      <xdr:rowOff>66675</xdr:rowOff>
    </xdr:from>
    <xdr:to>
      <xdr:col>5</xdr:col>
      <xdr:colOff>599721</xdr:colOff>
      <xdr:row>17</xdr:row>
      <xdr:rowOff>114132</xdr:rowOff>
    </xdr:to>
    <xdr:pic>
      <xdr:nvPicPr>
        <xdr:cNvPr id="2" name="Picture 1">
          <a:extLst>
            <a:ext uri="{FF2B5EF4-FFF2-40B4-BE49-F238E27FC236}">
              <a16:creationId xmlns:a16="http://schemas.microsoft.com/office/drawing/2014/main" id="{0EF51AE6-2162-4F8E-ACAF-C217D5D4B8C2}"/>
            </a:ext>
          </a:extLst>
        </xdr:cNvPr>
        <xdr:cNvPicPr>
          <a:picLocks noChangeAspect="1"/>
        </xdr:cNvPicPr>
      </xdr:nvPicPr>
      <xdr:blipFill>
        <a:blip xmlns:r="http://schemas.openxmlformats.org/officeDocument/2006/relationships" r:embed="rId2"/>
        <a:stretch>
          <a:fillRect/>
        </a:stretch>
      </xdr:blipFill>
      <xdr:spPr>
        <a:xfrm>
          <a:off x="1428750" y="2657475"/>
          <a:ext cx="2828571" cy="1342857"/>
        </a:xfrm>
        <a:prstGeom prst="rect">
          <a:avLst/>
        </a:prstGeom>
      </xdr:spPr>
    </xdr:pic>
    <xdr:clientData/>
  </xdr:twoCellAnchor>
  <xdr:twoCellAnchor>
    <xdr:from>
      <xdr:col>1</xdr:col>
      <xdr:colOff>66675</xdr:colOff>
      <xdr:row>3</xdr:row>
      <xdr:rowOff>9526</xdr:rowOff>
    </xdr:from>
    <xdr:to>
      <xdr:col>11</xdr:col>
      <xdr:colOff>161925</xdr:colOff>
      <xdr:row>20</xdr:row>
      <xdr:rowOff>152401</xdr:rowOff>
    </xdr:to>
    <xdr:sp macro="" textlink="">
      <xdr:nvSpPr>
        <xdr:cNvPr id="3" name="Rectangle 2">
          <a:extLst>
            <a:ext uri="{FF2B5EF4-FFF2-40B4-BE49-F238E27FC236}">
              <a16:creationId xmlns:a16="http://schemas.microsoft.com/office/drawing/2014/main" id="{2D490720-141A-4821-892C-88DC991240E1}"/>
            </a:ext>
          </a:extLst>
        </xdr:cNvPr>
        <xdr:cNvSpPr/>
      </xdr:nvSpPr>
      <xdr:spPr>
        <a:xfrm>
          <a:off x="676275" y="495301"/>
          <a:ext cx="6191250" cy="2895600"/>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200025</xdr:colOff>
      <xdr:row>9</xdr:row>
      <xdr:rowOff>57150</xdr:rowOff>
    </xdr:from>
    <xdr:to>
      <xdr:col>3</xdr:col>
      <xdr:colOff>438151</xdr:colOff>
      <xdr:row>10</xdr:row>
      <xdr:rowOff>114300</xdr:rowOff>
    </xdr:to>
    <xdr:sp macro="" textlink="">
      <xdr:nvSpPr>
        <xdr:cNvPr id="4" name="Rectangle 3">
          <a:extLst>
            <a:ext uri="{FF2B5EF4-FFF2-40B4-BE49-F238E27FC236}">
              <a16:creationId xmlns:a16="http://schemas.microsoft.com/office/drawing/2014/main" id="{289BB2FD-6480-4588-B704-D4109BFE6D14}"/>
            </a:ext>
          </a:extLst>
        </xdr:cNvPr>
        <xdr:cNvSpPr/>
      </xdr:nvSpPr>
      <xdr:spPr>
        <a:xfrm>
          <a:off x="1419225" y="2647950"/>
          <a:ext cx="1457326" cy="219075"/>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476250</xdr:colOff>
      <xdr:row>9</xdr:row>
      <xdr:rowOff>95251</xdr:rowOff>
    </xdr:from>
    <xdr:to>
      <xdr:col>8</xdr:col>
      <xdr:colOff>438150</xdr:colOff>
      <xdr:row>10</xdr:row>
      <xdr:rowOff>133350</xdr:rowOff>
    </xdr:to>
    <xdr:sp macro="" textlink="">
      <xdr:nvSpPr>
        <xdr:cNvPr id="7" name="Rectangle 6">
          <a:extLst>
            <a:ext uri="{FF2B5EF4-FFF2-40B4-BE49-F238E27FC236}">
              <a16:creationId xmlns:a16="http://schemas.microsoft.com/office/drawing/2014/main" id="{2E88FE6A-D688-4943-9E07-E0FED1A7905A}"/>
            </a:ext>
          </a:extLst>
        </xdr:cNvPr>
        <xdr:cNvSpPr/>
      </xdr:nvSpPr>
      <xdr:spPr>
        <a:xfrm>
          <a:off x="4133850" y="1552576"/>
          <a:ext cx="1181100" cy="200024"/>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542925</xdr:colOff>
      <xdr:row>9</xdr:row>
      <xdr:rowOff>95251</xdr:rowOff>
    </xdr:from>
    <xdr:to>
      <xdr:col>10</xdr:col>
      <xdr:colOff>561975</xdr:colOff>
      <xdr:row>10</xdr:row>
      <xdr:rowOff>133350</xdr:rowOff>
    </xdr:to>
    <xdr:sp macro="" textlink="">
      <xdr:nvSpPr>
        <xdr:cNvPr id="8" name="Rectangle 7">
          <a:extLst>
            <a:ext uri="{FF2B5EF4-FFF2-40B4-BE49-F238E27FC236}">
              <a16:creationId xmlns:a16="http://schemas.microsoft.com/office/drawing/2014/main" id="{3904D204-8636-4878-A0A6-273AB0B23191}"/>
            </a:ext>
          </a:extLst>
        </xdr:cNvPr>
        <xdr:cNvSpPr/>
      </xdr:nvSpPr>
      <xdr:spPr>
        <a:xfrm>
          <a:off x="5419725" y="1552576"/>
          <a:ext cx="1238250" cy="200024"/>
        </a:xfrm>
        <a:prstGeom prst="rect">
          <a:avLst/>
        </a:prstGeom>
        <a:noFill/>
        <a:ln w="28575">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533399</xdr:colOff>
      <xdr:row>14</xdr:row>
      <xdr:rowOff>114301</xdr:rowOff>
    </xdr:from>
    <xdr:to>
      <xdr:col>10</xdr:col>
      <xdr:colOff>561974</xdr:colOff>
      <xdr:row>16</xdr:row>
      <xdr:rowOff>0</xdr:rowOff>
    </xdr:to>
    <xdr:sp macro="" textlink="">
      <xdr:nvSpPr>
        <xdr:cNvPr id="9" name="Rectangle 8">
          <a:extLst>
            <a:ext uri="{FF2B5EF4-FFF2-40B4-BE49-F238E27FC236}">
              <a16:creationId xmlns:a16="http://schemas.microsoft.com/office/drawing/2014/main" id="{34B1CF4D-6FB3-4D1D-8C0B-AB68EB56E56E}"/>
            </a:ext>
          </a:extLst>
        </xdr:cNvPr>
        <xdr:cNvSpPr/>
      </xdr:nvSpPr>
      <xdr:spPr>
        <a:xfrm>
          <a:off x="5410199" y="2381251"/>
          <a:ext cx="1247775" cy="209549"/>
        </a:xfrm>
        <a:prstGeom prst="rect">
          <a:avLst/>
        </a:prstGeom>
        <a:noFill/>
        <a:ln w="285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466724</xdr:colOff>
      <xdr:row>14</xdr:row>
      <xdr:rowOff>114301</xdr:rowOff>
    </xdr:from>
    <xdr:to>
      <xdr:col>8</xdr:col>
      <xdr:colOff>438149</xdr:colOff>
      <xdr:row>16</xdr:row>
      <xdr:rowOff>9525</xdr:rowOff>
    </xdr:to>
    <xdr:sp macro="" textlink="">
      <xdr:nvSpPr>
        <xdr:cNvPr id="10" name="Rectangle 9">
          <a:extLst>
            <a:ext uri="{FF2B5EF4-FFF2-40B4-BE49-F238E27FC236}">
              <a16:creationId xmlns:a16="http://schemas.microsoft.com/office/drawing/2014/main" id="{D764D182-CC38-4321-BC9C-7B431C91F5AC}"/>
            </a:ext>
          </a:extLst>
        </xdr:cNvPr>
        <xdr:cNvSpPr/>
      </xdr:nvSpPr>
      <xdr:spPr>
        <a:xfrm>
          <a:off x="4124324" y="2381251"/>
          <a:ext cx="1190625" cy="21907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238124</xdr:colOff>
      <xdr:row>13</xdr:row>
      <xdr:rowOff>95250</xdr:rowOff>
    </xdr:from>
    <xdr:to>
      <xdr:col>2</xdr:col>
      <xdr:colOff>295275</xdr:colOff>
      <xdr:row>17</xdr:row>
      <xdr:rowOff>85726</xdr:rowOff>
    </xdr:to>
    <xdr:sp macro="" textlink="">
      <xdr:nvSpPr>
        <xdr:cNvPr id="11" name="Rectangle 10">
          <a:extLst>
            <a:ext uri="{FF2B5EF4-FFF2-40B4-BE49-F238E27FC236}">
              <a16:creationId xmlns:a16="http://schemas.microsoft.com/office/drawing/2014/main" id="{945D74B3-9275-4A81-AE3F-4ECC8DC76B2B}"/>
            </a:ext>
          </a:extLst>
        </xdr:cNvPr>
        <xdr:cNvSpPr/>
      </xdr:nvSpPr>
      <xdr:spPr>
        <a:xfrm>
          <a:off x="1457324" y="3333750"/>
          <a:ext cx="666751" cy="638176"/>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12</xdr:row>
      <xdr:rowOff>85724</xdr:rowOff>
    </xdr:from>
    <xdr:to>
      <xdr:col>5</xdr:col>
      <xdr:colOff>571500</xdr:colOff>
      <xdr:row>13</xdr:row>
      <xdr:rowOff>95250</xdr:rowOff>
    </xdr:to>
    <xdr:sp macro="" textlink="">
      <xdr:nvSpPr>
        <xdr:cNvPr id="12" name="Rectangle 11">
          <a:extLst>
            <a:ext uri="{FF2B5EF4-FFF2-40B4-BE49-F238E27FC236}">
              <a16:creationId xmlns:a16="http://schemas.microsoft.com/office/drawing/2014/main" id="{9AE8846C-F5B1-4C44-85F8-54FBEAEFB93F}"/>
            </a:ext>
          </a:extLst>
        </xdr:cNvPr>
        <xdr:cNvSpPr/>
      </xdr:nvSpPr>
      <xdr:spPr>
        <a:xfrm>
          <a:off x="2285999" y="3162299"/>
          <a:ext cx="1943101" cy="171451"/>
        </a:xfrm>
        <a:prstGeom prst="rect">
          <a:avLst/>
        </a:prstGeom>
        <a:noFill/>
        <a:ln w="28575">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457199</xdr:colOff>
      <xdr:row>13</xdr:row>
      <xdr:rowOff>114299</xdr:rowOff>
    </xdr:from>
    <xdr:to>
      <xdr:col>5</xdr:col>
      <xdr:colOff>571500</xdr:colOff>
      <xdr:row>17</xdr:row>
      <xdr:rowOff>85725</xdr:rowOff>
    </xdr:to>
    <xdr:sp macro="" textlink="">
      <xdr:nvSpPr>
        <xdr:cNvPr id="13" name="Rectangle 12">
          <a:extLst>
            <a:ext uri="{FF2B5EF4-FFF2-40B4-BE49-F238E27FC236}">
              <a16:creationId xmlns:a16="http://schemas.microsoft.com/office/drawing/2014/main" id="{EFF78067-B96C-46D5-A0CA-3EE8A60D62BC}"/>
            </a:ext>
          </a:extLst>
        </xdr:cNvPr>
        <xdr:cNvSpPr/>
      </xdr:nvSpPr>
      <xdr:spPr>
        <a:xfrm>
          <a:off x="2285999" y="3352799"/>
          <a:ext cx="1943101" cy="619126"/>
        </a:xfrm>
        <a:prstGeom prst="rect">
          <a:avLst/>
        </a:prstGeom>
        <a:noFill/>
        <a:ln w="285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476250</xdr:colOff>
      <xdr:row>9</xdr:row>
      <xdr:rowOff>17416</xdr:rowOff>
    </xdr:from>
    <xdr:to>
      <xdr:col>6</xdr:col>
      <xdr:colOff>466725</xdr:colOff>
      <xdr:row>10</xdr:row>
      <xdr:rowOff>47625</xdr:rowOff>
    </xdr:to>
    <xdr:sp macro="" textlink="">
      <xdr:nvSpPr>
        <xdr:cNvPr id="14" name="Freeform 1">
          <a:extLst>
            <a:ext uri="{FF2B5EF4-FFF2-40B4-BE49-F238E27FC236}">
              <a16:creationId xmlns:a16="http://schemas.microsoft.com/office/drawing/2014/main" id="{6DCCF852-DE18-4E29-8687-A318EF924D22}"/>
            </a:ext>
          </a:extLst>
        </xdr:cNvPr>
        <xdr:cNvSpPr/>
      </xdr:nvSpPr>
      <xdr:spPr>
        <a:xfrm>
          <a:off x="2914650" y="2608216"/>
          <a:ext cx="1819275" cy="192134"/>
        </a:xfrm>
        <a:custGeom>
          <a:avLst/>
          <a:gdLst>
            <a:gd name="connsiteX0" fmla="*/ 1819275 w 1819275"/>
            <a:gd name="connsiteY0" fmla="*/ 192134 h 192134"/>
            <a:gd name="connsiteX1" fmla="*/ 723900 w 1819275"/>
            <a:gd name="connsiteY1" fmla="*/ 1634 h 192134"/>
            <a:gd name="connsiteX2" fmla="*/ 0 w 1819275"/>
            <a:gd name="connsiteY2" fmla="*/ 115934 h 192134"/>
          </a:gdLst>
          <a:ahLst/>
          <a:cxnLst>
            <a:cxn ang="0">
              <a:pos x="connsiteX0" y="connsiteY0"/>
            </a:cxn>
            <a:cxn ang="0">
              <a:pos x="connsiteX1" y="connsiteY1"/>
            </a:cxn>
            <a:cxn ang="0">
              <a:pos x="connsiteX2" y="connsiteY2"/>
            </a:cxn>
          </a:cxnLst>
          <a:rect l="l" t="t" r="r" b="b"/>
          <a:pathLst>
            <a:path w="1819275" h="192134">
              <a:moveTo>
                <a:pt x="1819275" y="192134"/>
              </a:moveTo>
              <a:cubicBezTo>
                <a:pt x="1423193" y="103234"/>
                <a:pt x="1027112" y="14334"/>
                <a:pt x="723900" y="1634"/>
              </a:cubicBezTo>
              <a:cubicBezTo>
                <a:pt x="420688" y="-11066"/>
                <a:pt x="210344" y="52434"/>
                <a:pt x="0" y="115934"/>
              </a:cubicBezTo>
            </a:path>
          </a:pathLst>
        </a:custGeom>
        <a:noFill/>
        <a:ln w="19050">
          <a:solidFill>
            <a:srgbClr val="C00000"/>
          </a:solidFill>
          <a:prstDash val="sysDash"/>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11</xdr:row>
      <xdr:rowOff>0</xdr:rowOff>
    </xdr:from>
    <xdr:to>
      <xdr:col>8</xdr:col>
      <xdr:colOff>552450</xdr:colOff>
      <xdr:row>12</xdr:row>
      <xdr:rowOff>143427</xdr:rowOff>
    </xdr:to>
    <xdr:sp macro="" textlink="">
      <xdr:nvSpPr>
        <xdr:cNvPr id="15" name="Freeform 6">
          <a:extLst>
            <a:ext uri="{FF2B5EF4-FFF2-40B4-BE49-F238E27FC236}">
              <a16:creationId xmlns:a16="http://schemas.microsoft.com/office/drawing/2014/main" id="{950E9ED4-DFF8-440B-BBB1-2EAF0C2D03AD}"/>
            </a:ext>
          </a:extLst>
        </xdr:cNvPr>
        <xdr:cNvSpPr/>
      </xdr:nvSpPr>
      <xdr:spPr>
        <a:xfrm>
          <a:off x="4267200" y="2914650"/>
          <a:ext cx="1771650" cy="305352"/>
        </a:xfrm>
        <a:custGeom>
          <a:avLst/>
          <a:gdLst>
            <a:gd name="connsiteX0" fmla="*/ 1771650 w 1771650"/>
            <a:gd name="connsiteY0" fmla="*/ 0 h 305352"/>
            <a:gd name="connsiteX1" fmla="*/ 552450 w 1771650"/>
            <a:gd name="connsiteY1" fmla="*/ 257175 h 305352"/>
            <a:gd name="connsiteX2" fmla="*/ 0 w 1771650"/>
            <a:gd name="connsiteY2" fmla="*/ 304800 h 305352"/>
          </a:gdLst>
          <a:ahLst/>
          <a:cxnLst>
            <a:cxn ang="0">
              <a:pos x="connsiteX0" y="connsiteY0"/>
            </a:cxn>
            <a:cxn ang="0">
              <a:pos x="connsiteX1" y="connsiteY1"/>
            </a:cxn>
            <a:cxn ang="0">
              <a:pos x="connsiteX2" y="connsiteY2"/>
            </a:cxn>
          </a:cxnLst>
          <a:rect l="l" t="t" r="r" b="b"/>
          <a:pathLst>
            <a:path w="1771650" h="305352">
              <a:moveTo>
                <a:pt x="1771650" y="0"/>
              </a:moveTo>
              <a:cubicBezTo>
                <a:pt x="1309687" y="103187"/>
                <a:pt x="847725" y="206375"/>
                <a:pt x="552450" y="257175"/>
              </a:cubicBezTo>
              <a:cubicBezTo>
                <a:pt x="257175" y="307975"/>
                <a:pt x="128587" y="306387"/>
                <a:pt x="0" y="304800"/>
              </a:cubicBezTo>
            </a:path>
          </a:pathLst>
        </a:custGeom>
        <a:noFill/>
        <a:ln w="19050">
          <a:solidFill>
            <a:schemeClr val="accent6"/>
          </a:solidFill>
          <a:prstDash val="sysDash"/>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609599</xdr:colOff>
      <xdr:row>14</xdr:row>
      <xdr:rowOff>37775</xdr:rowOff>
    </xdr:from>
    <xdr:to>
      <xdr:col>8</xdr:col>
      <xdr:colOff>600074</xdr:colOff>
      <xdr:row>14</xdr:row>
      <xdr:rowOff>123824</xdr:rowOff>
    </xdr:to>
    <xdr:sp macro="" textlink="">
      <xdr:nvSpPr>
        <xdr:cNvPr id="16" name="Freeform 13">
          <a:extLst>
            <a:ext uri="{FF2B5EF4-FFF2-40B4-BE49-F238E27FC236}">
              <a16:creationId xmlns:a16="http://schemas.microsoft.com/office/drawing/2014/main" id="{806A7067-0C15-4E78-A59D-10F6D641E6A5}"/>
            </a:ext>
          </a:extLst>
        </xdr:cNvPr>
        <xdr:cNvSpPr/>
      </xdr:nvSpPr>
      <xdr:spPr>
        <a:xfrm>
          <a:off x="3657599" y="2304725"/>
          <a:ext cx="1819275" cy="86049"/>
        </a:xfrm>
        <a:custGeom>
          <a:avLst/>
          <a:gdLst>
            <a:gd name="connsiteX0" fmla="*/ 1733550 w 1733550"/>
            <a:gd name="connsiteY0" fmla="*/ 57474 h 57474"/>
            <a:gd name="connsiteX1" fmla="*/ 1114425 w 1733550"/>
            <a:gd name="connsiteY1" fmla="*/ 324 h 57474"/>
            <a:gd name="connsiteX2" fmla="*/ 0 w 1733550"/>
            <a:gd name="connsiteY2" fmla="*/ 38424 h 57474"/>
          </a:gdLst>
          <a:ahLst/>
          <a:cxnLst>
            <a:cxn ang="0">
              <a:pos x="connsiteX0" y="connsiteY0"/>
            </a:cxn>
            <a:cxn ang="0">
              <a:pos x="connsiteX1" y="connsiteY1"/>
            </a:cxn>
            <a:cxn ang="0">
              <a:pos x="connsiteX2" y="connsiteY2"/>
            </a:cxn>
          </a:cxnLst>
          <a:rect l="l" t="t" r="r" b="b"/>
          <a:pathLst>
            <a:path w="1733550" h="57474">
              <a:moveTo>
                <a:pt x="1733550" y="57474"/>
              </a:moveTo>
              <a:cubicBezTo>
                <a:pt x="1568450" y="30486"/>
                <a:pt x="1403350" y="3499"/>
                <a:pt x="1114425" y="324"/>
              </a:cubicBezTo>
              <a:cubicBezTo>
                <a:pt x="825500" y="-2851"/>
                <a:pt x="412750" y="17786"/>
                <a:pt x="0" y="38424"/>
              </a:cubicBezTo>
            </a:path>
          </a:pathLst>
        </a:custGeom>
        <a:noFill/>
        <a:ln w="19050">
          <a:solidFill>
            <a:schemeClr val="accent4"/>
          </a:solidFill>
          <a:prstDash val="sysDash"/>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19049</xdr:colOff>
      <xdr:row>16</xdr:row>
      <xdr:rowOff>28575</xdr:rowOff>
    </xdr:from>
    <xdr:to>
      <xdr:col>7</xdr:col>
      <xdr:colOff>104774</xdr:colOff>
      <xdr:row>19</xdr:row>
      <xdr:rowOff>66675</xdr:rowOff>
    </xdr:to>
    <xdr:sp macro="" textlink="">
      <xdr:nvSpPr>
        <xdr:cNvPr id="17" name="Freeform 16">
          <a:extLst>
            <a:ext uri="{FF2B5EF4-FFF2-40B4-BE49-F238E27FC236}">
              <a16:creationId xmlns:a16="http://schemas.microsoft.com/office/drawing/2014/main" id="{7CF2AD60-99B0-4C96-AF4F-E03FA84501E2}"/>
            </a:ext>
          </a:extLst>
        </xdr:cNvPr>
        <xdr:cNvSpPr/>
      </xdr:nvSpPr>
      <xdr:spPr>
        <a:xfrm>
          <a:off x="1238249" y="2619375"/>
          <a:ext cx="3133725" cy="523875"/>
        </a:xfrm>
        <a:custGeom>
          <a:avLst/>
          <a:gdLst>
            <a:gd name="connsiteX0" fmla="*/ 2876550 w 2876550"/>
            <a:gd name="connsiteY0" fmla="*/ 0 h 698591"/>
            <a:gd name="connsiteX1" fmla="*/ 1285875 w 2876550"/>
            <a:gd name="connsiteY1" fmla="*/ 685800 h 698591"/>
            <a:gd name="connsiteX2" fmla="*/ 0 w 2876550"/>
            <a:gd name="connsiteY2" fmla="*/ 381000 h 698591"/>
          </a:gdLst>
          <a:ahLst/>
          <a:cxnLst>
            <a:cxn ang="0">
              <a:pos x="connsiteX0" y="connsiteY0"/>
            </a:cxn>
            <a:cxn ang="0">
              <a:pos x="connsiteX1" y="connsiteY1"/>
            </a:cxn>
            <a:cxn ang="0">
              <a:pos x="connsiteX2" y="connsiteY2"/>
            </a:cxn>
          </a:cxnLst>
          <a:rect l="l" t="t" r="r" b="b"/>
          <a:pathLst>
            <a:path w="2876550" h="698591">
              <a:moveTo>
                <a:pt x="2876550" y="0"/>
              </a:moveTo>
              <a:cubicBezTo>
                <a:pt x="2320925" y="311150"/>
                <a:pt x="1765300" y="622300"/>
                <a:pt x="1285875" y="685800"/>
              </a:cubicBezTo>
              <a:cubicBezTo>
                <a:pt x="806450" y="749300"/>
                <a:pt x="403225" y="565150"/>
                <a:pt x="0" y="381000"/>
              </a:cubicBezTo>
            </a:path>
          </a:pathLst>
        </a:custGeom>
        <a:noFill/>
        <a:ln w="19050">
          <a:solidFill>
            <a:srgbClr val="00B0F0"/>
          </a:solidFill>
          <a:prstDash val="sysDash"/>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76200</xdr:colOff>
      <xdr:row>3</xdr:row>
      <xdr:rowOff>19050</xdr:rowOff>
    </xdr:from>
    <xdr:to>
      <xdr:col>11</xdr:col>
      <xdr:colOff>161654</xdr:colOff>
      <xdr:row>5</xdr:row>
      <xdr:rowOff>28575</xdr:rowOff>
    </xdr:to>
    <xdr:sp macro="" textlink="">
      <xdr:nvSpPr>
        <xdr:cNvPr id="18" name="TextBox 17">
          <a:extLst>
            <a:ext uri="{FF2B5EF4-FFF2-40B4-BE49-F238E27FC236}">
              <a16:creationId xmlns:a16="http://schemas.microsoft.com/office/drawing/2014/main" id="{8D3923A9-D278-4225-8DBE-87642FF399DB}"/>
            </a:ext>
          </a:extLst>
        </xdr:cNvPr>
        <xdr:cNvSpPr txBox="1"/>
      </xdr:nvSpPr>
      <xdr:spPr>
        <a:xfrm>
          <a:off x="685800" y="504825"/>
          <a:ext cx="6181454" cy="33337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1">
                  <a:lumMod val="75000"/>
                  <a:lumOff val="25000"/>
                </a:schemeClr>
              </a:solidFill>
            </a:rPr>
            <a:t>Pivot Table Areas</a:t>
          </a:r>
          <a:r>
            <a:rPr lang="en-US" sz="1600" b="0" baseline="0">
              <a:solidFill>
                <a:schemeClr val="tx1">
                  <a:lumMod val="75000"/>
                  <a:lumOff val="25000"/>
                </a:schemeClr>
              </a:solidFill>
            </a:rPr>
            <a:t> Diagram</a:t>
          </a:r>
          <a:endParaRPr lang="en-US" sz="1600" b="0">
            <a:solidFill>
              <a:schemeClr val="tx1">
                <a:lumMod val="75000"/>
                <a:lumOff val="2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2734.435981712966" createdVersion="6" refreshedVersion="6" minRefreshableVersion="3" recordCount="65" xr:uid="{00000000-000A-0000-FFFF-FFFF04000000}">
  <cacheSource type="worksheet">
    <worksheetSource ref="A3:I68" sheet="Data"/>
  </cacheSource>
  <cacheFields count="9">
    <cacheField name="Date" numFmtId="164">
      <sharedItems containsSemiMixedTypes="0" containsNonDate="0" containsDate="1" containsString="0" minDate="2015-01-05T00:00:00" maxDate="2016-12-28T00:00:00"/>
    </cacheField>
    <cacheField name="Qtr" numFmtId="0">
      <sharedItems/>
    </cacheField>
    <cacheField name="Year" numFmtId="0">
      <sharedItems containsSemiMixedTypes="0" containsString="0" containsNumber="1" containsInteger="1" minValue="2015" maxValue="2016"/>
    </cacheField>
    <cacheField name="Customer" numFmtId="0">
      <sharedItems/>
    </cacheField>
    <cacheField name="Region" numFmtId="0">
      <sharedItems/>
    </cacheField>
    <cacheField name="Product" numFmtId="0">
      <sharedItems/>
    </cacheField>
    <cacheField name="Quantity" numFmtId="0">
      <sharedItems containsSemiMixedTypes="0" containsString="0" containsNumber="1" containsInteger="1" minValue="3" maxValue="300"/>
    </cacheField>
    <cacheField name="Revenue" numFmtId="165">
      <sharedItems containsSemiMixedTypes="0" containsString="0" containsNumber="1" minValue="35" maxValue="13800"/>
    </cacheField>
    <cacheField name="Blanks" numFmtId="0">
      <sharedItems containsSemiMixedTypes="0" containsString="0" containsNumber="1" containsInteger="1" minValue="8" maxValue="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2968.618706712965" createdVersion="6" refreshedVersion="6" minRefreshableVersion="3" recordCount="65" xr:uid="{00000000-000A-0000-FFFF-FFFF05000000}">
  <cacheSource type="worksheet">
    <worksheetSource name="tblSales"/>
  </cacheSource>
  <cacheFields count="9">
    <cacheField name="Date" numFmtId="164">
      <sharedItems containsSemiMixedTypes="0" containsNonDate="0" containsDate="1" containsString="0" minDate="2015-01-05T00:00:00" maxDate="2016-12-28T00:00:00"/>
    </cacheField>
    <cacheField name="Qtr" numFmtId="0">
      <sharedItems/>
    </cacheField>
    <cacheField name="Year" numFmtId="0">
      <sharedItems containsSemiMixedTypes="0" containsString="0" containsNumber="1" containsInteger="1" minValue="2015" maxValue="2016" count="2">
        <n v="2015"/>
        <n v="2016"/>
      </sharedItems>
    </cacheField>
    <cacheField name="Customer" numFmtId="0">
      <sharedItems/>
    </cacheField>
    <cacheField name="Region" numFmtId="0">
      <sharedItems/>
    </cacheField>
    <cacheField name="Product" numFmtId="0">
      <sharedItems count="10">
        <s v="Product 9"/>
        <s v="Product 3"/>
        <s v="Product 8"/>
        <s v="Product 1"/>
        <s v="Product 7"/>
        <s v="Product 5"/>
        <s v="Product 6"/>
        <s v="Product 2"/>
        <s v="Product 4"/>
        <s v="Product 10"/>
      </sharedItems>
    </cacheField>
    <cacheField name="Quantity" numFmtId="0">
      <sharedItems containsSemiMixedTypes="0" containsString="0" containsNumber="1" containsInteger="1" minValue="3" maxValue="300"/>
    </cacheField>
    <cacheField name="Revenue" numFmtId="165">
      <sharedItems containsSemiMixedTypes="0" containsString="0" containsNumber="1" minValue="35" maxValue="13800"/>
    </cacheField>
    <cacheField name="Blanks" numFmtId="0">
      <sharedItems containsSemiMixedTypes="0" containsString="0" containsNumber="1" containsInteger="1" minValue="8"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009.376236805554" createdVersion="6" refreshedVersion="6" minRefreshableVersion="3" recordCount="65" xr:uid="{00000000-000A-0000-FFFF-FFFF03000000}">
  <cacheSource type="worksheet">
    <worksheetSource name="tblSales"/>
  </cacheSource>
  <cacheFields count="10">
    <cacheField name="Date" numFmtId="164">
      <sharedItems containsSemiMixedTypes="0" containsNonDate="0" containsDate="1" containsString="0" minDate="2015-01-05T00:00:00" maxDate="2016-12-28T00:00:00"/>
    </cacheField>
    <cacheField name="Qtr" numFmtId="0">
      <sharedItems count="4">
        <s v="Q1"/>
        <s v="Q2"/>
        <s v="Q3"/>
        <s v="Q4"/>
      </sharedItems>
    </cacheField>
    <cacheField name="Year" numFmtId="0">
      <sharedItems containsSemiMixedTypes="0" containsString="0" containsNumber="1" containsInteger="1" minValue="2013" maxValue="2016" count="4">
        <n v="2015"/>
        <n v="2016"/>
        <n v="2014" u="1"/>
        <n v="2013" u="1"/>
      </sharedItems>
    </cacheField>
    <cacheField name="Customer" numFmtId="0">
      <sharedItems count="8">
        <s v="Customer 4"/>
        <s v="Customer 1"/>
        <s v="Customer 6"/>
        <s v="Customer 3"/>
        <s v="Customer 7"/>
        <s v="Customer 2"/>
        <s v="Customer 5"/>
        <s v="Customer 8"/>
      </sharedItems>
    </cacheField>
    <cacheField name="Region" numFmtId="0">
      <sharedItems count="4">
        <s v="West"/>
        <s v="Midwest"/>
        <s v="Northeast"/>
        <s v="South"/>
      </sharedItems>
    </cacheField>
    <cacheField name="Product" numFmtId="0">
      <sharedItems/>
    </cacheField>
    <cacheField name="Quantity" numFmtId="0">
      <sharedItems containsSemiMixedTypes="0" containsString="0" containsNumber="1" containsInteger="1" minValue="3" maxValue="300"/>
    </cacheField>
    <cacheField name="Revenue" numFmtId="165">
      <sharedItems containsSemiMixedTypes="0" containsString="0" containsNumber="1" minValue="35" maxValue="13800"/>
    </cacheField>
    <cacheField name="Blanks" numFmtId="0">
      <sharedItems containsSemiMixedTypes="0" containsString="0" containsNumber="1" containsInteger="1" minValue="8" maxValue="8"/>
    </cacheField>
    <cacheField name="Month" numFmtId="0">
      <sharedItems count="12">
        <s v="Jan"/>
        <s v="Mar"/>
        <s v="Apr"/>
        <s v="Jul"/>
        <s v="Aug"/>
        <s v="Sep"/>
        <s v="Nov"/>
        <s v="Dec"/>
        <s v="Feb"/>
        <s v="May"/>
        <s v="Jun"/>
        <s v="Oc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
  <r>
    <d v="2015-01-05T00:00:00"/>
    <s v="Q1"/>
    <n v="2015"/>
    <s v="Customer 4"/>
    <s v="West"/>
    <s v="Product 9"/>
    <n v="15"/>
    <n v="270"/>
    <n v="8"/>
  </r>
  <r>
    <d v="2015-03-12T00:00:00"/>
    <s v="Q1"/>
    <n v="2015"/>
    <s v="Customer 1"/>
    <s v="Midwest"/>
    <s v="Product 3"/>
    <n v="20"/>
    <n v="200"/>
    <n v="8"/>
  </r>
  <r>
    <d v="2015-03-16T00:00:00"/>
    <s v="Q1"/>
    <n v="2015"/>
    <s v="Customer 6"/>
    <s v="West"/>
    <s v="Product 8"/>
    <n v="25"/>
    <n v="1150"/>
    <n v="8"/>
  </r>
  <r>
    <d v="2015-03-27T00:00:00"/>
    <s v="Q1"/>
    <n v="2015"/>
    <s v="Customer 3"/>
    <s v="West"/>
    <s v="Product 1"/>
    <n v="14"/>
    <n v="100"/>
    <n v="8"/>
  </r>
  <r>
    <d v="2015-04-16T00:00:00"/>
    <s v="Q2"/>
    <n v="2015"/>
    <s v="Customer 6"/>
    <s v="Northeast"/>
    <s v="Product 7"/>
    <n v="16"/>
    <n v="400"/>
    <n v="8"/>
  </r>
  <r>
    <d v="2015-04-16T00:00:00"/>
    <s v="Q2"/>
    <n v="2015"/>
    <s v="Customer 7"/>
    <s v="Midwest"/>
    <s v="Product 5"/>
    <n v="40"/>
    <n v="510"/>
    <n v="8"/>
  </r>
  <r>
    <d v="2015-04-25T00:00:00"/>
    <s v="Q2"/>
    <n v="2015"/>
    <s v="Customer 6"/>
    <s v="South"/>
    <s v="Product 3"/>
    <n v="20"/>
    <n v="70"/>
    <n v="8"/>
  </r>
  <r>
    <d v="2015-04-28T00:00:00"/>
    <s v="Q2"/>
    <n v="2015"/>
    <s v="Customer 6"/>
    <s v="Midwest"/>
    <s v="Product 6"/>
    <n v="10"/>
    <n v="92"/>
    <n v="8"/>
  </r>
  <r>
    <d v="2015-07-03T00:00:00"/>
    <s v="Q3"/>
    <n v="2015"/>
    <s v="Customer 2"/>
    <s v="West"/>
    <s v="Product 7"/>
    <n v="29"/>
    <n v="350"/>
    <n v="8"/>
  </r>
  <r>
    <d v="2015-07-06T00:00:00"/>
    <s v="Q3"/>
    <n v="2015"/>
    <s v="Customer 6"/>
    <s v="Midwest"/>
    <s v="Product 7"/>
    <n v="10"/>
    <n v="127.5"/>
    <n v="8"/>
  </r>
  <r>
    <d v="2015-07-06T00:00:00"/>
    <s v="Q3"/>
    <n v="2015"/>
    <s v="Customer 1"/>
    <s v="Midwest"/>
    <s v="Product 7"/>
    <n v="30"/>
    <n v="660"/>
    <n v="8"/>
  </r>
  <r>
    <d v="2015-07-08T00:00:00"/>
    <s v="Q3"/>
    <n v="2015"/>
    <s v="Customer 3"/>
    <s v="West"/>
    <s v="Product 7"/>
    <n v="30"/>
    <n v="276"/>
    <n v="8"/>
  </r>
  <r>
    <d v="2015-07-12T00:00:00"/>
    <s v="Q3"/>
    <n v="2015"/>
    <s v="Customer 1"/>
    <s v="Northeast"/>
    <s v="Product 9"/>
    <n v="10"/>
    <n v="530"/>
    <n v="8"/>
  </r>
  <r>
    <d v="2015-08-11T00:00:00"/>
    <s v="Q3"/>
    <n v="2015"/>
    <s v="Customer 6"/>
    <s v="West"/>
    <s v="Product 1"/>
    <n v="50"/>
    <n v="500"/>
    <n v="8"/>
  </r>
  <r>
    <d v="2015-08-20T00:00:00"/>
    <s v="Q3"/>
    <n v="2015"/>
    <s v="Customer 1"/>
    <s v="South"/>
    <s v="Product 2"/>
    <n v="90"/>
    <n v="2250"/>
    <n v="8"/>
  </r>
  <r>
    <d v="2015-09-16T00:00:00"/>
    <s v="Q3"/>
    <n v="2015"/>
    <s v="Customer 3"/>
    <s v="South"/>
    <s v="Product 6"/>
    <n v="50"/>
    <n v="149.5"/>
    <n v="8"/>
  </r>
  <r>
    <d v="2015-09-23T00:00:00"/>
    <s v="Q3"/>
    <n v="2015"/>
    <s v="Customer 4"/>
    <s v="West"/>
    <s v="Product 1"/>
    <n v="25"/>
    <n v="1000"/>
    <n v="8"/>
  </r>
  <r>
    <d v="2015-09-26T00:00:00"/>
    <s v="Q3"/>
    <n v="2015"/>
    <s v="Customer 6"/>
    <s v="West"/>
    <s v="Product 2"/>
    <n v="25"/>
    <n v="74.75"/>
    <n v="8"/>
  </r>
  <r>
    <d v="2015-11-07T00:00:00"/>
    <s v="Q4"/>
    <n v="2015"/>
    <s v="Customer 3"/>
    <s v="Midwest"/>
    <s v="Product 6"/>
    <n v="15"/>
    <n v="52.5"/>
    <n v="8"/>
  </r>
  <r>
    <d v="2015-11-09T00:00:00"/>
    <s v="Q4"/>
    <n v="2015"/>
    <s v="Customer 1"/>
    <s v="West"/>
    <s v="Product 3"/>
    <n v="10"/>
    <n v="96.5"/>
    <n v="8"/>
  </r>
  <r>
    <d v="2015-11-18T00:00:00"/>
    <s v="Q4"/>
    <n v="2015"/>
    <s v="Customer 3"/>
    <s v="Northeast"/>
    <s v="Product 3"/>
    <n v="10"/>
    <n v="300"/>
    <n v="8"/>
  </r>
  <r>
    <d v="2015-11-18T00:00:00"/>
    <s v="Q4"/>
    <n v="2015"/>
    <s v="Customer 6"/>
    <s v="West"/>
    <s v="Product 4"/>
    <n v="40"/>
    <n v="510"/>
    <n v="8"/>
  </r>
  <r>
    <d v="2015-12-15T00:00:00"/>
    <s v="Q4"/>
    <n v="2015"/>
    <s v="Customer 7"/>
    <s v="West"/>
    <s v="Product 9"/>
    <n v="100"/>
    <n v="1400"/>
    <n v="8"/>
  </r>
  <r>
    <d v="2015-12-15T00:00:00"/>
    <s v="Q4"/>
    <n v="2015"/>
    <s v="Customer 7"/>
    <s v="Northeast"/>
    <s v="Product 5"/>
    <n v="40"/>
    <n v="3240"/>
    <n v="8"/>
  </r>
  <r>
    <d v="2015-12-25T00:00:00"/>
    <s v="Q4"/>
    <n v="2015"/>
    <s v="Customer 5"/>
    <s v="West"/>
    <s v="Product 6"/>
    <n v="30"/>
    <n v="105"/>
    <n v="8"/>
  </r>
  <r>
    <d v="2015-12-27T00:00:00"/>
    <s v="Q4"/>
    <n v="2015"/>
    <s v="Customer 2"/>
    <s v="West"/>
    <s v="Product 1"/>
    <n v="200"/>
    <n v="1930"/>
    <n v="8"/>
  </r>
  <r>
    <d v="2016-01-15T00:00:00"/>
    <s v="Q1"/>
    <n v="2016"/>
    <s v="Customer 7"/>
    <s v="West"/>
    <s v="Product 10"/>
    <n v="40"/>
    <n v="250"/>
    <n v="8"/>
  </r>
  <r>
    <d v="2016-01-29T00:00:00"/>
    <s v="Q1"/>
    <n v="2016"/>
    <s v="Customer 3"/>
    <s v="South"/>
    <s v="Product 9"/>
    <n v="50"/>
    <n v="482.5"/>
    <n v="8"/>
  </r>
  <r>
    <d v="2016-01-31T00:00:00"/>
    <s v="Q1"/>
    <n v="2016"/>
    <s v="Customer 5"/>
    <s v="West"/>
    <s v="Product 10"/>
    <n v="100"/>
    <n v="1275"/>
    <n v="8"/>
  </r>
  <r>
    <d v="2016-02-07T00:00:00"/>
    <s v="Q1"/>
    <n v="2016"/>
    <s v="Customer 2"/>
    <s v="West"/>
    <s v="Product 7"/>
    <n v="100"/>
    <n v="1950"/>
    <n v="8"/>
  </r>
  <r>
    <d v="2016-02-26T00:00:00"/>
    <s v="Q1"/>
    <n v="2016"/>
    <s v="Customer 2"/>
    <s v="West"/>
    <s v="Product 2"/>
    <n v="300"/>
    <n v="13800"/>
    <n v="8"/>
  </r>
  <r>
    <d v="2016-03-06T00:00:00"/>
    <s v="Q1"/>
    <n v="2016"/>
    <s v="Customer 6"/>
    <s v="Northeast"/>
    <s v="Product 9"/>
    <n v="10"/>
    <n v="35"/>
    <n v="8"/>
  </r>
  <r>
    <d v="2016-03-15T00:00:00"/>
    <s v="Q1"/>
    <n v="2016"/>
    <s v="Customer 7"/>
    <s v="West"/>
    <s v="Product 2"/>
    <n v="25"/>
    <n v="300"/>
    <n v="8"/>
  </r>
  <r>
    <d v="2016-03-27T00:00:00"/>
    <s v="Q1"/>
    <n v="2016"/>
    <s v="Customer 4"/>
    <s v="West"/>
    <s v="Product 5"/>
    <n v="10"/>
    <n v="127.5"/>
    <n v="8"/>
  </r>
  <r>
    <d v="2016-03-27T00:00:00"/>
    <s v="Q1"/>
    <n v="2016"/>
    <s v="Customer 1"/>
    <s v="West"/>
    <s v="Product 6"/>
    <n v="40"/>
    <n v="1560"/>
    <n v="8"/>
  </r>
  <r>
    <d v="2016-04-15T00:00:00"/>
    <s v="Q2"/>
    <n v="2016"/>
    <s v="Customer 5"/>
    <s v="Northeast"/>
    <s v="Product 5"/>
    <n v="20"/>
    <n v="184"/>
    <n v="8"/>
  </r>
  <r>
    <d v="2016-04-27T00:00:00"/>
    <s v="Q2"/>
    <n v="2016"/>
    <s v="Customer 7"/>
    <s v="South"/>
    <s v="Product 9"/>
    <n v="50"/>
    <n v="919.99999999999989"/>
    <n v="8"/>
  </r>
  <r>
    <d v="2016-05-01T00:00:00"/>
    <s v="Q2"/>
    <n v="2016"/>
    <s v="Customer 3"/>
    <s v="West"/>
    <s v="Product 2"/>
    <n v="25"/>
    <n v="450"/>
    <n v="8"/>
  </r>
  <r>
    <d v="2016-05-01T00:00:00"/>
    <s v="Q2"/>
    <n v="2016"/>
    <s v="Customer 4"/>
    <s v="West"/>
    <s v="Product 7"/>
    <n v="20"/>
    <n v="920"/>
    <n v="8"/>
  </r>
  <r>
    <d v="2016-05-12T00:00:00"/>
    <s v="Q2"/>
    <n v="2016"/>
    <s v="Customer 8"/>
    <s v="South"/>
    <s v="Product 2"/>
    <n v="30"/>
    <n v="552"/>
    <n v="8"/>
  </r>
  <r>
    <d v="2016-06-01T00:00:00"/>
    <s v="Q2"/>
    <n v="2016"/>
    <s v="Customer 2"/>
    <s v="Midwest"/>
    <s v="Product 10"/>
    <n v="30"/>
    <n v="1590"/>
    <n v="8"/>
  </r>
  <r>
    <d v="2016-06-07T00:00:00"/>
    <s v="Q2"/>
    <n v="2016"/>
    <s v="Customer 8"/>
    <s v="West"/>
    <s v="Product 3"/>
    <n v="25"/>
    <n v="229.99999999999997"/>
    <n v="8"/>
  </r>
  <r>
    <d v="2016-06-08T00:00:00"/>
    <s v="Q2"/>
    <n v="2016"/>
    <s v="Customer 7"/>
    <s v="West"/>
    <s v="Product 3"/>
    <n v="50"/>
    <n v="300"/>
    <n v="8"/>
  </r>
  <r>
    <d v="2016-06-20T00:00:00"/>
    <s v="Q2"/>
    <n v="2016"/>
    <s v="Customer 4"/>
    <s v="South"/>
    <s v="Product 6"/>
    <n v="5"/>
    <n v="230"/>
    <n v="8"/>
  </r>
  <r>
    <d v="2016-06-23T00:00:00"/>
    <s v="Q2"/>
    <n v="2016"/>
    <s v="Customer 5"/>
    <s v="West"/>
    <s v="Product 6"/>
    <n v="40"/>
    <n v="1392"/>
    <n v="8"/>
  </r>
  <r>
    <d v="2016-07-05T00:00:00"/>
    <s v="Q3"/>
    <n v="2016"/>
    <s v="Customer 2"/>
    <s v="Midwest"/>
    <s v="Product 10"/>
    <n v="17"/>
    <n v="680"/>
    <n v="8"/>
  </r>
  <r>
    <d v="2016-07-15T00:00:00"/>
    <s v="Q3"/>
    <n v="2016"/>
    <s v="Customer 3"/>
    <s v="Midwest"/>
    <s v="Product 10"/>
    <n v="20"/>
    <n v="200"/>
    <n v="8"/>
  </r>
  <r>
    <d v="2016-07-15T00:00:00"/>
    <s v="Q3"/>
    <n v="2016"/>
    <s v="Customer 2"/>
    <s v="South"/>
    <s v="Product 10"/>
    <n v="20"/>
    <n v="800"/>
    <n v="8"/>
  </r>
  <r>
    <d v="2016-07-20T00:00:00"/>
    <s v="Q3"/>
    <n v="2016"/>
    <s v="Customer 2"/>
    <s v="West"/>
    <s v="Product 1"/>
    <n v="3"/>
    <n v="120"/>
    <n v="8"/>
  </r>
  <r>
    <d v="2016-08-04T00:00:00"/>
    <s v="Q3"/>
    <n v="2016"/>
    <s v="Customer 7"/>
    <s v="Midwest"/>
    <s v="Product 9"/>
    <n v="10"/>
    <n v="220"/>
    <n v="8"/>
  </r>
  <r>
    <d v="2016-08-15T00:00:00"/>
    <s v="Q3"/>
    <n v="2016"/>
    <s v="Customer 2"/>
    <s v="South"/>
    <s v="Product 4"/>
    <n v="25"/>
    <n v="533.75"/>
    <n v="8"/>
  </r>
  <r>
    <d v="2016-08-17T00:00:00"/>
    <s v="Q3"/>
    <n v="2016"/>
    <s v="Customer 1"/>
    <s v="West"/>
    <s v="Product 6"/>
    <n v="87"/>
    <n v="1218"/>
    <n v="8"/>
  </r>
  <r>
    <d v="2016-08-17T00:00:00"/>
    <s v="Q3"/>
    <n v="2016"/>
    <s v="Customer 8"/>
    <s v="Northeast"/>
    <s v="Product 1"/>
    <n v="40"/>
    <n v="280"/>
    <n v="8"/>
  </r>
  <r>
    <d v="2016-08-27T00:00:00"/>
    <s v="Q3"/>
    <n v="2016"/>
    <s v="Customer 2"/>
    <s v="South"/>
    <s v="Product 3"/>
    <n v="10"/>
    <n v="456"/>
    <n v="8"/>
  </r>
  <r>
    <d v="2016-09-04T00:00:00"/>
    <s v="Q3"/>
    <n v="2016"/>
    <s v="Customer 6"/>
    <s v="South"/>
    <s v="Product 8"/>
    <n v="30"/>
    <n v="289.5"/>
    <n v="8"/>
  </r>
  <r>
    <d v="2016-09-05T00:00:00"/>
    <s v="Q3"/>
    <n v="2016"/>
    <s v="Customer 5"/>
    <s v="West"/>
    <s v="Product 9"/>
    <n v="40"/>
    <n v="736"/>
    <n v="8"/>
  </r>
  <r>
    <d v="2016-09-07T00:00:00"/>
    <s v="Q3"/>
    <n v="2016"/>
    <s v="Customer 1"/>
    <s v="South"/>
    <s v="Product 2"/>
    <n v="300"/>
    <n v="13800"/>
    <n v="8"/>
  </r>
  <r>
    <d v="2016-09-07T00:00:00"/>
    <s v="Q3"/>
    <n v="2016"/>
    <s v="Customer 3"/>
    <s v="Midwest"/>
    <s v="Product 2"/>
    <n v="30"/>
    <n v="900"/>
    <n v="8"/>
  </r>
  <r>
    <d v="2016-09-24T00:00:00"/>
    <s v="Q3"/>
    <n v="2016"/>
    <s v="Customer 3"/>
    <s v="West"/>
    <s v="Product 1"/>
    <n v="25"/>
    <n v="138"/>
    <n v="8"/>
  </r>
  <r>
    <d v="2016-09-30T00:00:00"/>
    <s v="Q3"/>
    <n v="2016"/>
    <s v="Customer 7"/>
    <s v="Northeast"/>
    <s v="Product 8"/>
    <n v="10"/>
    <n v="380"/>
    <n v="8"/>
  </r>
  <r>
    <d v="2016-10-18T00:00:00"/>
    <s v="Q4"/>
    <n v="2016"/>
    <s v="Customer 4"/>
    <s v="Midwest"/>
    <s v="Product 9"/>
    <n v="80"/>
    <n v="122"/>
    <n v="8"/>
  </r>
  <r>
    <d v="2016-11-18T00:00:00"/>
    <s v="Q4"/>
    <n v="2016"/>
    <s v="Customer 1"/>
    <s v="Midwest"/>
    <s v="Product 7"/>
    <n v="10"/>
    <n v="250"/>
    <n v="8"/>
  </r>
  <r>
    <d v="2016-12-09T00:00:00"/>
    <s v="Q4"/>
    <n v="2016"/>
    <s v="Customer 4"/>
    <s v="Midwest"/>
    <s v="Product 8"/>
    <n v="200"/>
    <n v="598"/>
    <n v="8"/>
  </r>
  <r>
    <d v="2016-12-16T00:00:00"/>
    <s v="Q4"/>
    <n v="2016"/>
    <s v="Customer 2"/>
    <s v="Midwest"/>
    <s v="Product 6"/>
    <n v="300"/>
    <n v="4200"/>
    <n v="8"/>
  </r>
  <r>
    <d v="2016-12-27T00:00:00"/>
    <s v="Q4"/>
    <n v="2016"/>
    <s v="Customer 8"/>
    <s v="West"/>
    <s v="Product 2"/>
    <n v="50"/>
    <n v="1739.9999999999998"/>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d v="2015-01-05T00:00:00"/>
    <s v="Q1"/>
    <x v="0"/>
    <s v="Customer 4"/>
    <s v="West"/>
    <x v="0"/>
    <n v="15"/>
    <n v="270"/>
    <n v="8"/>
  </r>
  <r>
    <d v="2015-03-12T00:00:00"/>
    <s v="Q1"/>
    <x v="0"/>
    <s v="Customer 1"/>
    <s v="Midwest"/>
    <x v="1"/>
    <n v="20"/>
    <n v="200"/>
    <n v="8"/>
  </r>
  <r>
    <d v="2015-03-16T00:00:00"/>
    <s v="Q1"/>
    <x v="0"/>
    <s v="Customer 6"/>
    <s v="West"/>
    <x v="2"/>
    <n v="25"/>
    <n v="1150"/>
    <n v="8"/>
  </r>
  <r>
    <d v="2015-03-27T00:00:00"/>
    <s v="Q1"/>
    <x v="0"/>
    <s v="Customer 3"/>
    <s v="West"/>
    <x v="3"/>
    <n v="14"/>
    <n v="100"/>
    <n v="8"/>
  </r>
  <r>
    <d v="2015-04-16T00:00:00"/>
    <s v="Q2"/>
    <x v="0"/>
    <s v="Customer 6"/>
    <s v="Northeast"/>
    <x v="4"/>
    <n v="16"/>
    <n v="400"/>
    <n v="8"/>
  </r>
  <r>
    <d v="2015-04-16T00:00:00"/>
    <s v="Q2"/>
    <x v="0"/>
    <s v="Customer 7"/>
    <s v="Midwest"/>
    <x v="5"/>
    <n v="40"/>
    <n v="510"/>
    <n v="8"/>
  </r>
  <r>
    <d v="2015-04-25T00:00:00"/>
    <s v="Q2"/>
    <x v="0"/>
    <s v="Customer 6"/>
    <s v="South"/>
    <x v="1"/>
    <n v="20"/>
    <n v="70"/>
    <n v="8"/>
  </r>
  <r>
    <d v="2015-04-28T00:00:00"/>
    <s v="Q2"/>
    <x v="0"/>
    <s v="Customer 6"/>
    <s v="Midwest"/>
    <x v="6"/>
    <n v="10"/>
    <n v="92"/>
    <n v="8"/>
  </r>
  <r>
    <d v="2015-07-03T00:00:00"/>
    <s v="Q3"/>
    <x v="0"/>
    <s v="Customer 2"/>
    <s v="West"/>
    <x v="4"/>
    <n v="29"/>
    <n v="350"/>
    <n v="8"/>
  </r>
  <r>
    <d v="2015-07-06T00:00:00"/>
    <s v="Q3"/>
    <x v="0"/>
    <s v="Customer 6"/>
    <s v="Midwest"/>
    <x v="4"/>
    <n v="10"/>
    <n v="127.5"/>
    <n v="8"/>
  </r>
  <r>
    <d v="2015-07-06T00:00:00"/>
    <s v="Q3"/>
    <x v="0"/>
    <s v="Customer 1"/>
    <s v="Midwest"/>
    <x v="4"/>
    <n v="30"/>
    <n v="660"/>
    <n v="8"/>
  </r>
  <r>
    <d v="2015-07-08T00:00:00"/>
    <s v="Q3"/>
    <x v="0"/>
    <s v="Customer 3"/>
    <s v="West"/>
    <x v="4"/>
    <n v="30"/>
    <n v="276"/>
    <n v="8"/>
  </r>
  <r>
    <d v="2015-07-12T00:00:00"/>
    <s v="Q3"/>
    <x v="0"/>
    <s v="Customer 1"/>
    <s v="Northeast"/>
    <x v="0"/>
    <n v="10"/>
    <n v="530"/>
    <n v="8"/>
  </r>
  <r>
    <d v="2015-08-11T00:00:00"/>
    <s v="Q3"/>
    <x v="0"/>
    <s v="Customer 6"/>
    <s v="West"/>
    <x v="3"/>
    <n v="50"/>
    <n v="500"/>
    <n v="8"/>
  </r>
  <r>
    <d v="2015-08-20T00:00:00"/>
    <s v="Q3"/>
    <x v="0"/>
    <s v="Customer 1"/>
    <s v="South"/>
    <x v="7"/>
    <n v="90"/>
    <n v="2250"/>
    <n v="8"/>
  </r>
  <r>
    <d v="2015-09-16T00:00:00"/>
    <s v="Q3"/>
    <x v="0"/>
    <s v="Customer 3"/>
    <s v="South"/>
    <x v="6"/>
    <n v="50"/>
    <n v="149.5"/>
    <n v="8"/>
  </r>
  <r>
    <d v="2015-09-23T00:00:00"/>
    <s v="Q3"/>
    <x v="0"/>
    <s v="Customer 4"/>
    <s v="West"/>
    <x v="3"/>
    <n v="25"/>
    <n v="1000"/>
    <n v="8"/>
  </r>
  <r>
    <d v="2015-09-26T00:00:00"/>
    <s v="Q3"/>
    <x v="0"/>
    <s v="Customer 6"/>
    <s v="West"/>
    <x v="7"/>
    <n v="25"/>
    <n v="74.75"/>
    <n v="8"/>
  </r>
  <r>
    <d v="2015-11-07T00:00:00"/>
    <s v="Q4"/>
    <x v="0"/>
    <s v="Customer 3"/>
    <s v="Midwest"/>
    <x v="6"/>
    <n v="15"/>
    <n v="52.5"/>
    <n v="8"/>
  </r>
  <r>
    <d v="2015-11-09T00:00:00"/>
    <s v="Q4"/>
    <x v="0"/>
    <s v="Customer 1"/>
    <s v="West"/>
    <x v="1"/>
    <n v="10"/>
    <n v="96.5"/>
    <n v="8"/>
  </r>
  <r>
    <d v="2015-11-18T00:00:00"/>
    <s v="Q4"/>
    <x v="0"/>
    <s v="Customer 3"/>
    <s v="Northeast"/>
    <x v="1"/>
    <n v="10"/>
    <n v="300"/>
    <n v="8"/>
  </r>
  <r>
    <d v="2015-11-18T00:00:00"/>
    <s v="Q4"/>
    <x v="0"/>
    <s v="Customer 6"/>
    <s v="West"/>
    <x v="8"/>
    <n v="40"/>
    <n v="510"/>
    <n v="8"/>
  </r>
  <r>
    <d v="2015-12-15T00:00:00"/>
    <s v="Q4"/>
    <x v="0"/>
    <s v="Customer 7"/>
    <s v="West"/>
    <x v="0"/>
    <n v="100"/>
    <n v="1400"/>
    <n v="8"/>
  </r>
  <r>
    <d v="2015-12-15T00:00:00"/>
    <s v="Q4"/>
    <x v="0"/>
    <s v="Customer 7"/>
    <s v="Northeast"/>
    <x v="5"/>
    <n v="40"/>
    <n v="3240"/>
    <n v="8"/>
  </r>
  <r>
    <d v="2015-12-25T00:00:00"/>
    <s v="Q4"/>
    <x v="0"/>
    <s v="Customer 5"/>
    <s v="West"/>
    <x v="6"/>
    <n v="30"/>
    <n v="105"/>
    <n v="8"/>
  </r>
  <r>
    <d v="2015-12-27T00:00:00"/>
    <s v="Q4"/>
    <x v="0"/>
    <s v="Customer 2"/>
    <s v="West"/>
    <x v="3"/>
    <n v="200"/>
    <n v="1930"/>
    <n v="8"/>
  </r>
  <r>
    <d v="2016-01-15T00:00:00"/>
    <s v="Q1"/>
    <x v="1"/>
    <s v="Customer 7"/>
    <s v="West"/>
    <x v="9"/>
    <n v="40"/>
    <n v="250"/>
    <n v="8"/>
  </r>
  <r>
    <d v="2016-01-29T00:00:00"/>
    <s v="Q1"/>
    <x v="1"/>
    <s v="Customer 3"/>
    <s v="South"/>
    <x v="0"/>
    <n v="50"/>
    <n v="482.5"/>
    <n v="8"/>
  </r>
  <r>
    <d v="2016-01-31T00:00:00"/>
    <s v="Q1"/>
    <x v="1"/>
    <s v="Customer 5"/>
    <s v="West"/>
    <x v="9"/>
    <n v="100"/>
    <n v="1275"/>
    <n v="8"/>
  </r>
  <r>
    <d v="2016-02-07T00:00:00"/>
    <s v="Q1"/>
    <x v="1"/>
    <s v="Customer 2"/>
    <s v="West"/>
    <x v="4"/>
    <n v="100"/>
    <n v="1950"/>
    <n v="8"/>
  </r>
  <r>
    <d v="2016-02-26T00:00:00"/>
    <s v="Q1"/>
    <x v="1"/>
    <s v="Customer 2"/>
    <s v="West"/>
    <x v="7"/>
    <n v="300"/>
    <n v="13800"/>
    <n v="8"/>
  </r>
  <r>
    <d v="2016-03-06T00:00:00"/>
    <s v="Q1"/>
    <x v="1"/>
    <s v="Customer 6"/>
    <s v="Northeast"/>
    <x v="0"/>
    <n v="10"/>
    <n v="35"/>
    <n v="8"/>
  </r>
  <r>
    <d v="2016-03-15T00:00:00"/>
    <s v="Q1"/>
    <x v="1"/>
    <s v="Customer 7"/>
    <s v="West"/>
    <x v="7"/>
    <n v="25"/>
    <n v="300"/>
    <n v="8"/>
  </r>
  <r>
    <d v="2016-03-27T00:00:00"/>
    <s v="Q1"/>
    <x v="1"/>
    <s v="Customer 4"/>
    <s v="West"/>
    <x v="5"/>
    <n v="10"/>
    <n v="127.5"/>
    <n v="8"/>
  </r>
  <r>
    <d v="2016-03-27T00:00:00"/>
    <s v="Q1"/>
    <x v="1"/>
    <s v="Customer 1"/>
    <s v="West"/>
    <x v="6"/>
    <n v="40"/>
    <n v="1560"/>
    <n v="8"/>
  </r>
  <r>
    <d v="2016-04-15T00:00:00"/>
    <s v="Q2"/>
    <x v="1"/>
    <s v="Customer 5"/>
    <s v="Northeast"/>
    <x v="5"/>
    <n v="20"/>
    <n v="184"/>
    <n v="8"/>
  </r>
  <r>
    <d v="2016-04-27T00:00:00"/>
    <s v="Q2"/>
    <x v="1"/>
    <s v="Customer 7"/>
    <s v="South"/>
    <x v="0"/>
    <n v="50"/>
    <n v="919.99999999999989"/>
    <n v="8"/>
  </r>
  <r>
    <d v="2016-05-01T00:00:00"/>
    <s v="Q2"/>
    <x v="1"/>
    <s v="Customer 3"/>
    <s v="West"/>
    <x v="7"/>
    <n v="25"/>
    <n v="450"/>
    <n v="8"/>
  </r>
  <r>
    <d v="2016-05-01T00:00:00"/>
    <s v="Q2"/>
    <x v="1"/>
    <s v="Customer 4"/>
    <s v="West"/>
    <x v="4"/>
    <n v="20"/>
    <n v="920"/>
    <n v="8"/>
  </r>
  <r>
    <d v="2016-05-12T00:00:00"/>
    <s v="Q2"/>
    <x v="1"/>
    <s v="Customer 8"/>
    <s v="South"/>
    <x v="7"/>
    <n v="30"/>
    <n v="552"/>
    <n v="8"/>
  </r>
  <r>
    <d v="2016-06-01T00:00:00"/>
    <s v="Q2"/>
    <x v="1"/>
    <s v="Customer 2"/>
    <s v="Midwest"/>
    <x v="9"/>
    <n v="30"/>
    <n v="1590"/>
    <n v="8"/>
  </r>
  <r>
    <d v="2016-06-07T00:00:00"/>
    <s v="Q2"/>
    <x v="1"/>
    <s v="Customer 8"/>
    <s v="West"/>
    <x v="1"/>
    <n v="25"/>
    <n v="229.99999999999997"/>
    <n v="8"/>
  </r>
  <r>
    <d v="2016-06-08T00:00:00"/>
    <s v="Q2"/>
    <x v="1"/>
    <s v="Customer 7"/>
    <s v="West"/>
    <x v="1"/>
    <n v="50"/>
    <n v="300"/>
    <n v="8"/>
  </r>
  <r>
    <d v="2016-06-20T00:00:00"/>
    <s v="Q2"/>
    <x v="1"/>
    <s v="Customer 4"/>
    <s v="South"/>
    <x v="6"/>
    <n v="5"/>
    <n v="230"/>
    <n v="8"/>
  </r>
  <r>
    <d v="2016-06-23T00:00:00"/>
    <s v="Q2"/>
    <x v="1"/>
    <s v="Customer 5"/>
    <s v="West"/>
    <x v="6"/>
    <n v="40"/>
    <n v="1392"/>
    <n v="8"/>
  </r>
  <r>
    <d v="2016-07-05T00:00:00"/>
    <s v="Q3"/>
    <x v="1"/>
    <s v="Customer 2"/>
    <s v="Midwest"/>
    <x v="9"/>
    <n v="17"/>
    <n v="680"/>
    <n v="8"/>
  </r>
  <r>
    <d v="2016-07-15T00:00:00"/>
    <s v="Q3"/>
    <x v="1"/>
    <s v="Customer 3"/>
    <s v="Midwest"/>
    <x v="9"/>
    <n v="20"/>
    <n v="200"/>
    <n v="8"/>
  </r>
  <r>
    <d v="2016-07-15T00:00:00"/>
    <s v="Q3"/>
    <x v="1"/>
    <s v="Customer 2"/>
    <s v="South"/>
    <x v="9"/>
    <n v="20"/>
    <n v="800"/>
    <n v="8"/>
  </r>
  <r>
    <d v="2016-07-20T00:00:00"/>
    <s v="Q3"/>
    <x v="1"/>
    <s v="Customer 2"/>
    <s v="West"/>
    <x v="3"/>
    <n v="3"/>
    <n v="120"/>
    <n v="8"/>
  </r>
  <r>
    <d v="2016-08-04T00:00:00"/>
    <s v="Q3"/>
    <x v="1"/>
    <s v="Customer 7"/>
    <s v="Midwest"/>
    <x v="0"/>
    <n v="10"/>
    <n v="220"/>
    <n v="8"/>
  </r>
  <r>
    <d v="2016-08-15T00:00:00"/>
    <s v="Q3"/>
    <x v="1"/>
    <s v="Customer 2"/>
    <s v="South"/>
    <x v="8"/>
    <n v="25"/>
    <n v="533.75"/>
    <n v="8"/>
  </r>
  <r>
    <d v="2016-08-17T00:00:00"/>
    <s v="Q3"/>
    <x v="1"/>
    <s v="Customer 1"/>
    <s v="West"/>
    <x v="6"/>
    <n v="87"/>
    <n v="1218"/>
    <n v="8"/>
  </r>
  <r>
    <d v="2016-08-17T00:00:00"/>
    <s v="Q3"/>
    <x v="1"/>
    <s v="Customer 8"/>
    <s v="Northeast"/>
    <x v="3"/>
    <n v="40"/>
    <n v="280"/>
    <n v="8"/>
  </r>
  <r>
    <d v="2016-08-27T00:00:00"/>
    <s v="Q3"/>
    <x v="1"/>
    <s v="Customer 2"/>
    <s v="South"/>
    <x v="1"/>
    <n v="10"/>
    <n v="456"/>
    <n v="8"/>
  </r>
  <r>
    <d v="2016-09-04T00:00:00"/>
    <s v="Q3"/>
    <x v="1"/>
    <s v="Customer 6"/>
    <s v="South"/>
    <x v="2"/>
    <n v="30"/>
    <n v="289.5"/>
    <n v="8"/>
  </r>
  <r>
    <d v="2016-09-05T00:00:00"/>
    <s v="Q3"/>
    <x v="1"/>
    <s v="Customer 5"/>
    <s v="West"/>
    <x v="0"/>
    <n v="40"/>
    <n v="736"/>
    <n v="8"/>
  </r>
  <r>
    <d v="2016-09-07T00:00:00"/>
    <s v="Q3"/>
    <x v="1"/>
    <s v="Customer 1"/>
    <s v="South"/>
    <x v="7"/>
    <n v="300"/>
    <n v="13800"/>
    <n v="8"/>
  </r>
  <r>
    <d v="2016-09-07T00:00:00"/>
    <s v="Q3"/>
    <x v="1"/>
    <s v="Customer 3"/>
    <s v="Midwest"/>
    <x v="7"/>
    <n v="30"/>
    <n v="900"/>
    <n v="8"/>
  </r>
  <r>
    <d v="2016-09-24T00:00:00"/>
    <s v="Q3"/>
    <x v="1"/>
    <s v="Customer 3"/>
    <s v="West"/>
    <x v="3"/>
    <n v="25"/>
    <n v="138"/>
    <n v="8"/>
  </r>
  <r>
    <d v="2016-09-30T00:00:00"/>
    <s v="Q3"/>
    <x v="1"/>
    <s v="Customer 7"/>
    <s v="Northeast"/>
    <x v="2"/>
    <n v="10"/>
    <n v="380"/>
    <n v="8"/>
  </r>
  <r>
    <d v="2016-10-18T00:00:00"/>
    <s v="Q4"/>
    <x v="1"/>
    <s v="Customer 4"/>
    <s v="Midwest"/>
    <x v="0"/>
    <n v="80"/>
    <n v="122"/>
    <n v="8"/>
  </r>
  <r>
    <d v="2016-11-18T00:00:00"/>
    <s v="Q4"/>
    <x v="1"/>
    <s v="Customer 1"/>
    <s v="Midwest"/>
    <x v="4"/>
    <n v="10"/>
    <n v="250"/>
    <n v="8"/>
  </r>
  <r>
    <d v="2016-12-09T00:00:00"/>
    <s v="Q4"/>
    <x v="1"/>
    <s v="Customer 4"/>
    <s v="Midwest"/>
    <x v="2"/>
    <n v="200"/>
    <n v="598"/>
    <n v="8"/>
  </r>
  <r>
    <d v="2016-12-16T00:00:00"/>
    <s v="Q4"/>
    <x v="1"/>
    <s v="Customer 2"/>
    <s v="Midwest"/>
    <x v="6"/>
    <n v="300"/>
    <n v="4200"/>
    <n v="8"/>
  </r>
  <r>
    <d v="2016-12-27T00:00:00"/>
    <s v="Q4"/>
    <x v="1"/>
    <s v="Customer 8"/>
    <s v="West"/>
    <x v="7"/>
    <n v="50"/>
    <n v="1739.9999999999998"/>
    <n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d v="2015-01-05T00:00:00"/>
    <x v="0"/>
    <x v="0"/>
    <x v="0"/>
    <x v="0"/>
    <s v="Product 9"/>
    <n v="15"/>
    <n v="270"/>
    <n v="8"/>
    <x v="0"/>
  </r>
  <r>
    <d v="2015-03-12T00:00:00"/>
    <x v="0"/>
    <x v="0"/>
    <x v="1"/>
    <x v="1"/>
    <s v="Product 3"/>
    <n v="20"/>
    <n v="200"/>
    <n v="8"/>
    <x v="1"/>
  </r>
  <r>
    <d v="2015-03-16T00:00:00"/>
    <x v="0"/>
    <x v="0"/>
    <x v="2"/>
    <x v="0"/>
    <s v="Product 8"/>
    <n v="25"/>
    <n v="1150"/>
    <n v="8"/>
    <x v="1"/>
  </r>
  <r>
    <d v="2015-03-27T00:00:00"/>
    <x v="0"/>
    <x v="0"/>
    <x v="3"/>
    <x v="0"/>
    <s v="Product 1"/>
    <n v="14"/>
    <n v="100"/>
    <n v="8"/>
    <x v="1"/>
  </r>
  <r>
    <d v="2015-04-16T00:00:00"/>
    <x v="1"/>
    <x v="0"/>
    <x v="2"/>
    <x v="2"/>
    <s v="Product 7"/>
    <n v="16"/>
    <n v="400"/>
    <n v="8"/>
    <x v="2"/>
  </r>
  <r>
    <d v="2015-04-16T00:00:00"/>
    <x v="1"/>
    <x v="0"/>
    <x v="4"/>
    <x v="1"/>
    <s v="Product 5"/>
    <n v="40"/>
    <n v="510"/>
    <n v="8"/>
    <x v="2"/>
  </r>
  <r>
    <d v="2015-04-25T00:00:00"/>
    <x v="1"/>
    <x v="0"/>
    <x v="2"/>
    <x v="3"/>
    <s v="Product 3"/>
    <n v="20"/>
    <n v="70"/>
    <n v="8"/>
    <x v="2"/>
  </r>
  <r>
    <d v="2015-04-28T00:00:00"/>
    <x v="1"/>
    <x v="0"/>
    <x v="2"/>
    <x v="1"/>
    <s v="Product 6"/>
    <n v="10"/>
    <n v="92"/>
    <n v="8"/>
    <x v="2"/>
  </r>
  <r>
    <d v="2015-07-03T00:00:00"/>
    <x v="2"/>
    <x v="0"/>
    <x v="5"/>
    <x v="0"/>
    <s v="Product 7"/>
    <n v="29"/>
    <n v="350"/>
    <n v="8"/>
    <x v="3"/>
  </r>
  <r>
    <d v="2015-07-06T00:00:00"/>
    <x v="2"/>
    <x v="0"/>
    <x v="2"/>
    <x v="1"/>
    <s v="Product 7"/>
    <n v="10"/>
    <n v="127.5"/>
    <n v="8"/>
    <x v="3"/>
  </r>
  <r>
    <d v="2015-07-06T00:00:00"/>
    <x v="2"/>
    <x v="0"/>
    <x v="1"/>
    <x v="1"/>
    <s v="Product 7"/>
    <n v="30"/>
    <n v="660"/>
    <n v="8"/>
    <x v="3"/>
  </r>
  <r>
    <d v="2015-07-08T00:00:00"/>
    <x v="2"/>
    <x v="0"/>
    <x v="3"/>
    <x v="0"/>
    <s v="Product 7"/>
    <n v="30"/>
    <n v="276"/>
    <n v="8"/>
    <x v="3"/>
  </r>
  <r>
    <d v="2015-07-12T00:00:00"/>
    <x v="2"/>
    <x v="0"/>
    <x v="1"/>
    <x v="2"/>
    <s v="Product 9"/>
    <n v="10"/>
    <n v="530"/>
    <n v="8"/>
    <x v="3"/>
  </r>
  <r>
    <d v="2015-08-11T00:00:00"/>
    <x v="2"/>
    <x v="0"/>
    <x v="2"/>
    <x v="0"/>
    <s v="Product 1"/>
    <n v="50"/>
    <n v="500"/>
    <n v="8"/>
    <x v="4"/>
  </r>
  <r>
    <d v="2015-08-20T00:00:00"/>
    <x v="2"/>
    <x v="0"/>
    <x v="1"/>
    <x v="3"/>
    <s v="Product 2"/>
    <n v="90"/>
    <n v="2250"/>
    <n v="8"/>
    <x v="4"/>
  </r>
  <r>
    <d v="2015-09-16T00:00:00"/>
    <x v="2"/>
    <x v="0"/>
    <x v="3"/>
    <x v="3"/>
    <s v="Product 6"/>
    <n v="50"/>
    <n v="149.5"/>
    <n v="8"/>
    <x v="5"/>
  </r>
  <r>
    <d v="2015-09-23T00:00:00"/>
    <x v="2"/>
    <x v="0"/>
    <x v="0"/>
    <x v="0"/>
    <s v="Product 1"/>
    <n v="25"/>
    <n v="1000"/>
    <n v="8"/>
    <x v="5"/>
  </r>
  <r>
    <d v="2015-09-26T00:00:00"/>
    <x v="2"/>
    <x v="0"/>
    <x v="2"/>
    <x v="0"/>
    <s v="Product 2"/>
    <n v="25"/>
    <n v="74.75"/>
    <n v="8"/>
    <x v="5"/>
  </r>
  <r>
    <d v="2015-11-07T00:00:00"/>
    <x v="3"/>
    <x v="0"/>
    <x v="3"/>
    <x v="1"/>
    <s v="Product 6"/>
    <n v="15"/>
    <n v="52.5"/>
    <n v="8"/>
    <x v="6"/>
  </r>
  <r>
    <d v="2015-11-09T00:00:00"/>
    <x v="3"/>
    <x v="0"/>
    <x v="1"/>
    <x v="0"/>
    <s v="Product 3"/>
    <n v="10"/>
    <n v="96.5"/>
    <n v="8"/>
    <x v="6"/>
  </r>
  <r>
    <d v="2015-11-18T00:00:00"/>
    <x v="3"/>
    <x v="0"/>
    <x v="3"/>
    <x v="2"/>
    <s v="Product 3"/>
    <n v="10"/>
    <n v="300"/>
    <n v="8"/>
    <x v="6"/>
  </r>
  <r>
    <d v="2015-11-18T00:00:00"/>
    <x v="3"/>
    <x v="0"/>
    <x v="2"/>
    <x v="0"/>
    <s v="Product 4"/>
    <n v="40"/>
    <n v="510"/>
    <n v="8"/>
    <x v="6"/>
  </r>
  <r>
    <d v="2015-12-15T00:00:00"/>
    <x v="3"/>
    <x v="0"/>
    <x v="4"/>
    <x v="0"/>
    <s v="Product 9"/>
    <n v="100"/>
    <n v="1400"/>
    <n v="8"/>
    <x v="7"/>
  </r>
  <r>
    <d v="2015-12-15T00:00:00"/>
    <x v="3"/>
    <x v="0"/>
    <x v="4"/>
    <x v="2"/>
    <s v="Product 5"/>
    <n v="40"/>
    <n v="3240"/>
    <n v="8"/>
    <x v="7"/>
  </r>
  <r>
    <d v="2015-12-25T00:00:00"/>
    <x v="3"/>
    <x v="0"/>
    <x v="6"/>
    <x v="0"/>
    <s v="Product 6"/>
    <n v="30"/>
    <n v="105"/>
    <n v="8"/>
    <x v="7"/>
  </r>
  <r>
    <d v="2015-12-27T00:00:00"/>
    <x v="3"/>
    <x v="0"/>
    <x v="5"/>
    <x v="0"/>
    <s v="Product 1"/>
    <n v="200"/>
    <n v="1930"/>
    <n v="8"/>
    <x v="7"/>
  </r>
  <r>
    <d v="2016-01-15T00:00:00"/>
    <x v="0"/>
    <x v="1"/>
    <x v="4"/>
    <x v="0"/>
    <s v="Product 10"/>
    <n v="40"/>
    <n v="250"/>
    <n v="8"/>
    <x v="0"/>
  </r>
  <r>
    <d v="2016-01-29T00:00:00"/>
    <x v="0"/>
    <x v="1"/>
    <x v="3"/>
    <x v="3"/>
    <s v="Product 9"/>
    <n v="50"/>
    <n v="482.5"/>
    <n v="8"/>
    <x v="0"/>
  </r>
  <r>
    <d v="2016-01-31T00:00:00"/>
    <x v="0"/>
    <x v="1"/>
    <x v="6"/>
    <x v="0"/>
    <s v="Product 10"/>
    <n v="100"/>
    <n v="1275"/>
    <n v="8"/>
    <x v="0"/>
  </r>
  <r>
    <d v="2016-02-07T00:00:00"/>
    <x v="0"/>
    <x v="1"/>
    <x v="5"/>
    <x v="0"/>
    <s v="Product 7"/>
    <n v="100"/>
    <n v="1950"/>
    <n v="8"/>
    <x v="8"/>
  </r>
  <r>
    <d v="2016-02-26T00:00:00"/>
    <x v="0"/>
    <x v="1"/>
    <x v="5"/>
    <x v="0"/>
    <s v="Product 2"/>
    <n v="300"/>
    <n v="13800"/>
    <n v="8"/>
    <x v="8"/>
  </r>
  <r>
    <d v="2016-03-06T00:00:00"/>
    <x v="0"/>
    <x v="1"/>
    <x v="2"/>
    <x v="2"/>
    <s v="Product 9"/>
    <n v="10"/>
    <n v="35"/>
    <n v="8"/>
    <x v="1"/>
  </r>
  <r>
    <d v="2016-03-15T00:00:00"/>
    <x v="0"/>
    <x v="1"/>
    <x v="4"/>
    <x v="0"/>
    <s v="Product 2"/>
    <n v="25"/>
    <n v="300"/>
    <n v="8"/>
    <x v="1"/>
  </r>
  <r>
    <d v="2016-03-27T00:00:00"/>
    <x v="0"/>
    <x v="1"/>
    <x v="0"/>
    <x v="0"/>
    <s v="Product 5"/>
    <n v="10"/>
    <n v="127.5"/>
    <n v="8"/>
    <x v="1"/>
  </r>
  <r>
    <d v="2016-03-27T00:00:00"/>
    <x v="0"/>
    <x v="1"/>
    <x v="1"/>
    <x v="0"/>
    <s v="Product 6"/>
    <n v="40"/>
    <n v="1560"/>
    <n v="8"/>
    <x v="1"/>
  </r>
  <r>
    <d v="2016-04-15T00:00:00"/>
    <x v="1"/>
    <x v="1"/>
    <x v="6"/>
    <x v="2"/>
    <s v="Product 5"/>
    <n v="20"/>
    <n v="184"/>
    <n v="8"/>
    <x v="2"/>
  </r>
  <r>
    <d v="2016-04-27T00:00:00"/>
    <x v="1"/>
    <x v="1"/>
    <x v="4"/>
    <x v="3"/>
    <s v="Product 9"/>
    <n v="50"/>
    <n v="919.99999999999989"/>
    <n v="8"/>
    <x v="2"/>
  </r>
  <r>
    <d v="2016-05-01T00:00:00"/>
    <x v="1"/>
    <x v="1"/>
    <x v="3"/>
    <x v="0"/>
    <s v="Product 2"/>
    <n v="25"/>
    <n v="450"/>
    <n v="8"/>
    <x v="9"/>
  </r>
  <r>
    <d v="2016-05-01T00:00:00"/>
    <x v="1"/>
    <x v="1"/>
    <x v="0"/>
    <x v="0"/>
    <s v="Product 7"/>
    <n v="20"/>
    <n v="920"/>
    <n v="8"/>
    <x v="9"/>
  </r>
  <r>
    <d v="2016-05-12T00:00:00"/>
    <x v="1"/>
    <x v="1"/>
    <x v="7"/>
    <x v="3"/>
    <s v="Product 2"/>
    <n v="30"/>
    <n v="552"/>
    <n v="8"/>
    <x v="9"/>
  </r>
  <r>
    <d v="2016-06-01T00:00:00"/>
    <x v="1"/>
    <x v="1"/>
    <x v="5"/>
    <x v="1"/>
    <s v="Product 10"/>
    <n v="30"/>
    <n v="1590"/>
    <n v="8"/>
    <x v="10"/>
  </r>
  <r>
    <d v="2016-06-07T00:00:00"/>
    <x v="1"/>
    <x v="1"/>
    <x v="7"/>
    <x v="0"/>
    <s v="Product 3"/>
    <n v="25"/>
    <n v="229.99999999999997"/>
    <n v="8"/>
    <x v="10"/>
  </r>
  <r>
    <d v="2016-06-08T00:00:00"/>
    <x v="1"/>
    <x v="1"/>
    <x v="4"/>
    <x v="0"/>
    <s v="Product 3"/>
    <n v="50"/>
    <n v="300"/>
    <n v="8"/>
    <x v="10"/>
  </r>
  <r>
    <d v="2016-06-20T00:00:00"/>
    <x v="1"/>
    <x v="1"/>
    <x v="0"/>
    <x v="3"/>
    <s v="Product 6"/>
    <n v="5"/>
    <n v="230"/>
    <n v="8"/>
    <x v="10"/>
  </r>
  <r>
    <d v="2016-06-23T00:00:00"/>
    <x v="1"/>
    <x v="1"/>
    <x v="6"/>
    <x v="0"/>
    <s v="Product 6"/>
    <n v="40"/>
    <n v="1392"/>
    <n v="8"/>
    <x v="10"/>
  </r>
  <r>
    <d v="2016-07-05T00:00:00"/>
    <x v="2"/>
    <x v="1"/>
    <x v="5"/>
    <x v="1"/>
    <s v="Product 10"/>
    <n v="17"/>
    <n v="680"/>
    <n v="8"/>
    <x v="3"/>
  </r>
  <r>
    <d v="2016-07-15T00:00:00"/>
    <x v="2"/>
    <x v="1"/>
    <x v="3"/>
    <x v="1"/>
    <s v="Product 10"/>
    <n v="20"/>
    <n v="200"/>
    <n v="8"/>
    <x v="3"/>
  </r>
  <r>
    <d v="2016-07-15T00:00:00"/>
    <x v="2"/>
    <x v="1"/>
    <x v="5"/>
    <x v="3"/>
    <s v="Product 10"/>
    <n v="20"/>
    <n v="800"/>
    <n v="8"/>
    <x v="3"/>
  </r>
  <r>
    <d v="2016-07-20T00:00:00"/>
    <x v="2"/>
    <x v="1"/>
    <x v="5"/>
    <x v="0"/>
    <s v="Product 1"/>
    <n v="3"/>
    <n v="120"/>
    <n v="8"/>
    <x v="3"/>
  </r>
  <r>
    <d v="2016-08-04T00:00:00"/>
    <x v="2"/>
    <x v="1"/>
    <x v="4"/>
    <x v="1"/>
    <s v="Product 9"/>
    <n v="10"/>
    <n v="220"/>
    <n v="8"/>
    <x v="4"/>
  </r>
  <r>
    <d v="2016-08-15T00:00:00"/>
    <x v="2"/>
    <x v="1"/>
    <x v="5"/>
    <x v="3"/>
    <s v="Product 4"/>
    <n v="25"/>
    <n v="533.75"/>
    <n v="8"/>
    <x v="4"/>
  </r>
  <r>
    <d v="2016-08-17T00:00:00"/>
    <x v="2"/>
    <x v="1"/>
    <x v="1"/>
    <x v="0"/>
    <s v="Product 6"/>
    <n v="87"/>
    <n v="1218"/>
    <n v="8"/>
    <x v="4"/>
  </r>
  <r>
    <d v="2016-08-17T00:00:00"/>
    <x v="2"/>
    <x v="1"/>
    <x v="7"/>
    <x v="2"/>
    <s v="Product 1"/>
    <n v="40"/>
    <n v="280"/>
    <n v="8"/>
    <x v="4"/>
  </r>
  <r>
    <d v="2016-08-27T00:00:00"/>
    <x v="2"/>
    <x v="1"/>
    <x v="5"/>
    <x v="3"/>
    <s v="Product 3"/>
    <n v="10"/>
    <n v="456"/>
    <n v="8"/>
    <x v="4"/>
  </r>
  <r>
    <d v="2016-09-04T00:00:00"/>
    <x v="2"/>
    <x v="1"/>
    <x v="2"/>
    <x v="3"/>
    <s v="Product 8"/>
    <n v="30"/>
    <n v="289.5"/>
    <n v="8"/>
    <x v="5"/>
  </r>
  <r>
    <d v="2016-09-05T00:00:00"/>
    <x v="2"/>
    <x v="1"/>
    <x v="6"/>
    <x v="0"/>
    <s v="Product 9"/>
    <n v="40"/>
    <n v="736"/>
    <n v="8"/>
    <x v="5"/>
  </r>
  <r>
    <d v="2016-09-07T00:00:00"/>
    <x v="2"/>
    <x v="1"/>
    <x v="1"/>
    <x v="3"/>
    <s v="Product 2"/>
    <n v="300"/>
    <n v="13800"/>
    <n v="8"/>
    <x v="5"/>
  </r>
  <r>
    <d v="2016-09-07T00:00:00"/>
    <x v="2"/>
    <x v="1"/>
    <x v="3"/>
    <x v="1"/>
    <s v="Product 2"/>
    <n v="30"/>
    <n v="900"/>
    <n v="8"/>
    <x v="5"/>
  </r>
  <r>
    <d v="2016-09-24T00:00:00"/>
    <x v="2"/>
    <x v="1"/>
    <x v="3"/>
    <x v="0"/>
    <s v="Product 1"/>
    <n v="25"/>
    <n v="138"/>
    <n v="8"/>
    <x v="5"/>
  </r>
  <r>
    <d v="2016-09-30T00:00:00"/>
    <x v="2"/>
    <x v="1"/>
    <x v="4"/>
    <x v="2"/>
    <s v="Product 8"/>
    <n v="10"/>
    <n v="380"/>
    <n v="8"/>
    <x v="5"/>
  </r>
  <r>
    <d v="2016-10-18T00:00:00"/>
    <x v="3"/>
    <x v="1"/>
    <x v="0"/>
    <x v="1"/>
    <s v="Product 9"/>
    <n v="80"/>
    <n v="122"/>
    <n v="8"/>
    <x v="11"/>
  </r>
  <r>
    <d v="2016-11-18T00:00:00"/>
    <x v="3"/>
    <x v="1"/>
    <x v="1"/>
    <x v="1"/>
    <s v="Product 7"/>
    <n v="10"/>
    <n v="250"/>
    <n v="8"/>
    <x v="6"/>
  </r>
  <r>
    <d v="2016-12-09T00:00:00"/>
    <x v="3"/>
    <x v="1"/>
    <x v="0"/>
    <x v="1"/>
    <s v="Product 8"/>
    <n v="200"/>
    <n v="598"/>
    <n v="8"/>
    <x v="7"/>
  </r>
  <r>
    <d v="2016-12-16T00:00:00"/>
    <x v="3"/>
    <x v="1"/>
    <x v="5"/>
    <x v="1"/>
    <s v="Product 6"/>
    <n v="300"/>
    <n v="4200"/>
    <n v="8"/>
    <x v="7"/>
  </r>
  <r>
    <d v="2016-12-27T00:00:00"/>
    <x v="3"/>
    <x v="1"/>
    <x v="7"/>
    <x v="0"/>
    <s v="Product 2"/>
    <n v="50"/>
    <n v="1739.9999999999998"/>
    <n v="8"/>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numFmtId="164" showAll="0"/>
    <pivotField showAll="0"/>
    <pivotField showAll="0"/>
    <pivotField showAll="0"/>
    <pivotField showAll="0"/>
    <pivotField showAll="0"/>
    <pivotField showAll="0"/>
    <pivotField numFmtId="165"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K11" firstHeaderRow="1" firstDataRow="3" firstDataCol="1" rowPageCount="1" colPageCount="1"/>
  <pivotFields count="10">
    <pivotField numFmtId="164" showAll="0"/>
    <pivotField axis="axisCol" multipleItemSelectionAllowed="1" showAll="0">
      <items count="5">
        <item x="0"/>
        <item x="1"/>
        <item x="2"/>
        <item x="3"/>
        <item t="default"/>
      </items>
    </pivotField>
    <pivotField axis="axisPage" multipleItemSelectionAllowed="1" showAll="0">
      <items count="5">
        <item m="1" x="3"/>
        <item m="1" x="2"/>
        <item h="1" x="0"/>
        <item x="1"/>
        <item t="default"/>
      </items>
    </pivotField>
    <pivotField showAll="0"/>
    <pivotField axis="axisRow" showAll="0">
      <items count="5">
        <item x="1"/>
        <item x="2"/>
        <item x="3"/>
        <item x="0"/>
        <item t="default"/>
      </items>
    </pivotField>
    <pivotField showAll="0"/>
    <pivotField dataField="1" showAll="0"/>
    <pivotField dataField="1" numFmtId="165" showAll="0"/>
    <pivotField showAll="0"/>
    <pivotField showAll="0"/>
  </pivotFields>
  <rowFields count="1">
    <field x="4"/>
  </rowFields>
  <rowItems count="5">
    <i>
      <x/>
    </i>
    <i>
      <x v="1"/>
    </i>
    <i>
      <x v="2"/>
    </i>
    <i>
      <x v="3"/>
    </i>
    <i t="grand">
      <x/>
    </i>
  </rowItems>
  <colFields count="2">
    <field x="1"/>
    <field x="-2"/>
  </colFields>
  <colItems count="10">
    <i>
      <x/>
      <x/>
    </i>
    <i r="1" i="1">
      <x v="1"/>
    </i>
    <i>
      <x v="1"/>
      <x/>
    </i>
    <i r="1" i="1">
      <x v="1"/>
    </i>
    <i>
      <x v="2"/>
      <x/>
    </i>
    <i r="1" i="1">
      <x v="1"/>
    </i>
    <i>
      <x v="3"/>
      <x/>
    </i>
    <i r="1" i="1">
      <x v="1"/>
    </i>
    <i t="grand">
      <x/>
    </i>
    <i t="grand" i="1">
      <x/>
    </i>
  </colItems>
  <pageFields count="1">
    <pageField fld="2" hier="-1"/>
  </pageFields>
  <dataFields count="2">
    <dataField name="Sum of Revenue" fld="7" baseField="0" baseItem="0" numFmtId="165"/>
    <dataField name="Sum of Quantity"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8D4F5-5709-4637-A084-885A44A8826B}"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rowPageCount="1" colPageCount="1"/>
  <pivotFields count="10">
    <pivotField numFmtId="164" showAll="0"/>
    <pivotField multipleItemSelectionAllowed="1" showAll="0">
      <items count="5">
        <item x="0"/>
        <item h="1" x="1"/>
        <item h="1" x="2"/>
        <item h="1" x="3"/>
        <item t="default"/>
      </items>
    </pivotField>
    <pivotField axis="axisPage" multipleItemSelectionAllowed="1" showAll="0">
      <items count="5">
        <item h="1" m="1" x="3"/>
        <item h="1" m="1" x="2"/>
        <item x="0"/>
        <item h="1" x="1"/>
        <item t="default"/>
      </items>
    </pivotField>
    <pivotField showAll="0"/>
    <pivotField axis="axisRow" showAll="0">
      <items count="5">
        <item x="1"/>
        <item x="2"/>
        <item x="3"/>
        <item x="0"/>
        <item t="default"/>
      </items>
    </pivotField>
    <pivotField showAll="0"/>
    <pivotField showAll="0"/>
    <pivotField dataField="1" numFmtId="165" showAll="0"/>
    <pivotField showAll="0"/>
    <pivotField showAll="0"/>
  </pivotFields>
  <rowFields count="1">
    <field x="4"/>
  </rowFields>
  <rowItems count="3">
    <i>
      <x/>
    </i>
    <i>
      <x v="3"/>
    </i>
    <i t="grand">
      <x/>
    </i>
  </rowItems>
  <colItems count="1">
    <i/>
  </colItems>
  <pageFields count="1">
    <pageField fld="2" hier="-1"/>
  </pageFields>
  <dataFields count="1">
    <dataField name="Sum of Revenue"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290225-8F66-4DBC-ADAF-3276FCA0BCF0}"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9" firstHeaderRow="1" firstDataRow="1" firstDataCol="1" rowPageCount="1" colPageCount="1"/>
  <pivotFields count="10">
    <pivotField numFmtId="164" showAll="0"/>
    <pivotField multipleItemSelectionAllowed="1" showAll="0">
      <items count="5">
        <item x="0"/>
        <item h="1" x="1"/>
        <item h="1" x="2"/>
        <item h="1" x="3"/>
        <item t="default"/>
      </items>
    </pivotField>
    <pivotField axis="axisPage" multipleItemSelectionAllowed="1" showAll="0">
      <items count="5">
        <item h="1" m="1" x="3"/>
        <item h="1" m="1" x="2"/>
        <item x="0"/>
        <item h="1" x="1"/>
        <item t="default"/>
      </items>
    </pivotField>
    <pivotField axis="axisRow" showAll="0">
      <items count="9">
        <item x="1"/>
        <item x="5"/>
        <item x="3"/>
        <item x="0"/>
        <item x="6"/>
        <item x="2"/>
        <item x="4"/>
        <item x="7"/>
        <item t="default"/>
      </items>
    </pivotField>
    <pivotField showAll="0"/>
    <pivotField showAll="0"/>
    <pivotField showAll="0"/>
    <pivotField dataField="1" numFmtId="165" showAll="0"/>
    <pivotField showAll="0"/>
    <pivotField showAll="0"/>
  </pivotFields>
  <rowFields count="1">
    <field x="3"/>
  </rowFields>
  <rowItems count="5">
    <i>
      <x/>
    </i>
    <i>
      <x v="2"/>
    </i>
    <i>
      <x v="3"/>
    </i>
    <i>
      <x v="5"/>
    </i>
    <i t="grand">
      <x/>
    </i>
  </rowItems>
  <colItems count="1">
    <i/>
  </colItems>
  <pageFields count="1">
    <pageField fld="2" hier="-1"/>
  </pageFields>
  <dataFields count="1">
    <dataField name="Sum of Revenue"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1844F-033C-4999-BDA7-2D21927C51A8}"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E9" firstHeaderRow="1" firstDataRow="1" firstDataCol="1" rowPageCount="1" colPageCount="1"/>
  <pivotFields count="10">
    <pivotField numFmtId="164" showAll="0"/>
    <pivotField axis="axisPage" multipleItemSelectionAllowed="1" showAll="0">
      <items count="5">
        <item x="0"/>
        <item h="1" x="1"/>
        <item h="1" x="2"/>
        <item h="1" x="3"/>
        <item t="default"/>
      </items>
    </pivotField>
    <pivotField multipleItemSelectionAllowed="1" showAll="0">
      <items count="5">
        <item h="1" m="1" x="3"/>
        <item h="1" m="1" x="2"/>
        <item x="0"/>
        <item x="1"/>
        <item t="default"/>
      </items>
    </pivotField>
    <pivotField axis="axisRow" showAll="0">
      <items count="9">
        <item x="1"/>
        <item x="5"/>
        <item x="3"/>
        <item x="0"/>
        <item x="6"/>
        <item x="2"/>
        <item x="4"/>
        <item x="7"/>
        <item t="default"/>
      </items>
    </pivotField>
    <pivotField showAll="0"/>
    <pivotField showAll="0"/>
    <pivotField showAll="0"/>
    <pivotField dataField="1" numFmtId="165" showAll="0"/>
    <pivotField showAll="0"/>
    <pivotField showAll="0">
      <items count="13">
        <item x="0"/>
        <item h="1" x="8"/>
        <item h="1" x="1"/>
        <item h="1" x="2"/>
        <item h="1" x="9"/>
        <item h="1" x="10"/>
        <item h="1" x="3"/>
        <item h="1" x="4"/>
        <item h="1" x="5"/>
        <item h="1" x="11"/>
        <item h="1" x="6"/>
        <item h="1" x="7"/>
        <item t="default"/>
      </items>
    </pivotField>
  </pivotFields>
  <rowFields count="1">
    <field x="3"/>
  </rowFields>
  <rowItems count="5">
    <i>
      <x v="2"/>
    </i>
    <i>
      <x v="3"/>
    </i>
    <i>
      <x v="4"/>
    </i>
    <i>
      <x v="6"/>
    </i>
    <i t="grand">
      <x/>
    </i>
  </rowItems>
  <colItems count="1">
    <i/>
  </colItems>
  <pageFields count="1">
    <pageField fld="1" hier="-1"/>
  </pageFields>
  <dataFields count="1">
    <dataField name="Sum of Revenue"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DFFBA3-2F28-45D6-832B-63F1E145163C}"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7" firstHeaderRow="1" firstDataRow="1" firstDataCol="1" rowPageCount="1" colPageCount="1"/>
  <pivotFields count="10">
    <pivotField numFmtId="164" showAll="0"/>
    <pivotField multipleItemSelectionAllowed="1" showAll="0">
      <items count="5">
        <item x="0"/>
        <item h="1" x="1"/>
        <item h="1" x="2"/>
        <item h="1" x="3"/>
        <item t="default"/>
      </items>
    </pivotField>
    <pivotField axis="axisPage" multipleItemSelectionAllowed="1" showAll="0">
      <items count="5">
        <item h="1" m="1" x="3"/>
        <item h="1" m="1" x="2"/>
        <item x="0"/>
        <item x="1"/>
        <item t="default"/>
      </items>
    </pivotField>
    <pivotField showAll="0"/>
    <pivotField axis="axisRow" showAll="0">
      <items count="5">
        <item x="1"/>
        <item x="2"/>
        <item x="3"/>
        <item x="0"/>
        <item t="default"/>
      </items>
    </pivotField>
    <pivotField showAll="0"/>
    <pivotField showAll="0"/>
    <pivotField dataField="1" numFmtId="165" showAll="0"/>
    <pivotField showAll="0"/>
    <pivotField showAll="0">
      <items count="13">
        <item x="0"/>
        <item h="1" x="8"/>
        <item h="1" x="1"/>
        <item h="1" x="2"/>
        <item h="1" x="9"/>
        <item h="1" x="10"/>
        <item h="1" x="3"/>
        <item h="1" x="4"/>
        <item h="1" x="5"/>
        <item h="1" x="11"/>
        <item h="1" x="6"/>
        <item h="1" x="7"/>
        <item t="default"/>
      </items>
    </pivotField>
  </pivotFields>
  <rowFields count="1">
    <field x="4"/>
  </rowFields>
  <rowItems count="3">
    <i>
      <x v="2"/>
    </i>
    <i>
      <x v="3"/>
    </i>
    <i t="grand">
      <x/>
    </i>
  </rowItems>
  <colItems count="1">
    <i/>
  </colItems>
  <pageFields count="1">
    <pageField fld="2" hier="-1"/>
  </pageFields>
  <dataFields count="1">
    <dataField name="Sum of Revenue"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16" firstHeaderRow="1" firstDataRow="2" firstDataCol="1"/>
  <pivotFields count="9">
    <pivotField numFmtId="164" showAll="0"/>
    <pivotField showAll="0"/>
    <pivotField axis="axisCol" showAll="0">
      <items count="3">
        <item x="0"/>
        <item x="1"/>
        <item t="default"/>
      </items>
    </pivotField>
    <pivotField showAll="0"/>
    <pivotField showAll="0"/>
    <pivotField axis="axisRow" showAll="0">
      <items count="11">
        <item x="3"/>
        <item x="9"/>
        <item x="7"/>
        <item x="1"/>
        <item x="8"/>
        <item x="5"/>
        <item x="6"/>
        <item x="4"/>
        <item x="2"/>
        <item x="0"/>
        <item t="default"/>
      </items>
    </pivotField>
    <pivotField showAll="0"/>
    <pivotField dataField="1" numFmtId="165" showAll="0"/>
    <pivotField showAll="0"/>
  </pivotFields>
  <rowFields count="1">
    <field x="5"/>
  </rowFields>
  <rowItems count="11">
    <i>
      <x/>
    </i>
    <i>
      <x v="1"/>
    </i>
    <i>
      <x v="2"/>
    </i>
    <i>
      <x v="3"/>
    </i>
    <i>
      <x v="4"/>
    </i>
    <i>
      <x v="5"/>
    </i>
    <i>
      <x v="6"/>
    </i>
    <i>
      <x v="7"/>
    </i>
    <i>
      <x v="8"/>
    </i>
    <i>
      <x v="9"/>
    </i>
    <i t="grand">
      <x/>
    </i>
  </rowItems>
  <colFields count="1">
    <field x="2"/>
  </colFields>
  <colItems count="3">
    <i>
      <x/>
    </i>
    <i>
      <x v="1"/>
    </i>
    <i t="grand">
      <x/>
    </i>
  </colItems>
  <dataFields count="1">
    <dataField name="Average of Revenue" fld="7"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EA537CE6-E6A3-4B69-9E99-30164C22BA8C}" sourceName="Qtr">
  <pivotTables>
    <pivotTable tabId="8" name="PivotTable8"/>
    <pivotTable tabId="8" name="PivotTable2"/>
  </pivotTables>
  <data>
    <tabular pivotCacheId="1">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6163458-2A5B-4873-81C1-043473B2F047}" sourceName="Year">
  <pivotTables>
    <pivotTable tabId="8" name="PivotTable8"/>
    <pivotTable tabId="8" name="PivotTable2"/>
  </pivotTables>
  <data>
    <tabular pivotCacheId="1" showMissing="0">
      <items count="4">
        <i x="0" s="1"/>
        <i x="1"/>
        <i x="3"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1" xr10:uid="{917BDE16-6E60-48E4-81C0-57E3A6348DB1}" sourceName="Qtr">
  <pivotTables>
    <pivotTable tabId="10" name="PivotTable8"/>
    <pivotTable tabId="10" name="PivotTable2"/>
  </pivotTables>
  <data>
    <tabular pivotCacheId="1">
      <items count="4">
        <i x="0" s="1"/>
        <i x="1"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6A17024-5183-41D2-BDD8-264762135DEE}" sourceName="Month">
  <pivotTables>
    <pivotTable tabId="10" name="PivotTable8"/>
    <pivotTable tabId="10" name="PivotTable2"/>
  </pivotTables>
  <data>
    <tabular pivotCacheId="1" showMissing="0">
      <items count="12">
        <i x="0" s="1"/>
        <i x="8"/>
        <i x="1"/>
        <i x="2" nd="1"/>
        <i x="9" nd="1"/>
        <i x="10" nd="1"/>
        <i x="3" nd="1"/>
        <i x="4" nd="1"/>
        <i x="5" nd="1"/>
        <i x="11" nd="1"/>
        <i x="6"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r" xr10:uid="{DFB3194D-469F-4006-97BE-59CD6C194A14}" cache="Slicer_Qtr" caption="Qtr" style="SlicerStyleLight1" rowHeight="237744"/>
  <slicer name="Year" xr10:uid="{09508857-C259-440C-9513-CE02F019D4B5}" cache="Slicer_Year" caption="Year"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r 1" xr10:uid="{A986DEE1-7ABF-428D-AF82-904E22B0C2FA}" cache="Slicer_Qtr1" caption="Quarter" columnCount="4" style="SlicerStyleDark1 2" rowHeight="365760"/>
  <slicer name="Month" xr10:uid="{88885141-B2E1-42A1-A3B3-8DF7DF05BF7F}" cache="Slicer_Month" caption="Month"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Sales" displayName="tblSales" ref="A3:J69" totalsRowCount="1" headerRowDxfId="5">
  <autoFilter ref="A3:J68" xr:uid="{00000000-0009-0000-0100-000001000000}"/>
  <tableColumns count="10">
    <tableColumn id="1" xr3:uid="{00000000-0010-0000-0000-000001000000}" name="Date" totalsRowLabel="Total" dataDxfId="4"/>
    <tableColumn id="2" xr3:uid="{00000000-0010-0000-0000-000002000000}" name="Qtr"/>
    <tableColumn id="3" xr3:uid="{00000000-0010-0000-0000-000003000000}" name="Year"/>
    <tableColumn id="4" xr3:uid="{00000000-0010-0000-0000-000004000000}" name="Customer"/>
    <tableColumn id="5" xr3:uid="{00000000-0010-0000-0000-000005000000}" name="Region"/>
    <tableColumn id="6" xr3:uid="{00000000-0010-0000-0000-000006000000}" name="Product"/>
    <tableColumn id="7" xr3:uid="{00000000-0010-0000-0000-000007000000}" name="Quantity" dataDxfId="3"/>
    <tableColumn id="8" xr3:uid="{00000000-0010-0000-0000-000008000000}" name="Revenue" totalsRowFunction="sum" dataDxfId="2" totalsRowDxfId="0"/>
    <tableColumn id="9" xr3:uid="{00000000-0010-0000-0000-000009000000}" name="Blanks" totalsRowFunction="sum">
      <calculatedColumnFormula>COUNTA(A4:H4)</calculatedColumnFormula>
    </tableColumn>
    <tableColumn id="10" xr3:uid="{132E1B82-21F8-4FF2-8409-B66AB9DC5091}" name="Month" dataDxfId="1">
      <calculatedColumnFormula>TEXT(tblSales[[#This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5" x14ac:dyDescent="0.25"/>
  <cols>
    <col min="1" max="16384" width="9.140625" style="14"/>
  </cols>
  <sheetData>
    <row r="3" spans="1:3" x14ac:dyDescent="0.25">
      <c r="A3" s="11"/>
      <c r="B3" s="12"/>
      <c r="C3" s="13"/>
    </row>
    <row r="4" spans="1:3" x14ac:dyDescent="0.25">
      <c r="A4" s="15"/>
      <c r="B4" s="16"/>
      <c r="C4" s="17"/>
    </row>
    <row r="5" spans="1:3" x14ac:dyDescent="0.25">
      <c r="A5" s="15"/>
      <c r="B5" s="16"/>
      <c r="C5" s="17"/>
    </row>
    <row r="6" spans="1:3" x14ac:dyDescent="0.25">
      <c r="A6" s="15"/>
      <c r="B6" s="16"/>
      <c r="C6" s="17"/>
    </row>
    <row r="7" spans="1:3" x14ac:dyDescent="0.25">
      <c r="A7" s="15"/>
      <c r="B7" s="16"/>
      <c r="C7" s="17"/>
    </row>
    <row r="8" spans="1:3" x14ac:dyDescent="0.25">
      <c r="A8" s="15"/>
      <c r="B8" s="16"/>
      <c r="C8" s="17"/>
    </row>
    <row r="9" spans="1:3" x14ac:dyDescent="0.25">
      <c r="A9" s="15"/>
      <c r="B9" s="16"/>
      <c r="C9" s="17"/>
    </row>
    <row r="10" spans="1:3" x14ac:dyDescent="0.25">
      <c r="A10" s="15"/>
      <c r="B10" s="16"/>
      <c r="C10" s="17"/>
    </row>
    <row r="11" spans="1:3" x14ac:dyDescent="0.25">
      <c r="A11" s="15"/>
      <c r="B11" s="16"/>
      <c r="C11" s="17"/>
    </row>
    <row r="12" spans="1:3" x14ac:dyDescent="0.25">
      <c r="A12" s="15"/>
      <c r="B12" s="16"/>
      <c r="C12" s="17"/>
    </row>
    <row r="13" spans="1:3" x14ac:dyDescent="0.25">
      <c r="A13" s="15"/>
      <c r="B13" s="16"/>
      <c r="C13" s="17"/>
    </row>
    <row r="14" spans="1:3" x14ac:dyDescent="0.25">
      <c r="A14" s="15"/>
      <c r="B14" s="16"/>
      <c r="C14" s="17"/>
    </row>
    <row r="15" spans="1:3" x14ac:dyDescent="0.25">
      <c r="A15" s="15"/>
      <c r="B15" s="16"/>
      <c r="C15" s="17"/>
    </row>
    <row r="16" spans="1:3" x14ac:dyDescent="0.25">
      <c r="A16" s="15"/>
      <c r="B16" s="16"/>
      <c r="C16" s="17"/>
    </row>
    <row r="17" spans="1:3" x14ac:dyDescent="0.25">
      <c r="A17" s="15"/>
      <c r="B17" s="16"/>
      <c r="C17" s="17"/>
    </row>
    <row r="18" spans="1:3" x14ac:dyDescent="0.25">
      <c r="A18" s="15"/>
      <c r="B18" s="16"/>
      <c r="C18" s="17"/>
    </row>
    <row r="19" spans="1:3" x14ac:dyDescent="0.25">
      <c r="A19" s="15"/>
      <c r="B19" s="16"/>
      <c r="C19" s="17"/>
    </row>
    <row r="20" spans="1:3" x14ac:dyDescent="0.25">
      <c r="A20" s="18"/>
      <c r="B20" s="19"/>
      <c r="C2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68"/>
  <sheetViews>
    <sheetView workbookViewId="0"/>
  </sheetViews>
  <sheetFormatPr defaultRowHeight="15" x14ac:dyDescent="0.25"/>
  <cols>
    <col min="1" max="1" width="11" customWidth="1"/>
    <col min="2" max="2" width="6.140625" customWidth="1"/>
    <col min="3" max="3" width="7.28515625" customWidth="1"/>
    <col min="4" max="4" width="11.85546875" customWidth="1"/>
    <col min="5" max="5" width="9.85546875" customWidth="1"/>
    <col min="6" max="6" width="10.28515625" customWidth="1"/>
    <col min="7" max="7" width="11" customWidth="1"/>
    <col min="8" max="8" width="11.140625" customWidth="1"/>
    <col min="9" max="9" width="9" customWidth="1"/>
  </cols>
  <sheetData>
    <row r="1" spans="1:9" ht="15.75" x14ac:dyDescent="0.25">
      <c r="A1" s="1" t="s">
        <v>0</v>
      </c>
    </row>
    <row r="2" spans="1:9" ht="15" customHeight="1" x14ac:dyDescent="0.25"/>
    <row r="3" spans="1:9" x14ac:dyDescent="0.25">
      <c r="A3" s="2" t="s">
        <v>1</v>
      </c>
      <c r="B3" s="2" t="s">
        <v>2</v>
      </c>
      <c r="C3" s="2" t="s">
        <v>3</v>
      </c>
      <c r="D3" s="2" t="s">
        <v>4</v>
      </c>
      <c r="E3" s="3" t="s">
        <v>5</v>
      </c>
      <c r="F3" s="2" t="s">
        <v>6</v>
      </c>
      <c r="G3" s="2" t="s">
        <v>7</v>
      </c>
      <c r="H3" s="2" t="s">
        <v>8</v>
      </c>
      <c r="I3" s="2" t="s">
        <v>9</v>
      </c>
    </row>
    <row r="4" spans="1:9" x14ac:dyDescent="0.25">
      <c r="A4" s="4">
        <v>42009</v>
      </c>
      <c r="B4" t="s">
        <v>10</v>
      </c>
      <c r="C4">
        <v>2015</v>
      </c>
      <c r="D4" t="s">
        <v>11</v>
      </c>
      <c r="E4" t="s">
        <v>12</v>
      </c>
      <c r="F4" t="s">
        <v>13</v>
      </c>
      <c r="G4" s="5">
        <v>15</v>
      </c>
      <c r="H4" s="6">
        <v>270</v>
      </c>
      <c r="I4">
        <f>COUNTA(A4:H4)</f>
        <v>8</v>
      </c>
    </row>
    <row r="5" spans="1:9" x14ac:dyDescent="0.25">
      <c r="A5" s="4">
        <v>42075</v>
      </c>
      <c r="B5" t="s">
        <v>10</v>
      </c>
      <c r="C5">
        <v>2015</v>
      </c>
      <c r="D5" t="s">
        <v>14</v>
      </c>
      <c r="E5" t="s">
        <v>15</v>
      </c>
      <c r="F5" t="s">
        <v>16</v>
      </c>
      <c r="G5" s="5">
        <v>20</v>
      </c>
      <c r="H5" s="6">
        <v>200</v>
      </c>
      <c r="I5">
        <f t="shared" ref="I5:I68" si="0">COUNTA(A5:H5)</f>
        <v>8</v>
      </c>
    </row>
    <row r="6" spans="1:9" x14ac:dyDescent="0.25">
      <c r="A6" s="4">
        <v>42079</v>
      </c>
      <c r="B6" t="s">
        <v>10</v>
      </c>
      <c r="C6">
        <v>2015</v>
      </c>
      <c r="D6" t="s">
        <v>17</v>
      </c>
      <c r="E6" t="s">
        <v>12</v>
      </c>
      <c r="F6" t="s">
        <v>18</v>
      </c>
      <c r="G6" s="5">
        <v>25</v>
      </c>
      <c r="H6" s="6">
        <v>1150</v>
      </c>
      <c r="I6">
        <f t="shared" si="0"/>
        <v>8</v>
      </c>
    </row>
    <row r="7" spans="1:9" x14ac:dyDescent="0.25">
      <c r="A7" s="4">
        <v>42090</v>
      </c>
      <c r="B7" t="s">
        <v>10</v>
      </c>
      <c r="C7">
        <v>2015</v>
      </c>
      <c r="D7" t="s">
        <v>19</v>
      </c>
      <c r="E7" t="s">
        <v>12</v>
      </c>
      <c r="F7" t="s">
        <v>20</v>
      </c>
      <c r="G7" s="5">
        <v>14</v>
      </c>
      <c r="H7" s="6">
        <v>100</v>
      </c>
      <c r="I7">
        <f t="shared" si="0"/>
        <v>8</v>
      </c>
    </row>
    <row r="8" spans="1:9" x14ac:dyDescent="0.25">
      <c r="A8" s="4">
        <v>42110</v>
      </c>
      <c r="B8" t="s">
        <v>21</v>
      </c>
      <c r="C8">
        <v>2015</v>
      </c>
      <c r="D8" t="s">
        <v>17</v>
      </c>
      <c r="E8" t="s">
        <v>22</v>
      </c>
      <c r="F8" t="s">
        <v>23</v>
      </c>
      <c r="G8" s="5">
        <v>16</v>
      </c>
      <c r="H8" s="6">
        <v>400</v>
      </c>
      <c r="I8">
        <f t="shared" si="0"/>
        <v>8</v>
      </c>
    </row>
    <row r="9" spans="1:9" x14ac:dyDescent="0.25">
      <c r="A9" s="4">
        <v>42110</v>
      </c>
      <c r="B9" t="s">
        <v>21</v>
      </c>
      <c r="C9">
        <v>2015</v>
      </c>
      <c r="D9" t="s">
        <v>24</v>
      </c>
      <c r="E9" t="s">
        <v>15</v>
      </c>
      <c r="F9" t="s">
        <v>25</v>
      </c>
      <c r="G9" s="5">
        <v>40</v>
      </c>
      <c r="H9" s="6">
        <v>510</v>
      </c>
      <c r="I9">
        <f t="shared" si="0"/>
        <v>8</v>
      </c>
    </row>
    <row r="10" spans="1:9" x14ac:dyDescent="0.25">
      <c r="A10" s="4">
        <v>42119</v>
      </c>
      <c r="B10" t="s">
        <v>21</v>
      </c>
      <c r="C10">
        <v>2015</v>
      </c>
      <c r="D10" t="s">
        <v>17</v>
      </c>
      <c r="E10" t="s">
        <v>26</v>
      </c>
      <c r="F10" t="s">
        <v>16</v>
      </c>
      <c r="G10" s="5">
        <v>20</v>
      </c>
      <c r="H10" s="6">
        <v>70</v>
      </c>
      <c r="I10">
        <f t="shared" si="0"/>
        <v>8</v>
      </c>
    </row>
    <row r="11" spans="1:9" x14ac:dyDescent="0.25">
      <c r="A11" s="4">
        <v>42122</v>
      </c>
      <c r="B11" t="s">
        <v>21</v>
      </c>
      <c r="C11">
        <v>2015</v>
      </c>
      <c r="D11" t="s">
        <v>17</v>
      </c>
      <c r="E11" t="s">
        <v>15</v>
      </c>
      <c r="F11" t="s">
        <v>27</v>
      </c>
      <c r="G11" s="5">
        <v>10</v>
      </c>
      <c r="H11" s="6">
        <v>92</v>
      </c>
      <c r="I11">
        <f t="shared" si="0"/>
        <v>8</v>
      </c>
    </row>
    <row r="12" spans="1:9" x14ac:dyDescent="0.25">
      <c r="A12" s="4">
        <v>42188</v>
      </c>
      <c r="B12" t="s">
        <v>28</v>
      </c>
      <c r="C12">
        <v>2015</v>
      </c>
      <c r="D12" t="s">
        <v>29</v>
      </c>
      <c r="E12" t="s">
        <v>12</v>
      </c>
      <c r="F12" t="s">
        <v>23</v>
      </c>
      <c r="G12" s="5">
        <v>29</v>
      </c>
      <c r="H12" s="6">
        <v>350</v>
      </c>
      <c r="I12">
        <f t="shared" si="0"/>
        <v>8</v>
      </c>
    </row>
    <row r="13" spans="1:9" x14ac:dyDescent="0.25">
      <c r="A13" s="4">
        <v>42191</v>
      </c>
      <c r="B13" t="s">
        <v>28</v>
      </c>
      <c r="C13">
        <v>2015</v>
      </c>
      <c r="D13" t="s">
        <v>17</v>
      </c>
      <c r="E13" t="s">
        <v>15</v>
      </c>
      <c r="F13" t="s">
        <v>23</v>
      </c>
      <c r="G13" s="5">
        <v>10</v>
      </c>
      <c r="H13" s="6">
        <v>127.5</v>
      </c>
      <c r="I13">
        <f t="shared" si="0"/>
        <v>8</v>
      </c>
    </row>
    <row r="14" spans="1:9" x14ac:dyDescent="0.25">
      <c r="A14" s="4">
        <v>42191</v>
      </c>
      <c r="B14" t="s">
        <v>28</v>
      </c>
      <c r="C14">
        <v>2015</v>
      </c>
      <c r="D14" t="s">
        <v>14</v>
      </c>
      <c r="E14" t="s">
        <v>15</v>
      </c>
      <c r="F14" t="s">
        <v>23</v>
      </c>
      <c r="G14" s="5">
        <v>30</v>
      </c>
      <c r="H14" s="6">
        <v>660</v>
      </c>
      <c r="I14">
        <f t="shared" si="0"/>
        <v>8</v>
      </c>
    </row>
    <row r="15" spans="1:9" x14ac:dyDescent="0.25">
      <c r="A15" s="4">
        <v>42193</v>
      </c>
      <c r="B15" t="s">
        <v>28</v>
      </c>
      <c r="C15">
        <v>2015</v>
      </c>
      <c r="D15" t="s">
        <v>19</v>
      </c>
      <c r="E15" t="s">
        <v>12</v>
      </c>
      <c r="F15" t="s">
        <v>23</v>
      </c>
      <c r="G15" s="5">
        <v>30</v>
      </c>
      <c r="H15" s="6">
        <v>276</v>
      </c>
      <c r="I15">
        <f t="shared" si="0"/>
        <v>8</v>
      </c>
    </row>
    <row r="16" spans="1:9" x14ac:dyDescent="0.25">
      <c r="A16" s="4">
        <v>42197</v>
      </c>
      <c r="B16" t="s">
        <v>28</v>
      </c>
      <c r="C16">
        <v>2015</v>
      </c>
      <c r="D16" t="s">
        <v>14</v>
      </c>
      <c r="E16" t="s">
        <v>22</v>
      </c>
      <c r="F16" t="s">
        <v>13</v>
      </c>
      <c r="G16" s="5">
        <v>10</v>
      </c>
      <c r="H16" s="6">
        <v>530</v>
      </c>
      <c r="I16">
        <f t="shared" si="0"/>
        <v>8</v>
      </c>
    </row>
    <row r="17" spans="1:9" x14ac:dyDescent="0.25">
      <c r="A17" s="4">
        <v>42227</v>
      </c>
      <c r="B17" t="s">
        <v>28</v>
      </c>
      <c r="C17">
        <v>2015</v>
      </c>
      <c r="D17" t="s">
        <v>17</v>
      </c>
      <c r="E17" t="s">
        <v>12</v>
      </c>
      <c r="F17" t="s">
        <v>20</v>
      </c>
      <c r="G17" s="5">
        <v>50</v>
      </c>
      <c r="H17" s="6">
        <v>500</v>
      </c>
      <c r="I17">
        <f t="shared" si="0"/>
        <v>8</v>
      </c>
    </row>
    <row r="18" spans="1:9" x14ac:dyDescent="0.25">
      <c r="A18" s="4">
        <v>42236</v>
      </c>
      <c r="B18" t="s">
        <v>28</v>
      </c>
      <c r="C18">
        <v>2015</v>
      </c>
      <c r="D18" t="s">
        <v>14</v>
      </c>
      <c r="E18" t="s">
        <v>26</v>
      </c>
      <c r="F18" t="s">
        <v>30</v>
      </c>
      <c r="G18" s="5">
        <v>90</v>
      </c>
      <c r="H18" s="6">
        <v>2250</v>
      </c>
      <c r="I18">
        <f t="shared" si="0"/>
        <v>8</v>
      </c>
    </row>
    <row r="19" spans="1:9" x14ac:dyDescent="0.25">
      <c r="A19" s="4">
        <v>42263</v>
      </c>
      <c r="B19" t="s">
        <v>28</v>
      </c>
      <c r="C19">
        <v>2015</v>
      </c>
      <c r="D19" t="s">
        <v>19</v>
      </c>
      <c r="E19" t="s">
        <v>26</v>
      </c>
      <c r="F19" t="s">
        <v>27</v>
      </c>
      <c r="G19" s="5">
        <v>50</v>
      </c>
      <c r="H19" s="6">
        <v>149.5</v>
      </c>
      <c r="I19">
        <f t="shared" si="0"/>
        <v>8</v>
      </c>
    </row>
    <row r="20" spans="1:9" x14ac:dyDescent="0.25">
      <c r="A20" s="4">
        <v>42270</v>
      </c>
      <c r="B20" t="s">
        <v>28</v>
      </c>
      <c r="C20">
        <v>2015</v>
      </c>
      <c r="D20" t="s">
        <v>11</v>
      </c>
      <c r="E20" t="s">
        <v>12</v>
      </c>
      <c r="F20" t="s">
        <v>20</v>
      </c>
      <c r="G20" s="5">
        <v>25</v>
      </c>
      <c r="H20" s="6">
        <v>1000</v>
      </c>
      <c r="I20">
        <f t="shared" si="0"/>
        <v>8</v>
      </c>
    </row>
    <row r="21" spans="1:9" x14ac:dyDescent="0.25">
      <c r="A21" s="4">
        <v>42273</v>
      </c>
      <c r="B21" t="s">
        <v>28</v>
      </c>
      <c r="C21">
        <v>2015</v>
      </c>
      <c r="D21" t="s">
        <v>17</v>
      </c>
      <c r="E21" t="s">
        <v>12</v>
      </c>
      <c r="F21" t="s">
        <v>30</v>
      </c>
      <c r="G21" s="5">
        <v>25</v>
      </c>
      <c r="H21" s="6">
        <v>74.75</v>
      </c>
      <c r="I21">
        <f t="shared" si="0"/>
        <v>8</v>
      </c>
    </row>
    <row r="22" spans="1:9" x14ac:dyDescent="0.25">
      <c r="A22" s="4">
        <v>42315</v>
      </c>
      <c r="B22" t="s">
        <v>31</v>
      </c>
      <c r="C22">
        <v>2015</v>
      </c>
      <c r="D22" t="s">
        <v>19</v>
      </c>
      <c r="E22" t="s">
        <v>15</v>
      </c>
      <c r="F22" t="s">
        <v>27</v>
      </c>
      <c r="G22" s="5">
        <v>15</v>
      </c>
      <c r="H22" s="6">
        <v>52.5</v>
      </c>
      <c r="I22">
        <f t="shared" si="0"/>
        <v>8</v>
      </c>
    </row>
    <row r="23" spans="1:9" x14ac:dyDescent="0.25">
      <c r="A23" s="4">
        <v>42317</v>
      </c>
      <c r="B23" t="s">
        <v>31</v>
      </c>
      <c r="C23">
        <v>2015</v>
      </c>
      <c r="D23" t="s">
        <v>14</v>
      </c>
      <c r="E23" t="s">
        <v>12</v>
      </c>
      <c r="F23" t="s">
        <v>16</v>
      </c>
      <c r="G23" s="5">
        <v>10</v>
      </c>
      <c r="H23" s="6">
        <v>96.5</v>
      </c>
      <c r="I23">
        <f t="shared" si="0"/>
        <v>8</v>
      </c>
    </row>
    <row r="24" spans="1:9" x14ac:dyDescent="0.25">
      <c r="A24" s="4">
        <v>42326</v>
      </c>
      <c r="B24" t="s">
        <v>31</v>
      </c>
      <c r="C24">
        <v>2015</v>
      </c>
      <c r="D24" t="s">
        <v>19</v>
      </c>
      <c r="E24" t="s">
        <v>22</v>
      </c>
      <c r="F24" t="s">
        <v>16</v>
      </c>
      <c r="G24" s="5">
        <v>10</v>
      </c>
      <c r="H24" s="6">
        <v>300</v>
      </c>
      <c r="I24">
        <f t="shared" si="0"/>
        <v>8</v>
      </c>
    </row>
    <row r="25" spans="1:9" x14ac:dyDescent="0.25">
      <c r="A25" s="4">
        <f>A24</f>
        <v>42326</v>
      </c>
      <c r="B25" t="s">
        <v>31</v>
      </c>
      <c r="C25">
        <v>2015</v>
      </c>
      <c r="D25" t="s">
        <v>17</v>
      </c>
      <c r="E25" t="s">
        <v>12</v>
      </c>
      <c r="F25" t="s">
        <v>32</v>
      </c>
      <c r="G25" s="5">
        <v>40</v>
      </c>
      <c r="H25" s="6">
        <v>510</v>
      </c>
      <c r="I25">
        <f t="shared" si="0"/>
        <v>8</v>
      </c>
    </row>
    <row r="26" spans="1:9" x14ac:dyDescent="0.25">
      <c r="A26" s="4">
        <v>42353</v>
      </c>
      <c r="B26" t="s">
        <v>31</v>
      </c>
      <c r="C26">
        <v>2015</v>
      </c>
      <c r="D26" t="s">
        <v>24</v>
      </c>
      <c r="E26" t="s">
        <v>12</v>
      </c>
      <c r="F26" t="s">
        <v>13</v>
      </c>
      <c r="G26" s="5">
        <v>100</v>
      </c>
      <c r="H26" s="6">
        <v>1400</v>
      </c>
      <c r="I26">
        <f t="shared" si="0"/>
        <v>8</v>
      </c>
    </row>
    <row r="27" spans="1:9" x14ac:dyDescent="0.25">
      <c r="A27" s="4">
        <v>42353</v>
      </c>
      <c r="B27" t="s">
        <v>31</v>
      </c>
      <c r="C27">
        <v>2015</v>
      </c>
      <c r="D27" t="s">
        <v>24</v>
      </c>
      <c r="E27" t="s">
        <v>22</v>
      </c>
      <c r="F27" t="s">
        <v>25</v>
      </c>
      <c r="G27" s="5">
        <v>40</v>
      </c>
      <c r="H27" s="6">
        <v>3240</v>
      </c>
      <c r="I27">
        <f t="shared" si="0"/>
        <v>8</v>
      </c>
    </row>
    <row r="28" spans="1:9" x14ac:dyDescent="0.25">
      <c r="A28" s="4">
        <v>42363</v>
      </c>
      <c r="B28" t="s">
        <v>31</v>
      </c>
      <c r="C28">
        <v>2015</v>
      </c>
      <c r="D28" t="s">
        <v>33</v>
      </c>
      <c r="E28" t="s">
        <v>12</v>
      </c>
      <c r="F28" t="s">
        <v>27</v>
      </c>
      <c r="G28" s="5">
        <v>30</v>
      </c>
      <c r="H28" s="6">
        <v>105</v>
      </c>
      <c r="I28">
        <f t="shared" si="0"/>
        <v>8</v>
      </c>
    </row>
    <row r="29" spans="1:9" x14ac:dyDescent="0.25">
      <c r="A29" s="4">
        <v>42365</v>
      </c>
      <c r="B29" t="s">
        <v>31</v>
      </c>
      <c r="C29">
        <v>2015</v>
      </c>
      <c r="D29" t="s">
        <v>29</v>
      </c>
      <c r="E29" t="s">
        <v>12</v>
      </c>
      <c r="F29" t="s">
        <v>20</v>
      </c>
      <c r="G29" s="5">
        <v>200</v>
      </c>
      <c r="H29" s="6">
        <v>1930</v>
      </c>
      <c r="I29">
        <f t="shared" si="0"/>
        <v>8</v>
      </c>
    </row>
    <row r="30" spans="1:9" x14ac:dyDescent="0.25">
      <c r="A30" s="4">
        <v>42384</v>
      </c>
      <c r="B30" t="s">
        <v>10</v>
      </c>
      <c r="C30">
        <v>2016</v>
      </c>
      <c r="D30" t="s">
        <v>24</v>
      </c>
      <c r="E30" t="s">
        <v>12</v>
      </c>
      <c r="F30" t="s">
        <v>34</v>
      </c>
      <c r="G30" s="5">
        <v>40</v>
      </c>
      <c r="H30" s="6">
        <v>250</v>
      </c>
      <c r="I30">
        <f t="shared" si="0"/>
        <v>8</v>
      </c>
    </row>
    <row r="31" spans="1:9" x14ac:dyDescent="0.25">
      <c r="A31" s="4">
        <v>42398</v>
      </c>
      <c r="B31" t="s">
        <v>10</v>
      </c>
      <c r="C31">
        <v>2016</v>
      </c>
      <c r="D31" t="s">
        <v>19</v>
      </c>
      <c r="E31" t="s">
        <v>26</v>
      </c>
      <c r="F31" t="s">
        <v>13</v>
      </c>
      <c r="G31" s="5">
        <v>50</v>
      </c>
      <c r="H31" s="6">
        <v>482.5</v>
      </c>
      <c r="I31">
        <f t="shared" si="0"/>
        <v>8</v>
      </c>
    </row>
    <row r="32" spans="1:9" x14ac:dyDescent="0.25">
      <c r="A32" s="4">
        <v>42400</v>
      </c>
      <c r="B32" t="s">
        <v>10</v>
      </c>
      <c r="C32">
        <v>2016</v>
      </c>
      <c r="D32" t="s">
        <v>33</v>
      </c>
      <c r="E32" t="s">
        <v>12</v>
      </c>
      <c r="F32" t="s">
        <v>34</v>
      </c>
      <c r="G32" s="5">
        <v>100</v>
      </c>
      <c r="H32" s="6">
        <v>1275</v>
      </c>
      <c r="I32">
        <f t="shared" si="0"/>
        <v>8</v>
      </c>
    </row>
    <row r="33" spans="1:9" x14ac:dyDescent="0.25">
      <c r="A33" s="4">
        <v>42407</v>
      </c>
      <c r="B33" t="s">
        <v>10</v>
      </c>
      <c r="C33">
        <v>2016</v>
      </c>
      <c r="D33" t="s">
        <v>29</v>
      </c>
      <c r="E33" t="s">
        <v>12</v>
      </c>
      <c r="F33" t="s">
        <v>23</v>
      </c>
      <c r="G33" s="5">
        <v>100</v>
      </c>
      <c r="H33" s="6">
        <v>1950</v>
      </c>
      <c r="I33">
        <f t="shared" si="0"/>
        <v>8</v>
      </c>
    </row>
    <row r="34" spans="1:9" x14ac:dyDescent="0.25">
      <c r="A34" s="4">
        <v>42426</v>
      </c>
      <c r="B34" t="s">
        <v>10</v>
      </c>
      <c r="C34">
        <v>2016</v>
      </c>
      <c r="D34" t="s">
        <v>29</v>
      </c>
      <c r="E34" t="s">
        <v>12</v>
      </c>
      <c r="F34" t="s">
        <v>30</v>
      </c>
      <c r="G34" s="5">
        <v>300</v>
      </c>
      <c r="H34" s="6">
        <v>13800</v>
      </c>
      <c r="I34">
        <f t="shared" si="0"/>
        <v>8</v>
      </c>
    </row>
    <row r="35" spans="1:9" x14ac:dyDescent="0.25">
      <c r="A35" s="4">
        <v>42435</v>
      </c>
      <c r="B35" t="s">
        <v>10</v>
      </c>
      <c r="C35">
        <v>2016</v>
      </c>
      <c r="D35" t="s">
        <v>17</v>
      </c>
      <c r="E35" t="s">
        <v>22</v>
      </c>
      <c r="F35" t="s">
        <v>13</v>
      </c>
      <c r="G35" s="5">
        <v>10</v>
      </c>
      <c r="H35" s="6">
        <v>35</v>
      </c>
      <c r="I35">
        <f t="shared" si="0"/>
        <v>8</v>
      </c>
    </row>
    <row r="36" spans="1:9" x14ac:dyDescent="0.25">
      <c r="A36" s="4">
        <v>42444</v>
      </c>
      <c r="B36" t="s">
        <v>10</v>
      </c>
      <c r="C36">
        <v>2016</v>
      </c>
      <c r="D36" t="s">
        <v>24</v>
      </c>
      <c r="E36" t="s">
        <v>12</v>
      </c>
      <c r="F36" t="s">
        <v>30</v>
      </c>
      <c r="G36" s="5">
        <v>25</v>
      </c>
      <c r="H36" s="6">
        <v>300</v>
      </c>
      <c r="I36">
        <f t="shared" si="0"/>
        <v>8</v>
      </c>
    </row>
    <row r="37" spans="1:9" x14ac:dyDescent="0.25">
      <c r="A37" s="4">
        <v>42456</v>
      </c>
      <c r="B37" t="s">
        <v>10</v>
      </c>
      <c r="C37">
        <v>2016</v>
      </c>
      <c r="D37" t="s">
        <v>11</v>
      </c>
      <c r="E37" t="s">
        <v>12</v>
      </c>
      <c r="F37" t="s">
        <v>25</v>
      </c>
      <c r="G37" s="5">
        <v>10</v>
      </c>
      <c r="H37" s="6">
        <v>127.5</v>
      </c>
      <c r="I37">
        <f t="shared" si="0"/>
        <v>8</v>
      </c>
    </row>
    <row r="38" spans="1:9" x14ac:dyDescent="0.25">
      <c r="A38" s="4">
        <v>42456</v>
      </c>
      <c r="B38" t="s">
        <v>10</v>
      </c>
      <c r="C38">
        <v>2016</v>
      </c>
      <c r="D38" t="s">
        <v>14</v>
      </c>
      <c r="E38" t="s">
        <v>12</v>
      </c>
      <c r="F38" t="s">
        <v>27</v>
      </c>
      <c r="G38" s="5">
        <v>40</v>
      </c>
      <c r="H38" s="6">
        <v>1560</v>
      </c>
      <c r="I38">
        <f t="shared" si="0"/>
        <v>8</v>
      </c>
    </row>
    <row r="39" spans="1:9" x14ac:dyDescent="0.25">
      <c r="A39" s="4">
        <v>42475</v>
      </c>
      <c r="B39" t="s">
        <v>21</v>
      </c>
      <c r="C39">
        <v>2016</v>
      </c>
      <c r="D39" t="s">
        <v>33</v>
      </c>
      <c r="E39" t="s">
        <v>22</v>
      </c>
      <c r="F39" t="s">
        <v>25</v>
      </c>
      <c r="G39" s="5">
        <v>20</v>
      </c>
      <c r="H39" s="6">
        <v>184</v>
      </c>
      <c r="I39">
        <f t="shared" si="0"/>
        <v>8</v>
      </c>
    </row>
    <row r="40" spans="1:9" x14ac:dyDescent="0.25">
      <c r="A40" s="4">
        <v>42487</v>
      </c>
      <c r="B40" t="s">
        <v>21</v>
      </c>
      <c r="C40">
        <v>2016</v>
      </c>
      <c r="D40" t="s">
        <v>24</v>
      </c>
      <c r="E40" t="s">
        <v>26</v>
      </c>
      <c r="F40" t="s">
        <v>13</v>
      </c>
      <c r="G40" s="5">
        <v>50</v>
      </c>
      <c r="H40" s="6">
        <v>919.99999999999989</v>
      </c>
      <c r="I40">
        <f t="shared" si="0"/>
        <v>8</v>
      </c>
    </row>
    <row r="41" spans="1:9" x14ac:dyDescent="0.25">
      <c r="A41" s="4">
        <v>42491</v>
      </c>
      <c r="B41" t="s">
        <v>21</v>
      </c>
      <c r="C41">
        <v>2016</v>
      </c>
      <c r="D41" t="s">
        <v>19</v>
      </c>
      <c r="E41" t="s">
        <v>12</v>
      </c>
      <c r="F41" t="s">
        <v>30</v>
      </c>
      <c r="G41" s="5">
        <v>25</v>
      </c>
      <c r="H41" s="6">
        <v>450</v>
      </c>
      <c r="I41">
        <f t="shared" si="0"/>
        <v>8</v>
      </c>
    </row>
    <row r="42" spans="1:9" x14ac:dyDescent="0.25">
      <c r="A42" s="4">
        <f>A41</f>
        <v>42491</v>
      </c>
      <c r="B42" t="s">
        <v>21</v>
      </c>
      <c r="C42">
        <v>2016</v>
      </c>
      <c r="D42" t="s">
        <v>11</v>
      </c>
      <c r="E42" t="s">
        <v>12</v>
      </c>
      <c r="F42" t="s">
        <v>23</v>
      </c>
      <c r="G42" s="5">
        <v>20</v>
      </c>
      <c r="H42" s="6">
        <v>920</v>
      </c>
      <c r="I42">
        <f t="shared" si="0"/>
        <v>8</v>
      </c>
    </row>
    <row r="43" spans="1:9" x14ac:dyDescent="0.25">
      <c r="A43" s="4">
        <v>42502</v>
      </c>
      <c r="B43" t="s">
        <v>21</v>
      </c>
      <c r="C43">
        <v>2016</v>
      </c>
      <c r="D43" t="s">
        <v>35</v>
      </c>
      <c r="E43" t="s">
        <v>26</v>
      </c>
      <c r="F43" t="s">
        <v>30</v>
      </c>
      <c r="G43" s="5">
        <v>30</v>
      </c>
      <c r="H43" s="6">
        <v>552</v>
      </c>
      <c r="I43">
        <f t="shared" si="0"/>
        <v>8</v>
      </c>
    </row>
    <row r="44" spans="1:9" x14ac:dyDescent="0.25">
      <c r="A44" s="4">
        <v>42522</v>
      </c>
      <c r="B44" t="s">
        <v>21</v>
      </c>
      <c r="C44">
        <v>2016</v>
      </c>
      <c r="D44" t="s">
        <v>29</v>
      </c>
      <c r="E44" t="s">
        <v>15</v>
      </c>
      <c r="F44" t="s">
        <v>34</v>
      </c>
      <c r="G44" s="5">
        <v>30</v>
      </c>
      <c r="H44" s="6">
        <v>1590</v>
      </c>
      <c r="I44">
        <f t="shared" si="0"/>
        <v>8</v>
      </c>
    </row>
    <row r="45" spans="1:9" x14ac:dyDescent="0.25">
      <c r="A45" s="4">
        <v>42528</v>
      </c>
      <c r="B45" t="s">
        <v>21</v>
      </c>
      <c r="C45">
        <v>2016</v>
      </c>
      <c r="D45" t="s">
        <v>35</v>
      </c>
      <c r="E45" t="s">
        <v>12</v>
      </c>
      <c r="F45" t="s">
        <v>16</v>
      </c>
      <c r="G45" s="5">
        <v>25</v>
      </c>
      <c r="H45" s="6">
        <v>229.99999999999997</v>
      </c>
      <c r="I45">
        <f t="shared" si="0"/>
        <v>8</v>
      </c>
    </row>
    <row r="46" spans="1:9" x14ac:dyDescent="0.25">
      <c r="A46" s="4">
        <v>42529</v>
      </c>
      <c r="B46" t="s">
        <v>21</v>
      </c>
      <c r="C46">
        <v>2016</v>
      </c>
      <c r="D46" t="s">
        <v>24</v>
      </c>
      <c r="E46" t="s">
        <v>12</v>
      </c>
      <c r="F46" t="s">
        <v>16</v>
      </c>
      <c r="G46" s="5">
        <v>50</v>
      </c>
      <c r="H46" s="6">
        <v>300</v>
      </c>
      <c r="I46">
        <f t="shared" si="0"/>
        <v>8</v>
      </c>
    </row>
    <row r="47" spans="1:9" x14ac:dyDescent="0.25">
      <c r="A47" s="4">
        <v>42541</v>
      </c>
      <c r="B47" t="s">
        <v>21</v>
      </c>
      <c r="C47">
        <v>2016</v>
      </c>
      <c r="D47" t="s">
        <v>11</v>
      </c>
      <c r="E47" t="s">
        <v>26</v>
      </c>
      <c r="F47" t="s">
        <v>27</v>
      </c>
      <c r="G47" s="5">
        <v>5</v>
      </c>
      <c r="H47" s="6">
        <v>230</v>
      </c>
      <c r="I47">
        <f t="shared" si="0"/>
        <v>8</v>
      </c>
    </row>
    <row r="48" spans="1:9" x14ac:dyDescent="0.25">
      <c r="A48" s="4">
        <v>42544</v>
      </c>
      <c r="B48" t="s">
        <v>21</v>
      </c>
      <c r="C48">
        <v>2016</v>
      </c>
      <c r="D48" t="s">
        <v>33</v>
      </c>
      <c r="E48" t="s">
        <v>12</v>
      </c>
      <c r="F48" t="s">
        <v>27</v>
      </c>
      <c r="G48" s="5">
        <v>40</v>
      </c>
      <c r="H48" s="6">
        <v>1392</v>
      </c>
      <c r="I48">
        <f t="shared" si="0"/>
        <v>8</v>
      </c>
    </row>
    <row r="49" spans="1:9" x14ac:dyDescent="0.25">
      <c r="A49" s="4">
        <v>42556</v>
      </c>
      <c r="B49" t="s">
        <v>28</v>
      </c>
      <c r="C49">
        <v>2016</v>
      </c>
      <c r="D49" t="s">
        <v>29</v>
      </c>
      <c r="E49" t="s">
        <v>15</v>
      </c>
      <c r="F49" t="s">
        <v>34</v>
      </c>
      <c r="G49" s="5">
        <v>17</v>
      </c>
      <c r="H49" s="6">
        <v>680</v>
      </c>
      <c r="I49">
        <f t="shared" si="0"/>
        <v>8</v>
      </c>
    </row>
    <row r="50" spans="1:9" x14ac:dyDescent="0.25">
      <c r="A50" s="4">
        <v>42566</v>
      </c>
      <c r="B50" t="s">
        <v>28</v>
      </c>
      <c r="C50">
        <v>2016</v>
      </c>
      <c r="D50" t="s">
        <v>19</v>
      </c>
      <c r="E50" t="s">
        <v>15</v>
      </c>
      <c r="F50" t="s">
        <v>34</v>
      </c>
      <c r="G50" s="5">
        <v>20</v>
      </c>
      <c r="H50" s="6">
        <v>200</v>
      </c>
      <c r="I50">
        <f t="shared" si="0"/>
        <v>8</v>
      </c>
    </row>
    <row r="51" spans="1:9" x14ac:dyDescent="0.25">
      <c r="A51" s="4">
        <v>42566</v>
      </c>
      <c r="B51" t="s">
        <v>28</v>
      </c>
      <c r="C51">
        <v>2016</v>
      </c>
      <c r="D51" t="s">
        <v>29</v>
      </c>
      <c r="E51" t="s">
        <v>26</v>
      </c>
      <c r="F51" t="s">
        <v>34</v>
      </c>
      <c r="G51" s="5">
        <v>20</v>
      </c>
      <c r="H51" s="6">
        <v>800</v>
      </c>
      <c r="I51">
        <f t="shared" si="0"/>
        <v>8</v>
      </c>
    </row>
    <row r="52" spans="1:9" x14ac:dyDescent="0.25">
      <c r="A52" s="4">
        <v>42571</v>
      </c>
      <c r="B52" t="s">
        <v>28</v>
      </c>
      <c r="C52">
        <v>2016</v>
      </c>
      <c r="D52" t="s">
        <v>29</v>
      </c>
      <c r="E52" t="s">
        <v>12</v>
      </c>
      <c r="F52" t="s">
        <v>20</v>
      </c>
      <c r="G52" s="5">
        <v>3</v>
      </c>
      <c r="H52" s="6">
        <v>120</v>
      </c>
      <c r="I52">
        <f t="shared" si="0"/>
        <v>8</v>
      </c>
    </row>
    <row r="53" spans="1:9" x14ac:dyDescent="0.25">
      <c r="A53" s="4">
        <v>42586</v>
      </c>
      <c r="B53" t="s">
        <v>28</v>
      </c>
      <c r="C53">
        <v>2016</v>
      </c>
      <c r="D53" t="s">
        <v>24</v>
      </c>
      <c r="E53" t="s">
        <v>15</v>
      </c>
      <c r="F53" t="s">
        <v>13</v>
      </c>
      <c r="G53" s="5">
        <v>10</v>
      </c>
      <c r="H53" s="6">
        <v>220</v>
      </c>
      <c r="I53">
        <f t="shared" si="0"/>
        <v>8</v>
      </c>
    </row>
    <row r="54" spans="1:9" x14ac:dyDescent="0.25">
      <c r="A54" s="4">
        <v>42597</v>
      </c>
      <c r="B54" t="s">
        <v>28</v>
      </c>
      <c r="C54">
        <v>2016</v>
      </c>
      <c r="D54" t="s">
        <v>29</v>
      </c>
      <c r="E54" t="s">
        <v>26</v>
      </c>
      <c r="F54" t="s">
        <v>32</v>
      </c>
      <c r="G54" s="5">
        <v>25</v>
      </c>
      <c r="H54" s="6">
        <v>533.75</v>
      </c>
      <c r="I54">
        <f t="shared" si="0"/>
        <v>8</v>
      </c>
    </row>
    <row r="55" spans="1:9" x14ac:dyDescent="0.25">
      <c r="A55" s="4">
        <v>42599</v>
      </c>
      <c r="B55" t="s">
        <v>28</v>
      </c>
      <c r="C55">
        <v>2016</v>
      </c>
      <c r="D55" t="s">
        <v>14</v>
      </c>
      <c r="E55" t="s">
        <v>12</v>
      </c>
      <c r="F55" t="s">
        <v>27</v>
      </c>
      <c r="G55" s="5">
        <v>87</v>
      </c>
      <c r="H55" s="6">
        <v>1218</v>
      </c>
      <c r="I55">
        <f t="shared" si="0"/>
        <v>8</v>
      </c>
    </row>
    <row r="56" spans="1:9" x14ac:dyDescent="0.25">
      <c r="A56" s="4">
        <f>A55</f>
        <v>42599</v>
      </c>
      <c r="B56" t="s">
        <v>28</v>
      </c>
      <c r="C56">
        <v>2016</v>
      </c>
      <c r="D56" t="s">
        <v>35</v>
      </c>
      <c r="E56" t="s">
        <v>22</v>
      </c>
      <c r="F56" t="s">
        <v>20</v>
      </c>
      <c r="G56" s="5">
        <v>40</v>
      </c>
      <c r="H56" s="6">
        <v>280</v>
      </c>
      <c r="I56">
        <f t="shared" si="0"/>
        <v>8</v>
      </c>
    </row>
    <row r="57" spans="1:9" x14ac:dyDescent="0.25">
      <c r="A57" s="4">
        <v>42609</v>
      </c>
      <c r="B57" t="s">
        <v>28</v>
      </c>
      <c r="C57">
        <v>2016</v>
      </c>
      <c r="D57" t="s">
        <v>29</v>
      </c>
      <c r="E57" t="s">
        <v>26</v>
      </c>
      <c r="F57" t="s">
        <v>16</v>
      </c>
      <c r="G57" s="5">
        <v>10</v>
      </c>
      <c r="H57" s="6">
        <v>456</v>
      </c>
      <c r="I57">
        <f t="shared" si="0"/>
        <v>8</v>
      </c>
    </row>
    <row r="58" spans="1:9" x14ac:dyDescent="0.25">
      <c r="A58" s="4">
        <v>42617</v>
      </c>
      <c r="B58" t="s">
        <v>28</v>
      </c>
      <c r="C58">
        <v>2016</v>
      </c>
      <c r="D58" t="s">
        <v>17</v>
      </c>
      <c r="E58" t="s">
        <v>26</v>
      </c>
      <c r="F58" t="s">
        <v>18</v>
      </c>
      <c r="G58" s="5">
        <v>30</v>
      </c>
      <c r="H58" s="6">
        <v>289.5</v>
      </c>
      <c r="I58">
        <f t="shared" si="0"/>
        <v>8</v>
      </c>
    </row>
    <row r="59" spans="1:9" x14ac:dyDescent="0.25">
      <c r="A59" s="4">
        <v>42618</v>
      </c>
      <c r="B59" t="s">
        <v>28</v>
      </c>
      <c r="C59">
        <v>2016</v>
      </c>
      <c r="D59" t="s">
        <v>33</v>
      </c>
      <c r="E59" t="s">
        <v>12</v>
      </c>
      <c r="F59" t="s">
        <v>13</v>
      </c>
      <c r="G59" s="5">
        <v>40</v>
      </c>
      <c r="H59" s="6">
        <v>736</v>
      </c>
      <c r="I59">
        <f t="shared" si="0"/>
        <v>8</v>
      </c>
    </row>
    <row r="60" spans="1:9" x14ac:dyDescent="0.25">
      <c r="A60" s="4">
        <v>42620</v>
      </c>
      <c r="B60" t="s">
        <v>28</v>
      </c>
      <c r="C60">
        <v>2016</v>
      </c>
      <c r="D60" t="s">
        <v>14</v>
      </c>
      <c r="E60" t="s">
        <v>26</v>
      </c>
      <c r="F60" t="s">
        <v>30</v>
      </c>
      <c r="G60" s="5">
        <v>300</v>
      </c>
      <c r="H60" s="6">
        <v>13800</v>
      </c>
      <c r="I60">
        <f t="shared" si="0"/>
        <v>8</v>
      </c>
    </row>
    <row r="61" spans="1:9" x14ac:dyDescent="0.25">
      <c r="A61" s="4">
        <v>42620</v>
      </c>
      <c r="B61" t="s">
        <v>28</v>
      </c>
      <c r="C61">
        <v>2016</v>
      </c>
      <c r="D61" t="s">
        <v>19</v>
      </c>
      <c r="E61" t="s">
        <v>15</v>
      </c>
      <c r="F61" t="s">
        <v>30</v>
      </c>
      <c r="G61" s="5">
        <v>30</v>
      </c>
      <c r="H61" s="6">
        <v>900</v>
      </c>
      <c r="I61">
        <f t="shared" si="0"/>
        <v>8</v>
      </c>
    </row>
    <row r="62" spans="1:9" x14ac:dyDescent="0.25">
      <c r="A62" s="4">
        <v>42637</v>
      </c>
      <c r="B62" t="s">
        <v>28</v>
      </c>
      <c r="C62">
        <v>2016</v>
      </c>
      <c r="D62" t="s">
        <v>19</v>
      </c>
      <c r="E62" t="s">
        <v>12</v>
      </c>
      <c r="F62" t="s">
        <v>20</v>
      </c>
      <c r="G62" s="5">
        <v>25</v>
      </c>
      <c r="H62" s="6">
        <v>138</v>
      </c>
      <c r="I62">
        <f t="shared" si="0"/>
        <v>8</v>
      </c>
    </row>
    <row r="63" spans="1:9" x14ac:dyDescent="0.25">
      <c r="A63" s="4">
        <v>42643</v>
      </c>
      <c r="B63" t="s">
        <v>28</v>
      </c>
      <c r="C63">
        <v>2016</v>
      </c>
      <c r="D63" t="s">
        <v>24</v>
      </c>
      <c r="E63" t="s">
        <v>22</v>
      </c>
      <c r="F63" t="s">
        <v>18</v>
      </c>
      <c r="G63" s="5">
        <v>10</v>
      </c>
      <c r="H63" s="6">
        <v>380</v>
      </c>
      <c r="I63">
        <f t="shared" si="0"/>
        <v>8</v>
      </c>
    </row>
    <row r="64" spans="1:9" x14ac:dyDescent="0.25">
      <c r="A64" s="4">
        <v>42661</v>
      </c>
      <c r="B64" t="s">
        <v>31</v>
      </c>
      <c r="C64">
        <v>2016</v>
      </c>
      <c r="D64" t="s">
        <v>11</v>
      </c>
      <c r="E64" t="s">
        <v>15</v>
      </c>
      <c r="F64" t="s">
        <v>13</v>
      </c>
      <c r="G64" s="5">
        <v>80</v>
      </c>
      <c r="H64" s="6">
        <v>122</v>
      </c>
      <c r="I64">
        <f t="shared" si="0"/>
        <v>8</v>
      </c>
    </row>
    <row r="65" spans="1:9" x14ac:dyDescent="0.25">
      <c r="A65" s="4">
        <v>42692</v>
      </c>
      <c r="B65" t="s">
        <v>31</v>
      </c>
      <c r="C65">
        <v>2016</v>
      </c>
      <c r="D65" t="s">
        <v>14</v>
      </c>
      <c r="E65" t="s">
        <v>15</v>
      </c>
      <c r="F65" t="s">
        <v>23</v>
      </c>
      <c r="G65" s="5">
        <v>10</v>
      </c>
      <c r="H65" s="6">
        <v>250</v>
      </c>
      <c r="I65">
        <f t="shared" si="0"/>
        <v>8</v>
      </c>
    </row>
    <row r="66" spans="1:9" x14ac:dyDescent="0.25">
      <c r="A66" s="4">
        <v>42713</v>
      </c>
      <c r="B66" t="s">
        <v>31</v>
      </c>
      <c r="C66">
        <v>2016</v>
      </c>
      <c r="D66" t="s">
        <v>11</v>
      </c>
      <c r="E66" t="s">
        <v>15</v>
      </c>
      <c r="F66" t="s">
        <v>18</v>
      </c>
      <c r="G66" s="5">
        <v>200</v>
      </c>
      <c r="H66" s="6">
        <v>598</v>
      </c>
      <c r="I66">
        <f t="shared" si="0"/>
        <v>8</v>
      </c>
    </row>
    <row r="67" spans="1:9" x14ac:dyDescent="0.25">
      <c r="A67" s="4">
        <v>42720</v>
      </c>
      <c r="B67" t="s">
        <v>31</v>
      </c>
      <c r="C67">
        <v>2016</v>
      </c>
      <c r="D67" t="s">
        <v>29</v>
      </c>
      <c r="E67" t="s">
        <v>15</v>
      </c>
      <c r="F67" t="s">
        <v>27</v>
      </c>
      <c r="G67" s="5">
        <v>300</v>
      </c>
      <c r="H67" s="6">
        <v>4200</v>
      </c>
      <c r="I67">
        <f t="shared" si="0"/>
        <v>8</v>
      </c>
    </row>
    <row r="68" spans="1:9" x14ac:dyDescent="0.25">
      <c r="A68" s="4">
        <v>42731</v>
      </c>
      <c r="B68" t="s">
        <v>31</v>
      </c>
      <c r="C68">
        <v>2016</v>
      </c>
      <c r="D68" t="s">
        <v>35</v>
      </c>
      <c r="E68" t="s">
        <v>12</v>
      </c>
      <c r="F68" t="s">
        <v>30</v>
      </c>
      <c r="G68" s="5">
        <v>50</v>
      </c>
      <c r="H68" s="6">
        <v>1739.9999999999998</v>
      </c>
      <c r="I68">
        <f t="shared" si="0"/>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11"/>
  <sheetViews>
    <sheetView topLeftCell="E1" workbookViewId="0">
      <selection activeCell="H7" sqref="H7"/>
    </sheetView>
  </sheetViews>
  <sheetFormatPr defaultRowHeight="15" x14ac:dyDescent="0.25"/>
  <cols>
    <col min="1" max="1" width="13.140625" customWidth="1"/>
    <col min="2" max="2" width="16.28515625" bestFit="1" customWidth="1"/>
    <col min="3" max="3" width="15.42578125" bestFit="1" customWidth="1"/>
    <col min="4" max="4" width="15.5703125" customWidth="1"/>
    <col min="5" max="5" width="15.42578125" customWidth="1"/>
    <col min="6" max="6" width="15.5703125" customWidth="1"/>
    <col min="7" max="7" width="15.42578125" customWidth="1"/>
    <col min="8" max="8" width="15.5703125" customWidth="1"/>
    <col min="9" max="9" width="15.42578125" customWidth="1"/>
    <col min="10" max="10" width="20.5703125" bestFit="1" customWidth="1"/>
    <col min="11" max="11" width="20.42578125" bestFit="1" customWidth="1"/>
    <col min="12" max="12" width="11.28515625" customWidth="1"/>
    <col min="13" max="13" width="8.28515625" customWidth="1"/>
    <col min="14" max="14" width="11.28515625" bestFit="1" customWidth="1"/>
  </cols>
  <sheetData>
    <row r="2" spans="1:11" x14ac:dyDescent="0.25">
      <c r="A2" s="7" t="s">
        <v>3</v>
      </c>
      <c r="B2" s="8">
        <v>2016</v>
      </c>
    </row>
    <row r="4" spans="1:11" x14ac:dyDescent="0.25">
      <c r="B4" s="7" t="s">
        <v>40</v>
      </c>
    </row>
    <row r="5" spans="1:11" x14ac:dyDescent="0.25">
      <c r="B5" t="s">
        <v>10</v>
      </c>
      <c r="D5" t="s">
        <v>21</v>
      </c>
      <c r="F5" t="s">
        <v>28</v>
      </c>
      <c r="H5" t="s">
        <v>31</v>
      </c>
      <c r="J5" t="s">
        <v>43</v>
      </c>
      <c r="K5" t="s">
        <v>44</v>
      </c>
    </row>
    <row r="6" spans="1:11" x14ac:dyDescent="0.25">
      <c r="A6" s="7" t="s">
        <v>36</v>
      </c>
      <c r="B6" t="s">
        <v>38</v>
      </c>
      <c r="C6" t="s">
        <v>45</v>
      </c>
      <c r="D6" t="s">
        <v>38</v>
      </c>
      <c r="E6" t="s">
        <v>45</v>
      </c>
      <c r="F6" t="s">
        <v>38</v>
      </c>
      <c r="G6" t="s">
        <v>45</v>
      </c>
      <c r="H6" t="s">
        <v>38</v>
      </c>
      <c r="I6" t="s">
        <v>45</v>
      </c>
    </row>
    <row r="7" spans="1:11" x14ac:dyDescent="0.25">
      <c r="A7" s="8" t="s">
        <v>15</v>
      </c>
      <c r="B7" s="6"/>
      <c r="C7" s="10"/>
      <c r="D7" s="6">
        <v>1590</v>
      </c>
      <c r="E7" s="10">
        <v>30</v>
      </c>
      <c r="F7" s="6">
        <v>2000</v>
      </c>
      <c r="G7" s="10">
        <v>77</v>
      </c>
      <c r="H7" s="6">
        <v>5170</v>
      </c>
      <c r="I7" s="10">
        <v>590</v>
      </c>
      <c r="J7" s="6">
        <v>8760</v>
      </c>
      <c r="K7" s="10">
        <v>697</v>
      </c>
    </row>
    <row r="8" spans="1:11" x14ac:dyDescent="0.25">
      <c r="A8" s="8" t="s">
        <v>22</v>
      </c>
      <c r="B8" s="6">
        <v>35</v>
      </c>
      <c r="C8" s="10">
        <v>10</v>
      </c>
      <c r="D8" s="6">
        <v>184</v>
      </c>
      <c r="E8" s="10">
        <v>20</v>
      </c>
      <c r="F8" s="6">
        <v>660</v>
      </c>
      <c r="G8" s="10">
        <v>50</v>
      </c>
      <c r="H8" s="6"/>
      <c r="I8" s="10"/>
      <c r="J8" s="6">
        <v>879</v>
      </c>
      <c r="K8" s="10">
        <v>80</v>
      </c>
    </row>
    <row r="9" spans="1:11" x14ac:dyDescent="0.25">
      <c r="A9" s="8" t="s">
        <v>26</v>
      </c>
      <c r="B9" s="6">
        <v>482.5</v>
      </c>
      <c r="C9" s="10">
        <v>50</v>
      </c>
      <c r="D9" s="6">
        <v>1702</v>
      </c>
      <c r="E9" s="10">
        <v>85</v>
      </c>
      <c r="F9" s="6">
        <v>15879.25</v>
      </c>
      <c r="G9" s="10">
        <v>385</v>
      </c>
      <c r="H9" s="6"/>
      <c r="I9" s="10"/>
      <c r="J9" s="6">
        <v>18063.75</v>
      </c>
      <c r="K9" s="10">
        <v>520</v>
      </c>
    </row>
    <row r="10" spans="1:11" x14ac:dyDescent="0.25">
      <c r="A10" s="8" t="s">
        <v>12</v>
      </c>
      <c r="B10" s="6">
        <v>19262.5</v>
      </c>
      <c r="C10" s="10">
        <v>615</v>
      </c>
      <c r="D10" s="6">
        <v>3292</v>
      </c>
      <c r="E10" s="10">
        <v>160</v>
      </c>
      <c r="F10" s="6">
        <v>2212</v>
      </c>
      <c r="G10" s="10">
        <v>155</v>
      </c>
      <c r="H10" s="6">
        <v>1739.9999999999998</v>
      </c>
      <c r="I10" s="10">
        <v>50</v>
      </c>
      <c r="J10" s="6">
        <v>26506.5</v>
      </c>
      <c r="K10" s="10">
        <v>980</v>
      </c>
    </row>
    <row r="11" spans="1:11" x14ac:dyDescent="0.25">
      <c r="A11" s="8" t="s">
        <v>37</v>
      </c>
      <c r="B11" s="6">
        <v>19780</v>
      </c>
      <c r="C11" s="10">
        <v>675</v>
      </c>
      <c r="D11" s="6">
        <v>6768</v>
      </c>
      <c r="E11" s="10">
        <v>295</v>
      </c>
      <c r="F11" s="6">
        <v>20751.25</v>
      </c>
      <c r="G11" s="10">
        <v>667</v>
      </c>
      <c r="H11" s="6">
        <v>6910</v>
      </c>
      <c r="I11" s="10">
        <v>640</v>
      </c>
      <c r="J11" s="6">
        <v>54209.25</v>
      </c>
      <c r="K11" s="10">
        <v>2277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B5F6-4C5F-4CF6-B96B-BF20C4755AF7}">
  <dimension ref="A2:I9"/>
  <sheetViews>
    <sheetView workbookViewId="0">
      <selection activeCell="G1" sqref="G1"/>
    </sheetView>
  </sheetViews>
  <sheetFormatPr defaultRowHeight="15" x14ac:dyDescent="0.25"/>
  <cols>
    <col min="1" max="1" width="13.140625" bestFit="1" customWidth="1"/>
    <col min="2" max="2" width="15.5703125" bestFit="1" customWidth="1"/>
    <col min="3" max="3" width="7" bestFit="1" customWidth="1"/>
    <col min="4" max="4" width="13.140625" bestFit="1" customWidth="1"/>
    <col min="5" max="5" width="15.5703125" bestFit="1" customWidth="1"/>
    <col min="6" max="6" width="11.28515625" bestFit="1" customWidth="1"/>
    <col min="7" max="7" width="15.42578125" customWidth="1"/>
    <col min="8" max="8" width="15.5703125" customWidth="1"/>
    <col min="9" max="9" width="15.42578125" customWidth="1"/>
    <col min="10" max="10" width="20.5703125" bestFit="1" customWidth="1"/>
    <col min="11" max="11" width="20.42578125" bestFit="1" customWidth="1"/>
    <col min="12" max="12" width="11.28515625" customWidth="1"/>
    <col min="13" max="13" width="8.28515625" customWidth="1"/>
    <col min="14" max="14" width="11.28515625" bestFit="1" customWidth="1"/>
  </cols>
  <sheetData>
    <row r="2" spans="1:9" x14ac:dyDescent="0.25">
      <c r="A2" s="7" t="s">
        <v>3</v>
      </c>
      <c r="B2" s="8">
        <v>2015</v>
      </c>
      <c r="D2" s="7" t="s">
        <v>3</v>
      </c>
      <c r="E2" s="8">
        <v>2015</v>
      </c>
    </row>
    <row r="4" spans="1:9" x14ac:dyDescent="0.25">
      <c r="A4" s="7" t="s">
        <v>36</v>
      </c>
      <c r="B4" t="s">
        <v>38</v>
      </c>
      <c r="D4" s="7" t="s">
        <v>36</v>
      </c>
      <c r="E4" t="s">
        <v>38</v>
      </c>
      <c r="F4" s="7"/>
      <c r="G4" s="7"/>
      <c r="H4" s="7"/>
      <c r="I4" s="7"/>
    </row>
    <row r="5" spans="1:9" x14ac:dyDescent="0.25">
      <c r="A5" s="8" t="s">
        <v>15</v>
      </c>
      <c r="B5" s="6">
        <v>200</v>
      </c>
      <c r="D5" s="8" t="s">
        <v>14</v>
      </c>
      <c r="E5" s="6">
        <v>200</v>
      </c>
    </row>
    <row r="6" spans="1:9" x14ac:dyDescent="0.25">
      <c r="A6" s="8" t="s">
        <v>12</v>
      </c>
      <c r="B6" s="6">
        <v>1520</v>
      </c>
      <c r="D6" s="8" t="s">
        <v>19</v>
      </c>
      <c r="E6" s="6">
        <v>100</v>
      </c>
    </row>
    <row r="7" spans="1:9" x14ac:dyDescent="0.25">
      <c r="A7" s="8" t="s">
        <v>37</v>
      </c>
      <c r="B7" s="6">
        <v>1720</v>
      </c>
      <c r="D7" s="8" t="s">
        <v>11</v>
      </c>
      <c r="E7" s="6">
        <v>270</v>
      </c>
    </row>
    <row r="8" spans="1:9" x14ac:dyDescent="0.25">
      <c r="D8" s="8" t="s">
        <v>17</v>
      </c>
      <c r="E8" s="6">
        <v>1150</v>
      </c>
    </row>
    <row r="9" spans="1:9" x14ac:dyDescent="0.25">
      <c r="D9" s="8" t="s">
        <v>37</v>
      </c>
      <c r="E9" s="6">
        <v>1720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6F0E-9B53-46BC-A902-60AB37F362F9}">
  <dimension ref="A2:E9"/>
  <sheetViews>
    <sheetView workbookViewId="0">
      <selection activeCell="I10" sqref="I10"/>
    </sheetView>
  </sheetViews>
  <sheetFormatPr defaultRowHeight="15" x14ac:dyDescent="0.25"/>
  <cols>
    <col min="1" max="1" width="13.140625" bestFit="1" customWidth="1"/>
    <col min="2" max="2" width="15.5703125" bestFit="1" customWidth="1"/>
    <col min="3" max="3" width="7" bestFit="1" customWidth="1"/>
    <col min="4" max="4" width="13.140625" bestFit="1" customWidth="1"/>
    <col min="5" max="5" width="15.5703125" bestFit="1" customWidth="1"/>
    <col min="6" max="6" width="11.28515625" bestFit="1" customWidth="1"/>
    <col min="7" max="7" width="15.42578125" customWidth="1"/>
    <col min="8" max="8" width="15.5703125" customWidth="1"/>
    <col min="9" max="9" width="15.42578125" customWidth="1"/>
    <col min="10" max="10" width="20.5703125" bestFit="1" customWidth="1"/>
    <col min="11" max="11" width="20.42578125" bestFit="1" customWidth="1"/>
    <col min="12" max="12" width="11.28515625" customWidth="1"/>
    <col min="13" max="13" width="8.28515625" customWidth="1"/>
    <col min="14" max="14" width="11.28515625" bestFit="1" customWidth="1"/>
  </cols>
  <sheetData>
    <row r="2" spans="1:5" x14ac:dyDescent="0.25">
      <c r="A2" s="7" t="s">
        <v>3</v>
      </c>
      <c r="B2" t="s">
        <v>47</v>
      </c>
      <c r="D2" s="7" t="s">
        <v>2</v>
      </c>
      <c r="E2" t="s">
        <v>10</v>
      </c>
    </row>
    <row r="4" spans="1:5" x14ac:dyDescent="0.25">
      <c r="A4" s="7" t="s">
        <v>36</v>
      </c>
      <c r="B4" t="s">
        <v>38</v>
      </c>
      <c r="D4" s="7" t="s">
        <v>36</v>
      </c>
      <c r="E4" t="s">
        <v>38</v>
      </c>
    </row>
    <row r="5" spans="1:5" x14ac:dyDescent="0.25">
      <c r="A5" s="8" t="s">
        <v>26</v>
      </c>
      <c r="B5" s="6">
        <v>482.5</v>
      </c>
      <c r="D5" s="8" t="s">
        <v>19</v>
      </c>
      <c r="E5" s="6">
        <v>482.5</v>
      </c>
    </row>
    <row r="6" spans="1:5" x14ac:dyDescent="0.25">
      <c r="A6" s="8" t="s">
        <v>12</v>
      </c>
      <c r="B6" s="6">
        <v>1795</v>
      </c>
      <c r="D6" s="8" t="s">
        <v>11</v>
      </c>
      <c r="E6" s="6">
        <v>270</v>
      </c>
    </row>
    <row r="7" spans="1:5" x14ac:dyDescent="0.25">
      <c r="A7" s="8" t="s">
        <v>37</v>
      </c>
      <c r="B7" s="6">
        <v>2277.5</v>
      </c>
      <c r="D7" s="8" t="s">
        <v>33</v>
      </c>
      <c r="E7" s="6">
        <v>1275</v>
      </c>
    </row>
    <row r="8" spans="1:5" x14ac:dyDescent="0.25">
      <c r="D8" s="8" t="s">
        <v>24</v>
      </c>
      <c r="E8" s="6">
        <v>250</v>
      </c>
    </row>
    <row r="9" spans="1:5" x14ac:dyDescent="0.25">
      <c r="D9" s="8" t="s">
        <v>37</v>
      </c>
      <c r="E9" s="6">
        <v>2277.5</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A4" sqref="A4"/>
    </sheetView>
  </sheetViews>
  <sheetFormatPr defaultRowHeight="15" x14ac:dyDescent="0.25"/>
  <cols>
    <col min="1" max="1" width="19.140625" bestFit="1" customWidth="1"/>
    <col min="2" max="2" width="16.28515625" bestFit="1" customWidth="1"/>
    <col min="3" max="3" width="7" bestFit="1" customWidth="1"/>
    <col min="4" max="4" width="11.28515625" bestFit="1" customWidth="1"/>
  </cols>
  <sheetData>
    <row r="1" spans="1:4" x14ac:dyDescent="0.25">
      <c r="A1" s="2" t="s">
        <v>42</v>
      </c>
    </row>
    <row r="4" spans="1:4" x14ac:dyDescent="0.25">
      <c r="A4" s="7" t="s">
        <v>41</v>
      </c>
      <c r="B4" s="7" t="s">
        <v>40</v>
      </c>
    </row>
    <row r="5" spans="1:4" x14ac:dyDescent="0.25">
      <c r="A5" s="7" t="s">
        <v>36</v>
      </c>
      <c r="B5">
        <v>2015</v>
      </c>
      <c r="C5">
        <v>2016</v>
      </c>
      <c r="D5" t="s">
        <v>37</v>
      </c>
    </row>
    <row r="6" spans="1:4" x14ac:dyDescent="0.25">
      <c r="A6" s="8" t="s">
        <v>20</v>
      </c>
      <c r="B6" s="6">
        <v>882.5</v>
      </c>
      <c r="C6" s="6">
        <v>179.33333333333334</v>
      </c>
      <c r="D6" s="6">
        <v>581.14285714285711</v>
      </c>
    </row>
    <row r="7" spans="1:4" x14ac:dyDescent="0.25">
      <c r="A7" s="8" t="s">
        <v>34</v>
      </c>
      <c r="B7" s="6"/>
      <c r="C7" s="6">
        <v>799.16666666666663</v>
      </c>
      <c r="D7" s="6">
        <v>799.16666666666663</v>
      </c>
    </row>
    <row r="8" spans="1:4" x14ac:dyDescent="0.25">
      <c r="A8" s="8" t="s">
        <v>30</v>
      </c>
      <c r="B8" s="6">
        <v>1162.375</v>
      </c>
      <c r="C8" s="6">
        <v>4506</v>
      </c>
      <c r="D8" s="6">
        <v>3762.9722222222222</v>
      </c>
    </row>
    <row r="9" spans="1:4" x14ac:dyDescent="0.25">
      <c r="A9" s="8" t="s">
        <v>16</v>
      </c>
      <c r="B9" s="6">
        <v>166.625</v>
      </c>
      <c r="C9" s="6">
        <v>328.66666666666669</v>
      </c>
      <c r="D9" s="6">
        <v>236.07142857142858</v>
      </c>
    </row>
    <row r="10" spans="1:4" x14ac:dyDescent="0.25">
      <c r="A10" s="8" t="s">
        <v>32</v>
      </c>
      <c r="B10" s="6">
        <v>510</v>
      </c>
      <c r="C10" s="6">
        <v>533.75</v>
      </c>
      <c r="D10" s="6">
        <v>521.875</v>
      </c>
    </row>
    <row r="11" spans="1:4" x14ac:dyDescent="0.25">
      <c r="A11" s="8" t="s">
        <v>25</v>
      </c>
      <c r="B11" s="6">
        <v>1875</v>
      </c>
      <c r="C11" s="6">
        <v>155.75</v>
      </c>
      <c r="D11" s="6">
        <v>1015.375</v>
      </c>
    </row>
    <row r="12" spans="1:4" x14ac:dyDescent="0.25">
      <c r="A12" s="8" t="s">
        <v>27</v>
      </c>
      <c r="B12" s="6">
        <v>99.75</v>
      </c>
      <c r="C12" s="6">
        <v>1720</v>
      </c>
      <c r="D12" s="6">
        <v>999.88888888888891</v>
      </c>
    </row>
    <row r="13" spans="1:4" x14ac:dyDescent="0.25">
      <c r="A13" s="8" t="s">
        <v>23</v>
      </c>
      <c r="B13" s="6">
        <v>362.7</v>
      </c>
      <c r="C13" s="6">
        <v>1040</v>
      </c>
      <c r="D13" s="6">
        <v>616.6875</v>
      </c>
    </row>
    <row r="14" spans="1:4" x14ac:dyDescent="0.25">
      <c r="A14" s="8" t="s">
        <v>18</v>
      </c>
      <c r="B14" s="6">
        <v>1150</v>
      </c>
      <c r="C14" s="6">
        <v>422.5</v>
      </c>
      <c r="D14" s="6">
        <v>604.375</v>
      </c>
    </row>
    <row r="15" spans="1:4" x14ac:dyDescent="0.25">
      <c r="A15" s="8" t="s">
        <v>13</v>
      </c>
      <c r="B15" s="6">
        <v>733.33333333333337</v>
      </c>
      <c r="C15" s="6">
        <v>419.25</v>
      </c>
      <c r="D15" s="6">
        <v>523.94444444444446</v>
      </c>
    </row>
    <row r="16" spans="1:4" x14ac:dyDescent="0.25">
      <c r="A16" s="8" t="s">
        <v>37</v>
      </c>
      <c r="B16" s="6">
        <v>628.60576923076928</v>
      </c>
      <c r="C16" s="6">
        <v>1389.9807692307693</v>
      </c>
      <c r="D16" s="6">
        <v>1085.4307692307693</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9"/>
  <sheetViews>
    <sheetView tabSelected="1" topLeftCell="A4" workbookViewId="0">
      <selection activeCell="H7" sqref="H7"/>
    </sheetView>
  </sheetViews>
  <sheetFormatPr defaultRowHeight="15" x14ac:dyDescent="0.25"/>
  <cols>
    <col min="1" max="1" width="12.140625" customWidth="1"/>
    <col min="2" max="2" width="6" customWidth="1"/>
    <col min="3" max="3" width="7.140625" customWidth="1"/>
    <col min="4" max="4" width="11.7109375" customWidth="1"/>
    <col min="5" max="5" width="9.85546875" customWidth="1"/>
    <col min="6" max="6" width="10.28515625" customWidth="1"/>
    <col min="7" max="7" width="10.85546875" customWidth="1"/>
    <col min="8" max="8" width="11" customWidth="1"/>
  </cols>
  <sheetData>
    <row r="1" spans="1:10" ht="15.75" x14ac:dyDescent="0.25">
      <c r="A1" s="1" t="s">
        <v>0</v>
      </c>
    </row>
    <row r="2" spans="1:10" ht="15" customHeight="1" x14ac:dyDescent="0.25"/>
    <row r="3" spans="1:10" x14ac:dyDescent="0.25">
      <c r="A3" s="2" t="s">
        <v>1</v>
      </c>
      <c r="B3" s="2" t="s">
        <v>2</v>
      </c>
      <c r="C3" s="2" t="s">
        <v>3</v>
      </c>
      <c r="D3" s="2" t="s">
        <v>4</v>
      </c>
      <c r="E3" s="3" t="s">
        <v>5</v>
      </c>
      <c r="F3" s="2" t="s">
        <v>6</v>
      </c>
      <c r="G3" s="2" t="s">
        <v>7</v>
      </c>
      <c r="H3" s="2" t="s">
        <v>8</v>
      </c>
      <c r="I3" s="2" t="s">
        <v>9</v>
      </c>
      <c r="J3" s="2" t="s">
        <v>46</v>
      </c>
    </row>
    <row r="4" spans="1:10" x14ac:dyDescent="0.25">
      <c r="A4" s="4">
        <v>42009</v>
      </c>
      <c r="B4" t="s">
        <v>10</v>
      </c>
      <c r="C4">
        <v>2015</v>
      </c>
      <c r="D4" t="s">
        <v>11</v>
      </c>
      <c r="E4" t="s">
        <v>12</v>
      </c>
      <c r="F4" t="s">
        <v>13</v>
      </c>
      <c r="G4" s="5">
        <v>15</v>
      </c>
      <c r="H4" s="6">
        <v>270</v>
      </c>
      <c r="I4">
        <f>COUNTA(A4:H4)</f>
        <v>8</v>
      </c>
      <c r="J4" t="str">
        <f>TEXT(tblSales[[#This Row],[Date]],"mmm")</f>
        <v>Jan</v>
      </c>
    </row>
    <row r="5" spans="1:10" x14ac:dyDescent="0.25">
      <c r="A5" s="4">
        <v>42075</v>
      </c>
      <c r="B5" t="s">
        <v>10</v>
      </c>
      <c r="C5">
        <v>2015</v>
      </c>
      <c r="D5" t="s">
        <v>14</v>
      </c>
      <c r="E5" t="s">
        <v>15</v>
      </c>
      <c r="F5" t="s">
        <v>16</v>
      </c>
      <c r="G5" s="5">
        <v>20</v>
      </c>
      <c r="H5" s="6">
        <v>200</v>
      </c>
      <c r="I5">
        <f t="shared" ref="I5:I68" si="0">COUNTA(A5:H5)</f>
        <v>8</v>
      </c>
      <c r="J5" t="str">
        <f>TEXT(tblSales[[#This Row],[Date]],"mmm")</f>
        <v>Mar</v>
      </c>
    </row>
    <row r="6" spans="1:10" x14ac:dyDescent="0.25">
      <c r="A6" s="4">
        <v>42079</v>
      </c>
      <c r="B6" t="s">
        <v>10</v>
      </c>
      <c r="C6">
        <v>2015</v>
      </c>
      <c r="D6" t="s">
        <v>17</v>
      </c>
      <c r="E6" t="s">
        <v>12</v>
      </c>
      <c r="F6" t="s">
        <v>18</v>
      </c>
      <c r="G6" s="5">
        <v>25</v>
      </c>
      <c r="H6" s="6">
        <v>200</v>
      </c>
      <c r="I6">
        <f t="shared" si="0"/>
        <v>8</v>
      </c>
      <c r="J6" t="str">
        <f>TEXT(tblSales[[#This Row],[Date]],"mmm")</f>
        <v>Mar</v>
      </c>
    </row>
    <row r="7" spans="1:10" x14ac:dyDescent="0.25">
      <c r="A7" s="4">
        <v>42090</v>
      </c>
      <c r="B7" t="s">
        <v>10</v>
      </c>
      <c r="C7">
        <v>2015</v>
      </c>
      <c r="D7" t="s">
        <v>19</v>
      </c>
      <c r="E7" t="s">
        <v>12</v>
      </c>
      <c r="F7" t="s">
        <v>20</v>
      </c>
      <c r="G7" s="5">
        <v>14</v>
      </c>
      <c r="H7" s="6">
        <v>100</v>
      </c>
      <c r="I7">
        <f t="shared" si="0"/>
        <v>8</v>
      </c>
      <c r="J7" t="str">
        <f>TEXT(tblSales[[#This Row],[Date]],"mmm")</f>
        <v>Mar</v>
      </c>
    </row>
    <row r="8" spans="1:10" x14ac:dyDescent="0.25">
      <c r="A8" s="4">
        <v>42110</v>
      </c>
      <c r="B8" t="s">
        <v>21</v>
      </c>
      <c r="C8">
        <v>2015</v>
      </c>
      <c r="D8" t="s">
        <v>17</v>
      </c>
      <c r="E8" t="s">
        <v>22</v>
      </c>
      <c r="F8" t="s">
        <v>23</v>
      </c>
      <c r="G8" s="5">
        <v>16</v>
      </c>
      <c r="H8" s="6">
        <v>400</v>
      </c>
      <c r="I8">
        <f t="shared" si="0"/>
        <v>8</v>
      </c>
      <c r="J8" t="str">
        <f>TEXT(tblSales[[#This Row],[Date]],"mmm")</f>
        <v>Apr</v>
      </c>
    </row>
    <row r="9" spans="1:10" x14ac:dyDescent="0.25">
      <c r="A9" s="4">
        <v>42110</v>
      </c>
      <c r="B9" t="s">
        <v>21</v>
      </c>
      <c r="C9">
        <v>2015</v>
      </c>
      <c r="D9" t="s">
        <v>24</v>
      </c>
      <c r="E9" t="s">
        <v>15</v>
      </c>
      <c r="F9" t="s">
        <v>25</v>
      </c>
      <c r="G9" s="5">
        <v>40</v>
      </c>
      <c r="H9" s="6">
        <v>510</v>
      </c>
      <c r="I9">
        <f t="shared" si="0"/>
        <v>8</v>
      </c>
      <c r="J9" t="str">
        <f>TEXT(tblSales[[#This Row],[Date]],"mmm")</f>
        <v>Apr</v>
      </c>
    </row>
    <row r="10" spans="1:10" x14ac:dyDescent="0.25">
      <c r="A10" s="4">
        <v>42119</v>
      </c>
      <c r="B10" t="s">
        <v>21</v>
      </c>
      <c r="C10">
        <v>2015</v>
      </c>
      <c r="D10" t="s">
        <v>17</v>
      </c>
      <c r="E10" t="s">
        <v>26</v>
      </c>
      <c r="F10" t="s">
        <v>16</v>
      </c>
      <c r="G10" s="5">
        <v>20</v>
      </c>
      <c r="H10" s="6">
        <v>70</v>
      </c>
      <c r="I10">
        <f t="shared" si="0"/>
        <v>8</v>
      </c>
      <c r="J10" t="str">
        <f>TEXT(tblSales[[#This Row],[Date]],"mmm")</f>
        <v>Apr</v>
      </c>
    </row>
    <row r="11" spans="1:10" x14ac:dyDescent="0.25">
      <c r="A11" s="4">
        <v>42122</v>
      </c>
      <c r="B11" t="s">
        <v>21</v>
      </c>
      <c r="C11">
        <v>2015</v>
      </c>
      <c r="D11" t="s">
        <v>17</v>
      </c>
      <c r="E11" t="s">
        <v>15</v>
      </c>
      <c r="F11" t="s">
        <v>27</v>
      </c>
      <c r="G11" s="5">
        <v>10</v>
      </c>
      <c r="H11" s="6">
        <v>92</v>
      </c>
      <c r="I11">
        <f t="shared" si="0"/>
        <v>8</v>
      </c>
      <c r="J11" t="str">
        <f>TEXT(tblSales[[#This Row],[Date]],"mmm")</f>
        <v>Apr</v>
      </c>
    </row>
    <row r="12" spans="1:10" x14ac:dyDescent="0.25">
      <c r="A12" s="4">
        <v>42188</v>
      </c>
      <c r="B12" t="s">
        <v>28</v>
      </c>
      <c r="C12">
        <v>2015</v>
      </c>
      <c r="D12" t="s">
        <v>29</v>
      </c>
      <c r="E12" t="s">
        <v>12</v>
      </c>
      <c r="F12" t="s">
        <v>23</v>
      </c>
      <c r="G12" s="5">
        <v>29</v>
      </c>
      <c r="H12" s="6">
        <v>350</v>
      </c>
      <c r="I12">
        <f t="shared" si="0"/>
        <v>8</v>
      </c>
      <c r="J12" t="str">
        <f>TEXT(tblSales[[#This Row],[Date]],"mmm")</f>
        <v>Jul</v>
      </c>
    </row>
    <row r="13" spans="1:10" x14ac:dyDescent="0.25">
      <c r="A13" s="4">
        <v>42191</v>
      </c>
      <c r="B13" t="s">
        <v>28</v>
      </c>
      <c r="C13">
        <v>2015</v>
      </c>
      <c r="D13" t="s">
        <v>17</v>
      </c>
      <c r="E13" t="s">
        <v>15</v>
      </c>
      <c r="F13" t="s">
        <v>23</v>
      </c>
      <c r="G13" s="5">
        <v>10</v>
      </c>
      <c r="H13" s="6">
        <v>127.5</v>
      </c>
      <c r="I13">
        <f t="shared" si="0"/>
        <v>8</v>
      </c>
      <c r="J13" t="str">
        <f>TEXT(tblSales[[#This Row],[Date]],"mmm")</f>
        <v>Jul</v>
      </c>
    </row>
    <row r="14" spans="1:10" x14ac:dyDescent="0.25">
      <c r="A14" s="4">
        <v>42191</v>
      </c>
      <c r="B14" t="s">
        <v>28</v>
      </c>
      <c r="C14">
        <v>2015</v>
      </c>
      <c r="D14" t="s">
        <v>14</v>
      </c>
      <c r="E14" t="s">
        <v>15</v>
      </c>
      <c r="F14" t="s">
        <v>23</v>
      </c>
      <c r="G14" s="5">
        <v>30</v>
      </c>
      <c r="H14" s="6">
        <v>660</v>
      </c>
      <c r="I14">
        <f t="shared" si="0"/>
        <v>8</v>
      </c>
      <c r="J14" t="str">
        <f>TEXT(tblSales[[#This Row],[Date]],"mmm")</f>
        <v>Jul</v>
      </c>
    </row>
    <row r="15" spans="1:10" x14ac:dyDescent="0.25">
      <c r="A15" s="4">
        <v>42193</v>
      </c>
      <c r="B15" t="s">
        <v>28</v>
      </c>
      <c r="C15">
        <v>2015</v>
      </c>
      <c r="D15" t="s">
        <v>19</v>
      </c>
      <c r="E15" t="s">
        <v>12</v>
      </c>
      <c r="F15" t="s">
        <v>23</v>
      </c>
      <c r="G15" s="5">
        <v>30</v>
      </c>
      <c r="H15" s="6">
        <v>276</v>
      </c>
      <c r="I15">
        <f t="shared" si="0"/>
        <v>8</v>
      </c>
      <c r="J15" t="str">
        <f>TEXT(tblSales[[#This Row],[Date]],"mmm")</f>
        <v>Jul</v>
      </c>
    </row>
    <row r="16" spans="1:10" x14ac:dyDescent="0.25">
      <c r="A16" s="4">
        <v>42197</v>
      </c>
      <c r="B16" t="s">
        <v>28</v>
      </c>
      <c r="C16">
        <v>2015</v>
      </c>
      <c r="D16" t="s">
        <v>14</v>
      </c>
      <c r="E16" t="s">
        <v>22</v>
      </c>
      <c r="F16" t="s">
        <v>13</v>
      </c>
      <c r="G16" s="5">
        <v>10</v>
      </c>
      <c r="H16" s="6">
        <v>530</v>
      </c>
      <c r="I16">
        <f t="shared" si="0"/>
        <v>8</v>
      </c>
      <c r="J16" t="str">
        <f>TEXT(tblSales[[#This Row],[Date]],"mmm")</f>
        <v>Jul</v>
      </c>
    </row>
    <row r="17" spans="1:10" x14ac:dyDescent="0.25">
      <c r="A17" s="4">
        <v>42227</v>
      </c>
      <c r="B17" t="s">
        <v>28</v>
      </c>
      <c r="C17">
        <v>2015</v>
      </c>
      <c r="D17" t="s">
        <v>17</v>
      </c>
      <c r="E17" t="s">
        <v>12</v>
      </c>
      <c r="F17" t="s">
        <v>20</v>
      </c>
      <c r="G17" s="5">
        <v>50</v>
      </c>
      <c r="H17" s="6">
        <v>500</v>
      </c>
      <c r="I17">
        <f t="shared" si="0"/>
        <v>8</v>
      </c>
      <c r="J17" t="str">
        <f>TEXT(tblSales[[#This Row],[Date]],"mmm")</f>
        <v>Aug</v>
      </c>
    </row>
    <row r="18" spans="1:10" x14ac:dyDescent="0.25">
      <c r="A18" s="4">
        <v>42236</v>
      </c>
      <c r="B18" t="s">
        <v>28</v>
      </c>
      <c r="C18">
        <v>2015</v>
      </c>
      <c r="D18" t="s">
        <v>14</v>
      </c>
      <c r="E18" t="s">
        <v>26</v>
      </c>
      <c r="F18" t="s">
        <v>30</v>
      </c>
      <c r="G18" s="5">
        <v>90</v>
      </c>
      <c r="H18" s="6">
        <v>2250</v>
      </c>
      <c r="I18">
        <f t="shared" si="0"/>
        <v>8</v>
      </c>
      <c r="J18" t="str">
        <f>TEXT(tblSales[[#This Row],[Date]],"mmm")</f>
        <v>Aug</v>
      </c>
    </row>
    <row r="19" spans="1:10" x14ac:dyDescent="0.25">
      <c r="A19" s="4">
        <v>42263</v>
      </c>
      <c r="B19" t="s">
        <v>28</v>
      </c>
      <c r="C19">
        <v>2015</v>
      </c>
      <c r="D19" t="s">
        <v>19</v>
      </c>
      <c r="E19" t="s">
        <v>26</v>
      </c>
      <c r="F19" t="s">
        <v>27</v>
      </c>
      <c r="G19" s="5">
        <v>50</v>
      </c>
      <c r="H19" s="6">
        <v>149.5</v>
      </c>
      <c r="I19">
        <f t="shared" si="0"/>
        <v>8</v>
      </c>
      <c r="J19" t="str">
        <f>TEXT(tblSales[[#This Row],[Date]],"mmm")</f>
        <v>Sep</v>
      </c>
    </row>
    <row r="20" spans="1:10" x14ac:dyDescent="0.25">
      <c r="A20" s="4">
        <v>42270</v>
      </c>
      <c r="B20" t="s">
        <v>28</v>
      </c>
      <c r="C20">
        <v>2015</v>
      </c>
      <c r="D20" t="s">
        <v>11</v>
      </c>
      <c r="E20" t="s">
        <v>12</v>
      </c>
      <c r="F20" t="s">
        <v>20</v>
      </c>
      <c r="G20" s="5">
        <v>25</v>
      </c>
      <c r="H20" s="6">
        <v>1000</v>
      </c>
      <c r="I20">
        <f t="shared" si="0"/>
        <v>8</v>
      </c>
      <c r="J20" t="str">
        <f>TEXT(tblSales[[#This Row],[Date]],"mmm")</f>
        <v>Sep</v>
      </c>
    </row>
    <row r="21" spans="1:10" x14ac:dyDescent="0.25">
      <c r="A21" s="4">
        <v>42273</v>
      </c>
      <c r="B21" t="s">
        <v>28</v>
      </c>
      <c r="C21">
        <v>2015</v>
      </c>
      <c r="D21" t="s">
        <v>17</v>
      </c>
      <c r="E21" t="s">
        <v>12</v>
      </c>
      <c r="F21" t="s">
        <v>30</v>
      </c>
      <c r="G21" s="5">
        <v>25</v>
      </c>
      <c r="H21" s="6">
        <v>74.75</v>
      </c>
      <c r="I21">
        <f t="shared" si="0"/>
        <v>8</v>
      </c>
      <c r="J21" t="str">
        <f>TEXT(tblSales[[#This Row],[Date]],"mmm")</f>
        <v>Sep</v>
      </c>
    </row>
    <row r="22" spans="1:10" x14ac:dyDescent="0.25">
      <c r="A22" s="4">
        <v>42315</v>
      </c>
      <c r="B22" t="s">
        <v>31</v>
      </c>
      <c r="C22">
        <v>2015</v>
      </c>
      <c r="D22" t="s">
        <v>19</v>
      </c>
      <c r="E22" t="s">
        <v>15</v>
      </c>
      <c r="F22" t="s">
        <v>27</v>
      </c>
      <c r="G22" s="5">
        <v>15</v>
      </c>
      <c r="H22" s="6">
        <v>52.5</v>
      </c>
      <c r="I22">
        <f t="shared" si="0"/>
        <v>8</v>
      </c>
      <c r="J22" t="str">
        <f>TEXT(tblSales[[#This Row],[Date]],"mmm")</f>
        <v>Nov</v>
      </c>
    </row>
    <row r="23" spans="1:10" x14ac:dyDescent="0.25">
      <c r="A23" s="4">
        <v>42317</v>
      </c>
      <c r="B23" t="s">
        <v>31</v>
      </c>
      <c r="C23">
        <v>2015</v>
      </c>
      <c r="D23" t="s">
        <v>14</v>
      </c>
      <c r="E23" t="s">
        <v>12</v>
      </c>
      <c r="F23" t="s">
        <v>16</v>
      </c>
      <c r="G23" s="5">
        <v>10</v>
      </c>
      <c r="H23" s="6">
        <v>96.5</v>
      </c>
      <c r="I23">
        <f t="shared" si="0"/>
        <v>8</v>
      </c>
      <c r="J23" t="str">
        <f>TEXT(tblSales[[#This Row],[Date]],"mmm")</f>
        <v>Nov</v>
      </c>
    </row>
    <row r="24" spans="1:10" x14ac:dyDescent="0.25">
      <c r="A24" s="4">
        <v>42326</v>
      </c>
      <c r="B24" t="s">
        <v>31</v>
      </c>
      <c r="C24">
        <v>2015</v>
      </c>
      <c r="D24" t="s">
        <v>19</v>
      </c>
      <c r="E24" t="s">
        <v>22</v>
      </c>
      <c r="F24" t="s">
        <v>16</v>
      </c>
      <c r="G24" s="5">
        <v>10</v>
      </c>
      <c r="H24" s="6">
        <v>300</v>
      </c>
      <c r="I24">
        <f t="shared" si="0"/>
        <v>8</v>
      </c>
      <c r="J24" t="str">
        <f>TEXT(tblSales[[#This Row],[Date]],"mmm")</f>
        <v>Nov</v>
      </c>
    </row>
    <row r="25" spans="1:10" x14ac:dyDescent="0.25">
      <c r="A25" s="4">
        <f>A24</f>
        <v>42326</v>
      </c>
      <c r="B25" t="s">
        <v>31</v>
      </c>
      <c r="C25">
        <v>2015</v>
      </c>
      <c r="D25" t="s">
        <v>17</v>
      </c>
      <c r="E25" t="s">
        <v>12</v>
      </c>
      <c r="F25" t="s">
        <v>32</v>
      </c>
      <c r="G25" s="5">
        <v>40</v>
      </c>
      <c r="H25" s="6">
        <v>510</v>
      </c>
      <c r="I25">
        <f t="shared" si="0"/>
        <v>8</v>
      </c>
      <c r="J25" t="str">
        <f>TEXT(tblSales[[#This Row],[Date]],"mmm")</f>
        <v>Nov</v>
      </c>
    </row>
    <row r="26" spans="1:10" x14ac:dyDescent="0.25">
      <c r="A26" s="4">
        <v>42353</v>
      </c>
      <c r="B26" t="s">
        <v>31</v>
      </c>
      <c r="C26">
        <v>2015</v>
      </c>
      <c r="D26" t="s">
        <v>24</v>
      </c>
      <c r="E26" t="s">
        <v>12</v>
      </c>
      <c r="F26" t="s">
        <v>13</v>
      </c>
      <c r="G26" s="5">
        <v>100</v>
      </c>
      <c r="H26" s="6">
        <v>1400</v>
      </c>
      <c r="I26">
        <f t="shared" si="0"/>
        <v>8</v>
      </c>
      <c r="J26" t="str">
        <f>TEXT(tblSales[[#This Row],[Date]],"mmm")</f>
        <v>Dec</v>
      </c>
    </row>
    <row r="27" spans="1:10" x14ac:dyDescent="0.25">
      <c r="A27" s="4">
        <v>42353</v>
      </c>
      <c r="B27" t="s">
        <v>31</v>
      </c>
      <c r="C27">
        <v>2015</v>
      </c>
      <c r="D27" t="s">
        <v>24</v>
      </c>
      <c r="E27" t="s">
        <v>22</v>
      </c>
      <c r="F27" t="s">
        <v>25</v>
      </c>
      <c r="G27" s="5">
        <v>40</v>
      </c>
      <c r="H27" s="6">
        <v>3240</v>
      </c>
      <c r="I27">
        <f t="shared" si="0"/>
        <v>8</v>
      </c>
      <c r="J27" t="str">
        <f>TEXT(tblSales[[#This Row],[Date]],"mmm")</f>
        <v>Dec</v>
      </c>
    </row>
    <row r="28" spans="1:10" x14ac:dyDescent="0.25">
      <c r="A28" s="4">
        <v>42363</v>
      </c>
      <c r="B28" t="s">
        <v>31</v>
      </c>
      <c r="C28">
        <v>2015</v>
      </c>
      <c r="D28" t="s">
        <v>33</v>
      </c>
      <c r="E28" t="s">
        <v>12</v>
      </c>
      <c r="F28" t="s">
        <v>27</v>
      </c>
      <c r="G28" s="5">
        <v>30</v>
      </c>
      <c r="H28" s="6">
        <v>105</v>
      </c>
      <c r="I28">
        <f t="shared" si="0"/>
        <v>8</v>
      </c>
      <c r="J28" t="str">
        <f>TEXT(tblSales[[#This Row],[Date]],"mmm")</f>
        <v>Dec</v>
      </c>
    </row>
    <row r="29" spans="1:10" x14ac:dyDescent="0.25">
      <c r="A29" s="4">
        <v>42365</v>
      </c>
      <c r="B29" t="s">
        <v>31</v>
      </c>
      <c r="C29">
        <v>2015</v>
      </c>
      <c r="D29" t="s">
        <v>29</v>
      </c>
      <c r="E29" t="s">
        <v>12</v>
      </c>
      <c r="F29" t="s">
        <v>20</v>
      </c>
      <c r="G29" s="5">
        <v>200</v>
      </c>
      <c r="H29" s="6">
        <v>1930</v>
      </c>
      <c r="I29">
        <f t="shared" si="0"/>
        <v>8</v>
      </c>
      <c r="J29" t="str">
        <f>TEXT(tblSales[[#This Row],[Date]],"mmm")</f>
        <v>Dec</v>
      </c>
    </row>
    <row r="30" spans="1:10" x14ac:dyDescent="0.25">
      <c r="A30" s="4">
        <v>42384</v>
      </c>
      <c r="B30" t="s">
        <v>10</v>
      </c>
      <c r="C30">
        <v>2016</v>
      </c>
      <c r="D30" t="s">
        <v>24</v>
      </c>
      <c r="E30" t="s">
        <v>12</v>
      </c>
      <c r="F30" t="s">
        <v>34</v>
      </c>
      <c r="G30" s="5">
        <v>40</v>
      </c>
      <c r="H30" s="6">
        <v>250</v>
      </c>
      <c r="I30">
        <f t="shared" si="0"/>
        <v>8</v>
      </c>
      <c r="J30" t="str">
        <f>TEXT(tblSales[[#This Row],[Date]],"mmm")</f>
        <v>Jan</v>
      </c>
    </row>
    <row r="31" spans="1:10" x14ac:dyDescent="0.25">
      <c r="A31" s="4">
        <v>42398</v>
      </c>
      <c r="B31" t="s">
        <v>10</v>
      </c>
      <c r="C31">
        <v>2016</v>
      </c>
      <c r="D31" t="s">
        <v>19</v>
      </c>
      <c r="E31" t="s">
        <v>26</v>
      </c>
      <c r="F31" t="s">
        <v>13</v>
      </c>
      <c r="G31" s="5">
        <v>50</v>
      </c>
      <c r="H31" s="6">
        <v>482.5</v>
      </c>
      <c r="I31">
        <f t="shared" si="0"/>
        <v>8</v>
      </c>
      <c r="J31" t="str">
        <f>TEXT(tblSales[[#This Row],[Date]],"mmm")</f>
        <v>Jan</v>
      </c>
    </row>
    <row r="32" spans="1:10" x14ac:dyDescent="0.25">
      <c r="A32" s="4">
        <v>42400</v>
      </c>
      <c r="B32" t="s">
        <v>10</v>
      </c>
      <c r="C32">
        <v>2016</v>
      </c>
      <c r="D32" t="s">
        <v>33</v>
      </c>
      <c r="E32" t="s">
        <v>12</v>
      </c>
      <c r="F32" t="s">
        <v>34</v>
      </c>
      <c r="G32" s="5">
        <v>100</v>
      </c>
      <c r="H32" s="6">
        <v>1275</v>
      </c>
      <c r="I32">
        <f t="shared" si="0"/>
        <v>8</v>
      </c>
      <c r="J32" t="str">
        <f>TEXT(tblSales[[#This Row],[Date]],"mmm")</f>
        <v>Jan</v>
      </c>
    </row>
    <row r="33" spans="1:10" x14ac:dyDescent="0.25">
      <c r="A33" s="4">
        <v>42407</v>
      </c>
      <c r="B33" t="s">
        <v>10</v>
      </c>
      <c r="C33">
        <v>2016</v>
      </c>
      <c r="D33" t="s">
        <v>29</v>
      </c>
      <c r="E33" t="s">
        <v>12</v>
      </c>
      <c r="F33" t="s">
        <v>23</v>
      </c>
      <c r="G33" s="5">
        <v>100</v>
      </c>
      <c r="H33" s="6">
        <v>1950</v>
      </c>
      <c r="I33">
        <f t="shared" si="0"/>
        <v>8</v>
      </c>
      <c r="J33" t="str">
        <f>TEXT(tblSales[[#This Row],[Date]],"mmm")</f>
        <v>Feb</v>
      </c>
    </row>
    <row r="34" spans="1:10" x14ac:dyDescent="0.25">
      <c r="A34" s="4">
        <v>42426</v>
      </c>
      <c r="B34" t="s">
        <v>10</v>
      </c>
      <c r="C34">
        <v>2016</v>
      </c>
      <c r="D34" t="s">
        <v>29</v>
      </c>
      <c r="E34" t="s">
        <v>12</v>
      </c>
      <c r="F34" t="s">
        <v>30</v>
      </c>
      <c r="G34" s="5">
        <v>300</v>
      </c>
      <c r="H34" s="6">
        <v>13800</v>
      </c>
      <c r="I34">
        <f t="shared" si="0"/>
        <v>8</v>
      </c>
      <c r="J34" t="str">
        <f>TEXT(tblSales[[#This Row],[Date]],"mmm")</f>
        <v>Feb</v>
      </c>
    </row>
    <row r="35" spans="1:10" x14ac:dyDescent="0.25">
      <c r="A35" s="4">
        <v>42435</v>
      </c>
      <c r="B35" t="s">
        <v>10</v>
      </c>
      <c r="C35">
        <v>2016</v>
      </c>
      <c r="D35" t="s">
        <v>17</v>
      </c>
      <c r="E35" t="s">
        <v>22</v>
      </c>
      <c r="F35" t="s">
        <v>13</v>
      </c>
      <c r="G35" s="5">
        <v>10</v>
      </c>
      <c r="H35" s="6">
        <v>35</v>
      </c>
      <c r="I35">
        <f t="shared" si="0"/>
        <v>8</v>
      </c>
      <c r="J35" t="str">
        <f>TEXT(tblSales[[#This Row],[Date]],"mmm")</f>
        <v>Mar</v>
      </c>
    </row>
    <row r="36" spans="1:10" x14ac:dyDescent="0.25">
      <c r="A36" s="4">
        <v>42444</v>
      </c>
      <c r="B36" t="s">
        <v>10</v>
      </c>
      <c r="C36">
        <v>2016</v>
      </c>
      <c r="D36" t="s">
        <v>24</v>
      </c>
      <c r="E36" t="s">
        <v>12</v>
      </c>
      <c r="F36" t="s">
        <v>30</v>
      </c>
      <c r="G36" s="5">
        <v>25</v>
      </c>
      <c r="H36" s="6">
        <v>300</v>
      </c>
      <c r="I36">
        <f t="shared" si="0"/>
        <v>8</v>
      </c>
      <c r="J36" t="str">
        <f>TEXT(tblSales[[#This Row],[Date]],"mmm")</f>
        <v>Mar</v>
      </c>
    </row>
    <row r="37" spans="1:10" x14ac:dyDescent="0.25">
      <c r="A37" s="4">
        <v>42456</v>
      </c>
      <c r="B37" t="s">
        <v>10</v>
      </c>
      <c r="C37">
        <v>2016</v>
      </c>
      <c r="D37" t="s">
        <v>11</v>
      </c>
      <c r="E37" t="s">
        <v>12</v>
      </c>
      <c r="F37" t="s">
        <v>25</v>
      </c>
      <c r="G37" s="5">
        <v>10</v>
      </c>
      <c r="H37" s="6">
        <v>127.5</v>
      </c>
      <c r="I37">
        <f t="shared" si="0"/>
        <v>8</v>
      </c>
      <c r="J37" t="str">
        <f>TEXT(tblSales[[#This Row],[Date]],"mmm")</f>
        <v>Mar</v>
      </c>
    </row>
    <row r="38" spans="1:10" x14ac:dyDescent="0.25">
      <c r="A38" s="4">
        <v>42456</v>
      </c>
      <c r="B38" t="s">
        <v>10</v>
      </c>
      <c r="C38">
        <v>2016</v>
      </c>
      <c r="D38" t="s">
        <v>14</v>
      </c>
      <c r="E38" t="s">
        <v>12</v>
      </c>
      <c r="F38" t="s">
        <v>27</v>
      </c>
      <c r="G38" s="5">
        <v>40</v>
      </c>
      <c r="H38" s="6">
        <v>1560</v>
      </c>
      <c r="I38">
        <f t="shared" si="0"/>
        <v>8</v>
      </c>
      <c r="J38" t="str">
        <f>TEXT(tblSales[[#This Row],[Date]],"mmm")</f>
        <v>Mar</v>
      </c>
    </row>
    <row r="39" spans="1:10" x14ac:dyDescent="0.25">
      <c r="A39" s="4">
        <v>42475</v>
      </c>
      <c r="B39" t="s">
        <v>21</v>
      </c>
      <c r="C39">
        <v>2016</v>
      </c>
      <c r="D39" t="s">
        <v>33</v>
      </c>
      <c r="E39" t="s">
        <v>22</v>
      </c>
      <c r="F39" t="s">
        <v>25</v>
      </c>
      <c r="G39" s="5">
        <v>20</v>
      </c>
      <c r="H39" s="6">
        <v>184</v>
      </c>
      <c r="I39">
        <f t="shared" si="0"/>
        <v>8</v>
      </c>
      <c r="J39" t="str">
        <f>TEXT(tblSales[[#This Row],[Date]],"mmm")</f>
        <v>Apr</v>
      </c>
    </row>
    <row r="40" spans="1:10" x14ac:dyDescent="0.25">
      <c r="A40" s="4">
        <v>42487</v>
      </c>
      <c r="B40" t="s">
        <v>21</v>
      </c>
      <c r="C40">
        <v>2016</v>
      </c>
      <c r="D40" t="s">
        <v>24</v>
      </c>
      <c r="E40" t="s">
        <v>26</v>
      </c>
      <c r="F40" t="s">
        <v>13</v>
      </c>
      <c r="G40" s="5">
        <v>50</v>
      </c>
      <c r="H40" s="6">
        <v>919.99999999999989</v>
      </c>
      <c r="I40">
        <f t="shared" si="0"/>
        <v>8</v>
      </c>
      <c r="J40" t="str">
        <f>TEXT(tblSales[[#This Row],[Date]],"mmm")</f>
        <v>Apr</v>
      </c>
    </row>
    <row r="41" spans="1:10" x14ac:dyDescent="0.25">
      <c r="A41" s="4">
        <v>42491</v>
      </c>
      <c r="B41" t="s">
        <v>21</v>
      </c>
      <c r="C41">
        <v>2016</v>
      </c>
      <c r="D41" t="s">
        <v>19</v>
      </c>
      <c r="E41" t="s">
        <v>12</v>
      </c>
      <c r="F41" t="s">
        <v>30</v>
      </c>
      <c r="G41" s="5">
        <v>25</v>
      </c>
      <c r="H41" s="6">
        <v>450</v>
      </c>
      <c r="I41">
        <f t="shared" si="0"/>
        <v>8</v>
      </c>
      <c r="J41" t="str">
        <f>TEXT(tblSales[[#This Row],[Date]],"mmm")</f>
        <v>May</v>
      </c>
    </row>
    <row r="42" spans="1:10" x14ac:dyDescent="0.25">
      <c r="A42" s="4">
        <f>A41</f>
        <v>42491</v>
      </c>
      <c r="B42" t="s">
        <v>21</v>
      </c>
      <c r="C42">
        <v>2016</v>
      </c>
      <c r="D42" t="s">
        <v>11</v>
      </c>
      <c r="E42" t="s">
        <v>12</v>
      </c>
      <c r="F42" t="s">
        <v>23</v>
      </c>
      <c r="G42" s="5">
        <v>20</v>
      </c>
      <c r="H42" s="6">
        <v>920</v>
      </c>
      <c r="I42">
        <f t="shared" si="0"/>
        <v>8</v>
      </c>
      <c r="J42" t="str">
        <f>TEXT(tblSales[[#This Row],[Date]],"mmm")</f>
        <v>May</v>
      </c>
    </row>
    <row r="43" spans="1:10" x14ac:dyDescent="0.25">
      <c r="A43" s="4">
        <v>42502</v>
      </c>
      <c r="B43" t="s">
        <v>21</v>
      </c>
      <c r="C43">
        <v>2016</v>
      </c>
      <c r="D43" t="s">
        <v>35</v>
      </c>
      <c r="E43" t="s">
        <v>26</v>
      </c>
      <c r="F43" t="s">
        <v>30</v>
      </c>
      <c r="G43" s="5">
        <v>30</v>
      </c>
      <c r="H43" s="6">
        <v>552</v>
      </c>
      <c r="I43">
        <f t="shared" si="0"/>
        <v>8</v>
      </c>
      <c r="J43" t="str">
        <f>TEXT(tblSales[[#This Row],[Date]],"mmm")</f>
        <v>May</v>
      </c>
    </row>
    <row r="44" spans="1:10" x14ac:dyDescent="0.25">
      <c r="A44" s="4">
        <v>42522</v>
      </c>
      <c r="B44" t="s">
        <v>21</v>
      </c>
      <c r="C44">
        <v>2016</v>
      </c>
      <c r="D44" t="s">
        <v>29</v>
      </c>
      <c r="E44" t="s">
        <v>15</v>
      </c>
      <c r="F44" t="s">
        <v>34</v>
      </c>
      <c r="G44" s="5">
        <v>30</v>
      </c>
      <c r="H44" s="6">
        <v>1590</v>
      </c>
      <c r="I44">
        <f t="shared" si="0"/>
        <v>8</v>
      </c>
      <c r="J44" t="str">
        <f>TEXT(tblSales[[#This Row],[Date]],"mmm")</f>
        <v>Jun</v>
      </c>
    </row>
    <row r="45" spans="1:10" x14ac:dyDescent="0.25">
      <c r="A45" s="4">
        <v>42528</v>
      </c>
      <c r="B45" t="s">
        <v>21</v>
      </c>
      <c r="C45">
        <v>2016</v>
      </c>
      <c r="D45" t="s">
        <v>35</v>
      </c>
      <c r="E45" t="s">
        <v>12</v>
      </c>
      <c r="F45" t="s">
        <v>16</v>
      </c>
      <c r="G45" s="5">
        <v>25</v>
      </c>
      <c r="H45" s="6">
        <v>229.99999999999997</v>
      </c>
      <c r="I45">
        <f t="shared" si="0"/>
        <v>8</v>
      </c>
      <c r="J45" t="str">
        <f>TEXT(tblSales[[#This Row],[Date]],"mmm")</f>
        <v>Jun</v>
      </c>
    </row>
    <row r="46" spans="1:10" x14ac:dyDescent="0.25">
      <c r="A46" s="4">
        <v>42529</v>
      </c>
      <c r="B46" t="s">
        <v>21</v>
      </c>
      <c r="C46">
        <v>2016</v>
      </c>
      <c r="D46" t="s">
        <v>24</v>
      </c>
      <c r="E46" t="s">
        <v>12</v>
      </c>
      <c r="F46" t="s">
        <v>16</v>
      </c>
      <c r="G46" s="5">
        <v>50</v>
      </c>
      <c r="H46" s="6">
        <v>300</v>
      </c>
      <c r="I46">
        <f t="shared" si="0"/>
        <v>8</v>
      </c>
      <c r="J46" t="str">
        <f>TEXT(tblSales[[#This Row],[Date]],"mmm")</f>
        <v>Jun</v>
      </c>
    </row>
    <row r="47" spans="1:10" x14ac:dyDescent="0.25">
      <c r="A47" s="4">
        <v>42541</v>
      </c>
      <c r="B47" t="s">
        <v>21</v>
      </c>
      <c r="C47">
        <v>2016</v>
      </c>
      <c r="D47" t="s">
        <v>11</v>
      </c>
      <c r="E47" t="s">
        <v>26</v>
      </c>
      <c r="F47" t="s">
        <v>27</v>
      </c>
      <c r="G47" s="5">
        <v>5</v>
      </c>
      <c r="H47" s="6">
        <v>230</v>
      </c>
      <c r="I47">
        <f t="shared" si="0"/>
        <v>8</v>
      </c>
      <c r="J47" t="str">
        <f>TEXT(tblSales[[#This Row],[Date]],"mmm")</f>
        <v>Jun</v>
      </c>
    </row>
    <row r="48" spans="1:10" x14ac:dyDescent="0.25">
      <c r="A48" s="4">
        <v>42544</v>
      </c>
      <c r="B48" t="s">
        <v>21</v>
      </c>
      <c r="C48">
        <v>2016</v>
      </c>
      <c r="D48" t="s">
        <v>33</v>
      </c>
      <c r="E48" t="s">
        <v>12</v>
      </c>
      <c r="F48" t="s">
        <v>27</v>
      </c>
      <c r="G48" s="5">
        <v>40</v>
      </c>
      <c r="H48" s="6">
        <v>1392</v>
      </c>
      <c r="I48">
        <f t="shared" si="0"/>
        <v>8</v>
      </c>
      <c r="J48" t="str">
        <f>TEXT(tblSales[[#This Row],[Date]],"mmm")</f>
        <v>Jun</v>
      </c>
    </row>
    <row r="49" spans="1:10" x14ac:dyDescent="0.25">
      <c r="A49" s="4">
        <v>42556</v>
      </c>
      <c r="B49" t="s">
        <v>28</v>
      </c>
      <c r="C49">
        <v>2016</v>
      </c>
      <c r="D49" t="s">
        <v>29</v>
      </c>
      <c r="E49" t="s">
        <v>15</v>
      </c>
      <c r="F49" t="s">
        <v>34</v>
      </c>
      <c r="G49" s="5">
        <v>17</v>
      </c>
      <c r="H49" s="6">
        <v>680</v>
      </c>
      <c r="I49">
        <f t="shared" si="0"/>
        <v>8</v>
      </c>
      <c r="J49" t="str">
        <f>TEXT(tblSales[[#This Row],[Date]],"mmm")</f>
        <v>Jul</v>
      </c>
    </row>
    <row r="50" spans="1:10" x14ac:dyDescent="0.25">
      <c r="A50" s="4">
        <v>42566</v>
      </c>
      <c r="B50" t="s">
        <v>28</v>
      </c>
      <c r="C50">
        <v>2016</v>
      </c>
      <c r="D50" t="s">
        <v>19</v>
      </c>
      <c r="E50" t="s">
        <v>15</v>
      </c>
      <c r="F50" t="s">
        <v>34</v>
      </c>
      <c r="G50" s="5">
        <v>20</v>
      </c>
      <c r="H50" s="6">
        <v>200</v>
      </c>
      <c r="I50">
        <f t="shared" si="0"/>
        <v>8</v>
      </c>
      <c r="J50" t="str">
        <f>TEXT(tblSales[[#This Row],[Date]],"mmm")</f>
        <v>Jul</v>
      </c>
    </row>
    <row r="51" spans="1:10" x14ac:dyDescent="0.25">
      <c r="A51" s="4">
        <v>42566</v>
      </c>
      <c r="B51" t="s">
        <v>28</v>
      </c>
      <c r="C51">
        <v>2016</v>
      </c>
      <c r="D51" t="s">
        <v>29</v>
      </c>
      <c r="E51" t="s">
        <v>26</v>
      </c>
      <c r="F51" t="s">
        <v>34</v>
      </c>
      <c r="G51" s="5">
        <v>20</v>
      </c>
      <c r="H51" s="6">
        <v>800</v>
      </c>
      <c r="I51">
        <f t="shared" si="0"/>
        <v>8</v>
      </c>
      <c r="J51" t="str">
        <f>TEXT(tblSales[[#This Row],[Date]],"mmm")</f>
        <v>Jul</v>
      </c>
    </row>
    <row r="52" spans="1:10" x14ac:dyDescent="0.25">
      <c r="A52" s="4">
        <v>42571</v>
      </c>
      <c r="B52" t="s">
        <v>28</v>
      </c>
      <c r="C52">
        <v>2016</v>
      </c>
      <c r="D52" t="s">
        <v>29</v>
      </c>
      <c r="E52" t="s">
        <v>12</v>
      </c>
      <c r="F52" t="s">
        <v>20</v>
      </c>
      <c r="G52" s="5">
        <v>3</v>
      </c>
      <c r="H52" s="6">
        <v>120</v>
      </c>
      <c r="I52">
        <f t="shared" si="0"/>
        <v>8</v>
      </c>
      <c r="J52" t="str">
        <f>TEXT(tblSales[[#This Row],[Date]],"mmm")</f>
        <v>Jul</v>
      </c>
    </row>
    <row r="53" spans="1:10" x14ac:dyDescent="0.25">
      <c r="A53" s="4">
        <v>42586</v>
      </c>
      <c r="B53" t="s">
        <v>28</v>
      </c>
      <c r="C53">
        <v>2016</v>
      </c>
      <c r="D53" t="s">
        <v>24</v>
      </c>
      <c r="E53" t="s">
        <v>15</v>
      </c>
      <c r="F53" t="s">
        <v>13</v>
      </c>
      <c r="G53" s="5">
        <v>10</v>
      </c>
      <c r="H53" s="6">
        <v>220</v>
      </c>
      <c r="I53">
        <f t="shared" si="0"/>
        <v>8</v>
      </c>
      <c r="J53" t="str">
        <f>TEXT(tblSales[[#This Row],[Date]],"mmm")</f>
        <v>Aug</v>
      </c>
    </row>
    <row r="54" spans="1:10" x14ac:dyDescent="0.25">
      <c r="A54" s="4">
        <v>42597</v>
      </c>
      <c r="B54" t="s">
        <v>28</v>
      </c>
      <c r="C54">
        <v>2016</v>
      </c>
      <c r="D54" t="s">
        <v>29</v>
      </c>
      <c r="E54" t="s">
        <v>26</v>
      </c>
      <c r="F54" t="s">
        <v>32</v>
      </c>
      <c r="G54" s="5">
        <v>25</v>
      </c>
      <c r="H54" s="6">
        <v>533.75</v>
      </c>
      <c r="I54">
        <f t="shared" si="0"/>
        <v>8</v>
      </c>
      <c r="J54" t="str">
        <f>TEXT(tblSales[[#This Row],[Date]],"mmm")</f>
        <v>Aug</v>
      </c>
    </row>
    <row r="55" spans="1:10" x14ac:dyDescent="0.25">
      <c r="A55" s="4">
        <v>42599</v>
      </c>
      <c r="B55" t="s">
        <v>28</v>
      </c>
      <c r="C55">
        <v>2016</v>
      </c>
      <c r="D55" t="s">
        <v>14</v>
      </c>
      <c r="E55" t="s">
        <v>12</v>
      </c>
      <c r="F55" t="s">
        <v>27</v>
      </c>
      <c r="G55" s="5">
        <v>87</v>
      </c>
      <c r="H55" s="6">
        <v>1218</v>
      </c>
      <c r="I55">
        <f t="shared" si="0"/>
        <v>8</v>
      </c>
      <c r="J55" t="str">
        <f>TEXT(tblSales[[#This Row],[Date]],"mmm")</f>
        <v>Aug</v>
      </c>
    </row>
    <row r="56" spans="1:10" x14ac:dyDescent="0.25">
      <c r="A56" s="4">
        <f>A55</f>
        <v>42599</v>
      </c>
      <c r="B56" t="s">
        <v>28</v>
      </c>
      <c r="C56">
        <v>2016</v>
      </c>
      <c r="D56" t="s">
        <v>35</v>
      </c>
      <c r="E56" t="s">
        <v>22</v>
      </c>
      <c r="F56" t="s">
        <v>20</v>
      </c>
      <c r="G56" s="5">
        <v>40</v>
      </c>
      <c r="H56" s="6">
        <v>280</v>
      </c>
      <c r="I56">
        <f t="shared" si="0"/>
        <v>8</v>
      </c>
      <c r="J56" t="str">
        <f>TEXT(tblSales[[#This Row],[Date]],"mmm")</f>
        <v>Aug</v>
      </c>
    </row>
    <row r="57" spans="1:10" x14ac:dyDescent="0.25">
      <c r="A57" s="4">
        <v>42609</v>
      </c>
      <c r="B57" t="s">
        <v>28</v>
      </c>
      <c r="C57">
        <v>2016</v>
      </c>
      <c r="D57" t="s">
        <v>29</v>
      </c>
      <c r="E57" t="s">
        <v>26</v>
      </c>
      <c r="F57" t="s">
        <v>16</v>
      </c>
      <c r="G57" s="5">
        <v>10</v>
      </c>
      <c r="H57" s="6">
        <v>456</v>
      </c>
      <c r="I57">
        <f t="shared" si="0"/>
        <v>8</v>
      </c>
      <c r="J57" t="str">
        <f>TEXT(tblSales[[#This Row],[Date]],"mmm")</f>
        <v>Aug</v>
      </c>
    </row>
    <row r="58" spans="1:10" x14ac:dyDescent="0.25">
      <c r="A58" s="4">
        <v>42617</v>
      </c>
      <c r="B58" t="s">
        <v>28</v>
      </c>
      <c r="C58">
        <v>2016</v>
      </c>
      <c r="D58" t="s">
        <v>17</v>
      </c>
      <c r="E58" t="s">
        <v>26</v>
      </c>
      <c r="F58" t="s">
        <v>18</v>
      </c>
      <c r="G58" s="5">
        <v>30</v>
      </c>
      <c r="H58" s="6">
        <v>289.5</v>
      </c>
      <c r="I58">
        <f t="shared" si="0"/>
        <v>8</v>
      </c>
      <c r="J58" t="str">
        <f>TEXT(tblSales[[#This Row],[Date]],"mmm")</f>
        <v>Sep</v>
      </c>
    </row>
    <row r="59" spans="1:10" x14ac:dyDescent="0.25">
      <c r="A59" s="4">
        <v>42618</v>
      </c>
      <c r="B59" t="s">
        <v>28</v>
      </c>
      <c r="C59">
        <v>2016</v>
      </c>
      <c r="D59" t="s">
        <v>33</v>
      </c>
      <c r="E59" t="s">
        <v>12</v>
      </c>
      <c r="F59" t="s">
        <v>13</v>
      </c>
      <c r="G59" s="5">
        <v>40</v>
      </c>
      <c r="H59" s="6">
        <v>736</v>
      </c>
      <c r="I59">
        <f t="shared" si="0"/>
        <v>8</v>
      </c>
      <c r="J59" t="str">
        <f>TEXT(tblSales[[#This Row],[Date]],"mmm")</f>
        <v>Sep</v>
      </c>
    </row>
    <row r="60" spans="1:10" x14ac:dyDescent="0.25">
      <c r="A60" s="4">
        <v>42620</v>
      </c>
      <c r="B60" t="s">
        <v>28</v>
      </c>
      <c r="C60">
        <v>2016</v>
      </c>
      <c r="D60" t="s">
        <v>14</v>
      </c>
      <c r="E60" t="s">
        <v>26</v>
      </c>
      <c r="F60" t="s">
        <v>30</v>
      </c>
      <c r="G60" s="5">
        <v>300</v>
      </c>
      <c r="H60" s="6">
        <v>13800</v>
      </c>
      <c r="I60">
        <f t="shared" si="0"/>
        <v>8</v>
      </c>
      <c r="J60" t="str">
        <f>TEXT(tblSales[[#This Row],[Date]],"mmm")</f>
        <v>Sep</v>
      </c>
    </row>
    <row r="61" spans="1:10" x14ac:dyDescent="0.25">
      <c r="A61" s="4">
        <v>42620</v>
      </c>
      <c r="B61" t="s">
        <v>28</v>
      </c>
      <c r="C61">
        <v>2016</v>
      </c>
      <c r="D61" t="s">
        <v>19</v>
      </c>
      <c r="E61" t="s">
        <v>15</v>
      </c>
      <c r="F61" t="s">
        <v>30</v>
      </c>
      <c r="G61" s="5">
        <v>30</v>
      </c>
      <c r="H61" s="6">
        <v>900</v>
      </c>
      <c r="I61">
        <f t="shared" si="0"/>
        <v>8</v>
      </c>
      <c r="J61" t="str">
        <f>TEXT(tblSales[[#This Row],[Date]],"mmm")</f>
        <v>Sep</v>
      </c>
    </row>
    <row r="62" spans="1:10" x14ac:dyDescent="0.25">
      <c r="A62" s="4">
        <v>42637</v>
      </c>
      <c r="B62" t="s">
        <v>28</v>
      </c>
      <c r="C62">
        <v>2016</v>
      </c>
      <c r="D62" t="s">
        <v>19</v>
      </c>
      <c r="E62" t="s">
        <v>12</v>
      </c>
      <c r="F62" t="s">
        <v>20</v>
      </c>
      <c r="G62" s="5">
        <v>25</v>
      </c>
      <c r="H62" s="6">
        <v>138</v>
      </c>
      <c r="I62">
        <f t="shared" si="0"/>
        <v>8</v>
      </c>
      <c r="J62" t="str">
        <f>TEXT(tblSales[[#This Row],[Date]],"mmm")</f>
        <v>Sep</v>
      </c>
    </row>
    <row r="63" spans="1:10" x14ac:dyDescent="0.25">
      <c r="A63" s="4">
        <v>42643</v>
      </c>
      <c r="B63" t="s">
        <v>28</v>
      </c>
      <c r="C63">
        <v>2016</v>
      </c>
      <c r="D63" t="s">
        <v>24</v>
      </c>
      <c r="E63" t="s">
        <v>22</v>
      </c>
      <c r="F63" t="s">
        <v>18</v>
      </c>
      <c r="G63" s="5">
        <v>10</v>
      </c>
      <c r="H63" s="6">
        <v>380</v>
      </c>
      <c r="I63">
        <f t="shared" si="0"/>
        <v>8</v>
      </c>
      <c r="J63" t="str">
        <f>TEXT(tblSales[[#This Row],[Date]],"mmm")</f>
        <v>Sep</v>
      </c>
    </row>
    <row r="64" spans="1:10" x14ac:dyDescent="0.25">
      <c r="A64" s="4">
        <v>42661</v>
      </c>
      <c r="B64" t="s">
        <v>31</v>
      </c>
      <c r="C64">
        <v>2016</v>
      </c>
      <c r="D64" t="s">
        <v>11</v>
      </c>
      <c r="E64" t="s">
        <v>15</v>
      </c>
      <c r="F64" t="s">
        <v>13</v>
      </c>
      <c r="G64" s="5">
        <v>80</v>
      </c>
      <c r="H64" s="6">
        <v>122</v>
      </c>
      <c r="I64">
        <f t="shared" si="0"/>
        <v>8</v>
      </c>
      <c r="J64" t="str">
        <f>TEXT(tblSales[[#This Row],[Date]],"mmm")</f>
        <v>Oct</v>
      </c>
    </row>
    <row r="65" spans="1:10" x14ac:dyDescent="0.25">
      <c r="A65" s="4">
        <v>42692</v>
      </c>
      <c r="B65" t="s">
        <v>31</v>
      </c>
      <c r="C65">
        <v>2016</v>
      </c>
      <c r="D65" t="s">
        <v>14</v>
      </c>
      <c r="E65" t="s">
        <v>15</v>
      </c>
      <c r="F65" t="s">
        <v>23</v>
      </c>
      <c r="G65" s="5">
        <v>10</v>
      </c>
      <c r="H65" s="6">
        <v>250</v>
      </c>
      <c r="I65">
        <f t="shared" si="0"/>
        <v>8</v>
      </c>
      <c r="J65" t="str">
        <f>TEXT(tblSales[[#This Row],[Date]],"mmm")</f>
        <v>Nov</v>
      </c>
    </row>
    <row r="66" spans="1:10" x14ac:dyDescent="0.25">
      <c r="A66" s="4">
        <v>42713</v>
      </c>
      <c r="B66" t="s">
        <v>31</v>
      </c>
      <c r="C66">
        <v>2016</v>
      </c>
      <c r="D66" t="s">
        <v>11</v>
      </c>
      <c r="E66" t="s">
        <v>15</v>
      </c>
      <c r="F66" t="s">
        <v>18</v>
      </c>
      <c r="G66" s="5">
        <v>200</v>
      </c>
      <c r="H66" s="6">
        <v>598</v>
      </c>
      <c r="I66">
        <f t="shared" si="0"/>
        <v>8</v>
      </c>
      <c r="J66" t="str">
        <f>TEXT(tblSales[[#This Row],[Date]],"mmm")</f>
        <v>Dec</v>
      </c>
    </row>
    <row r="67" spans="1:10" x14ac:dyDescent="0.25">
      <c r="A67" s="4">
        <v>42720</v>
      </c>
      <c r="B67" t="s">
        <v>31</v>
      </c>
      <c r="C67">
        <v>2016</v>
      </c>
      <c r="D67" t="s">
        <v>29</v>
      </c>
      <c r="E67" t="s">
        <v>15</v>
      </c>
      <c r="F67" t="s">
        <v>27</v>
      </c>
      <c r="G67" s="5">
        <v>300</v>
      </c>
      <c r="H67" s="6">
        <v>4200</v>
      </c>
      <c r="I67">
        <f t="shared" si="0"/>
        <v>8</v>
      </c>
      <c r="J67" t="str">
        <f>TEXT(tblSales[[#This Row],[Date]],"mmm")</f>
        <v>Dec</v>
      </c>
    </row>
    <row r="68" spans="1:10" x14ac:dyDescent="0.25">
      <c r="A68" s="4">
        <v>42731</v>
      </c>
      <c r="B68" t="s">
        <v>31</v>
      </c>
      <c r="C68">
        <v>2016</v>
      </c>
      <c r="D68" t="s">
        <v>35</v>
      </c>
      <c r="E68" t="s">
        <v>12</v>
      </c>
      <c r="F68" t="s">
        <v>30</v>
      </c>
      <c r="G68" s="5">
        <v>50</v>
      </c>
      <c r="H68" s="6">
        <v>1739.9999999999998</v>
      </c>
      <c r="I68">
        <f t="shared" si="0"/>
        <v>8</v>
      </c>
      <c r="J68" t="str">
        <f>TEXT(tblSales[[#This Row],[Date]],"mmm")</f>
        <v>Dec</v>
      </c>
    </row>
    <row r="69" spans="1:10" x14ac:dyDescent="0.25">
      <c r="A69" t="s">
        <v>39</v>
      </c>
      <c r="H69" s="6">
        <f>SUBTOTAL(109,tblSales[Revenue])</f>
        <v>69603</v>
      </c>
      <c r="I69">
        <f>SUBTOTAL(109,tblSales[Blanks])</f>
        <v>520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workbookViewId="0"/>
  </sheetViews>
  <sheetFormatPr defaultRowHeight="12.75" x14ac:dyDescent="0.2"/>
  <cols>
    <col min="1" max="16384" width="9.14062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Pivot - Regular Range</vt:lpstr>
      <vt:lpstr>Data</vt:lpstr>
      <vt:lpstr>Sales Pivot - Table</vt:lpstr>
      <vt:lpstr>Multiple Pivots and Slicers</vt:lpstr>
      <vt:lpstr>Slicer Settings</vt:lpstr>
      <vt:lpstr>Avg Rev by Prod Pivot</vt:lpstr>
      <vt:lpstr>Data Table</vt:lpstr>
      <vt:lpstr>Pivot Table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2016-12-30T17:09:34Z</dcterms:created>
  <dcterms:modified xsi:type="dcterms:W3CDTF">2018-07-23T23:58:41Z</dcterms:modified>
</cp:coreProperties>
</file>