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3\Stage 3 Final Files\"/>
    </mc:Choice>
  </mc:AlternateContent>
  <xr:revisionPtr revIDLastSave="0" documentId="8_{66420156-2D85-4711-974C-6A11A504EBA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OC" sheetId="4" r:id="rId1"/>
    <sheet name="Report" sheetId="3" r:id="rId2"/>
    <sheet name="Pivot" sheetId="2" r:id="rId3"/>
    <sheet name="Order Data" sheetId="1" r:id="rId4"/>
  </sheets>
  <definedNames>
    <definedName name="_xlnm._FilterDatabase" localSheetId="3" hidden="1">'Order Data'!$A$3:$Z$155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E5" i="3"/>
  <c r="F11" i="3"/>
  <c r="C11" i="3"/>
  <c r="E11" i="3"/>
  <c r="D11" i="3"/>
  <c r="D6" i="3"/>
  <c r="E6" i="3"/>
  <c r="C10" i="3"/>
  <c r="F5" i="3"/>
  <c r="F6" i="3"/>
  <c r="C6" i="3"/>
  <c r="F10" i="3"/>
  <c r="E10" i="3"/>
  <c r="D10" i="3"/>
  <c r="D5" i="3"/>
  <c r="D7" i="3" l="1"/>
  <c r="D12" i="3"/>
  <c r="E12" i="3"/>
  <c r="F12" i="3"/>
  <c r="C8" i="3"/>
  <c r="F8" i="3"/>
  <c r="F7" i="3"/>
  <c r="C12" i="3"/>
  <c r="E8" i="3"/>
  <c r="D8" i="3"/>
  <c r="D13" i="3"/>
  <c r="E13" i="3"/>
  <c r="C13" i="3"/>
  <c r="F13" i="3"/>
  <c r="E7" i="3"/>
  <c r="C7" i="3"/>
</calcChain>
</file>

<file path=xl/sharedStrings.xml><?xml version="1.0" encoding="utf-8"?>
<sst xmlns="http://schemas.openxmlformats.org/spreadsheetml/2006/main" count="2411" uniqueCount="131">
  <si>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</si>
  <si>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</si>
  <si>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</si>
  <si>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</si>
  <si>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</si>
  <si>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</si>
  <si>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</si>
  <si>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</si>
  <si>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</si>
  <si>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</si>
  <si>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</si>
  <si>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</si>
  <si>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</si>
  <si>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</si>
  <si>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</si>
  <si>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</si>
  <si>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</si>
  <si>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</si>
  <si>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</si>
  <si>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</si>
  <si>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</si>
  <si>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</si>
  <si>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</si>
  <si>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</si>
  <si>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</si>
  <si>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</si>
  <si>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</si>
  <si>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</si>
  <si>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</si>
  <si>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</si>
  <si>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</si>
  <si>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</si>
  <si>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</si>
  <si>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</si>
  <si>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</si>
  <si>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</si>
  <si>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</si>
  <si>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</si>
  <si>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</si>
  <si>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</si>
  <si>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</si>
  <si>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</si>
  <si>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</si>
  <si>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</si>
  <si>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</si>
  <si>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</si>
  <si>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</si>
  <si>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</si>
  <si>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</si>
  <si>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</si>
  <si>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</si>
  <si>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</si>
  <si>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</si>
  <si>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</si>
  <si>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</si>
  <si>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</si>
  <si>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</si>
  <si>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</si>
  <si>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</si>
  <si>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</si>
  <si>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</si>
  <si>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</si>
  <si>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</si>
  <si>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</si>
  <si>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</si>
  <si>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</si>
  <si>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</si>
  <si>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</si>
  <si>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</si>
  <si>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</si>
  <si>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Company C</t>
  </si>
  <si>
    <t>123 3rd Street</t>
  </si>
  <si>
    <t>Los Angelas</t>
  </si>
  <si>
    <t>CA</t>
  </si>
  <si>
    <t>Thomas Axerr</t>
  </si>
  <si>
    <t>Cash</t>
  </si>
  <si>
    <t>Company F</t>
  </si>
  <si>
    <t>123 6th Street</t>
  </si>
  <si>
    <t>Milwaukee</t>
  </si>
  <si>
    <t>WI</t>
  </si>
  <si>
    <t>Michael Neipper</t>
  </si>
  <si>
    <t>Francisco Pérez-Olaeta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</si>
  <si>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</si>
  <si>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</si>
  <si>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</si>
  <si>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</si>
  <si>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</si>
  <si>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</si>
  <si>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</si>
  <si>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</si>
  <si>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</si>
  <si>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</si>
  <si>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</si>
  <si>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</si>
  <si>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</si>
  <si>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</si>
  <si>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</si>
  <si>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</si>
  <si>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</si>
  <si>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</si>
  <si>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</si>
  <si>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</si>
  <si>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</si>
  <si>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</si>
  <si>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</si>
  <si>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</si>
  <si>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</si>
  <si>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</si>
  <si>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</si>
  <si>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</si>
  <si>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</si>
  <si>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Company Y</t>
  </si>
  <si>
    <t>789 25th Street</t>
  </si>
  <si>
    <t>John Rodman</t>
  </si>
  <si>
    <t>Scones</t>
  </si>
  <si>
    <t>Sum of Shipping Fee</t>
  </si>
  <si>
    <t>Sum of Revenue</t>
  </si>
  <si>
    <t>Total Sum of Shipping Fee</t>
  </si>
  <si>
    <t>Total Sum of Revenue</t>
  </si>
  <si>
    <t>Values</t>
  </si>
  <si>
    <t>Snacks</t>
  </si>
  <si>
    <t>Shipping</t>
  </si>
  <si>
    <t>Total</t>
  </si>
  <si>
    <t>Shipping %</t>
  </si>
  <si>
    <t>GETPIVOTDATA for Custom Reports</t>
  </si>
  <si>
    <t>Table of Contents</t>
  </si>
  <si>
    <t>Report</t>
  </si>
  <si>
    <t>Pivot</t>
  </si>
  <si>
    <t>Order Data</t>
  </si>
  <si>
    <t>11212B3</t>
  </si>
  <si>
    <t>GETPIVOTDATA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</si>
</sst>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0" fillId="0" borderId="0" xfId="2" applyNumberFormat="1" applyFont="1" applyFill="1" applyBorder="1"/>
    <xf numFmtId="0" fontId="0" fillId="0" borderId="0" xfId="0" pivotButton="1"/>
    <xf numFmtId="41" fontId="0" fillId="0" borderId="0" xfId="0" applyNumberFormat="1"/>
    <xf numFmtId="0" fontId="2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7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166" fontId="1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9" fontId="4" fillId="0" borderId="0" xfId="1" applyNumberFormat="1" applyFont="1"/>
    <xf numFmtId="0" fontId="8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left"/>
    </xf>
    <xf numFmtId="0" fontId="9" fillId="0" borderId="0" xfId="3" applyFont="1" applyAlignment="1">
      <alignment horizontal="left"/>
    </xf>
    <xf numFmtId="0" fontId="10" fillId="0" borderId="0" xfId="0" applyFont="1"/>
    <xf numFmtId="0" fontId="11" fillId="4" borderId="3" xfId="0" applyFont="1" applyFill="1" applyBorder="1"/>
    <xf numFmtId="0" fontId="12" fillId="4" borderId="3" xfId="0" applyFont="1" applyFill="1" applyBorder="1"/>
    <xf numFmtId="0" fontId="9" fillId="4" borderId="3" xfId="3" applyFill="1" applyBorder="1"/>
    <xf numFmtId="0" fontId="13" fillId="0" borderId="0" xfId="3" applyFont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244.51167083333" createdVersion="5" refreshedVersion="5" minRefreshableVersion="3" recordCount="152" xr:uid="{00000000-000A-0000-FFFF-FFFF02000000}">
  <cacheSource type="worksheet">
    <worksheetSource name="tblSales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/>
    </cacheField>
    <cacheField name="Region" numFmtId="0">
      <sharedItems count="4">
        <s v="West"/>
        <s v="North"/>
        <s v="East"/>
        <s v="South"/>
      </sharedItems>
    </cacheField>
    <cacheField name="Shipped Date" numFmtId="0">
      <sharedItems containsDate="1" containsString="0" containsBlank="1" containsMixedTypes="1" minDate="2014-01-06T00:00:00" maxDate="1900-01-05T10:49:04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/>
    </cacheField>
    <cacheField name="Category" numFmtId="0">
      <sharedItems containsBlank="1" count="13">
        <s v="Beverages"/>
        <s v="Baked Goods &amp; Mixes"/>
        <s v="Snacks"/>
        <m u="1"/>
        <s v="Fruit &amp; Veg" u="1"/>
        <s v="Dairy Products" u="1"/>
        <s v="Canned Meat" u="1"/>
        <s v="Jams, Preserves" u="1"/>
        <s v="Dried Fruit &amp; Nuts" u="1"/>
        <s v="Condiments" u="1"/>
        <s v="Sauces" u="1"/>
        <s v="Candy" u="1"/>
        <s v="Soups" u="1"/>
      </sharedItems>
    </cacheField>
    <cacheField name="Unit Price" numFmtId="0">
      <sharedItems containsSemiMixedTypes="0" containsString="0" containsNumber="1" minValue="2.99" maxValue="46"/>
    </cacheField>
    <cacheField name="Quantity" numFmtId="0">
      <sharedItems containsSemiMixedTypes="0" containsString="0" containsNumber="1" containsInteger="1" minValue="12" maxValue="100"/>
    </cacheField>
    <cacheField name="Revenue" numFmtId="165">
      <sharedItems containsSemiMixedTypes="0" containsString="0" containsNumber="1" minValue="41.86" maxValue="4462"/>
    </cacheField>
    <cacheField name="Shipping Fee" numFmtId="165">
      <sharedItems containsSemiMixedTypes="0" containsString="0" containsNumber="1" minValue="4.35344" maxValue="464.048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n v="1001"/>
    <d v="2014-01-27T00:00:00"/>
    <n v="27"/>
    <s v="Company AA"/>
    <s v="789 27th Street"/>
    <s v="Las Vegas"/>
    <s v="NV"/>
    <n v="99999"/>
    <s v="USA"/>
    <s v="Mariya Sergienko"/>
    <x v="0"/>
    <d v="2014-01-29T00:00:00"/>
    <s v="Shipping Company B"/>
    <s v="Karen Toh"/>
    <s v="789 27th Street"/>
    <s v="Las Vegas"/>
    <s v="NV"/>
    <n v="99999"/>
    <s v="USA"/>
    <s v="Check"/>
    <s v="Beer"/>
    <x v="0"/>
    <n v="14"/>
    <n v="49"/>
    <n v="686"/>
    <n v="66.542000000000002"/>
  </r>
  <r>
    <n v="1006"/>
    <d v="2014-01-12T00:00:00"/>
    <n v="12"/>
    <s v="Company L"/>
    <s v="123 12th Street"/>
    <s v="Las Vegas"/>
    <s v="NV"/>
    <n v="99999"/>
    <s v="USA"/>
    <s v="Mariya Sergienko"/>
    <x v="0"/>
    <d v="2014-01-14T00:00:00"/>
    <s v="Shipping Company B"/>
    <s v="John Edwards"/>
    <s v="123 12th Street"/>
    <s v="Las Vegas"/>
    <s v="NV"/>
    <n v="99999"/>
    <s v="USA"/>
    <s v="Credit Card"/>
    <s v="Chai"/>
    <x v="0"/>
    <n v="18"/>
    <n v="81"/>
    <n v="1458"/>
    <n v="141.42600000000002"/>
  </r>
  <r>
    <n v="1007"/>
    <d v="2014-01-12T00:00:00"/>
    <n v="12"/>
    <s v="Company L"/>
    <s v="123 12th Street"/>
    <s v="Las Vegas"/>
    <s v="NV"/>
    <n v="99999"/>
    <s v="USA"/>
    <s v="Mariya Sergienko"/>
    <x v="0"/>
    <d v="2014-01-14T00:00:00"/>
    <s v="Shipping Company B"/>
    <s v="John Edwards"/>
    <s v="123 12th Street"/>
    <s v="Las Vegas"/>
    <s v="NV"/>
    <n v="99999"/>
    <s v="USA"/>
    <s v="Credit Card"/>
    <s v="Coffee"/>
    <x v="0"/>
    <n v="46"/>
    <n v="44"/>
    <n v="2024"/>
    <n v="198.352"/>
  </r>
  <r>
    <n v="1008"/>
    <d v="2014-01-08T00:00:00"/>
    <n v="8"/>
    <s v="Company H"/>
    <s v="123 8th Street"/>
    <s v="Portland"/>
    <s v="OR"/>
    <n v="99999"/>
    <s v="USA"/>
    <s v="Nancy Freehafer"/>
    <x v="1"/>
    <d v="2014-01-10T00:00:00"/>
    <s v="Shipping Company C"/>
    <s v="Elizabeth Andersen"/>
    <s v="123 8th Street"/>
    <s v="Portland"/>
    <s v="OR"/>
    <n v="99999"/>
    <s v="USA"/>
    <s v="Credit Card"/>
    <s v="Chocolate Biscuits Mix"/>
    <x v="1"/>
    <n v="9.1999999999999993"/>
    <n v="38"/>
    <n v="349.59999999999997"/>
    <n v="36.008800000000001"/>
  </r>
  <r>
    <n v="1009"/>
    <d v="2014-01-04T00:00:00"/>
    <n v="4"/>
    <s v="Company D"/>
    <s v="123 4th Street"/>
    <s v="New York"/>
    <s v="NY"/>
    <n v="99999"/>
    <s v="USA"/>
    <s v="Andrew Cencini"/>
    <x v="2"/>
    <d v="2014-01-06T00:00:00"/>
    <s v="Shipping Company C"/>
    <s v="Christina Lee"/>
    <s v="123 4th Street"/>
    <s v="New York"/>
    <s v="NY"/>
    <n v="99999"/>
    <s v="USA"/>
    <s v="Check"/>
    <s v="Chocolate Biscuits Mix"/>
    <x v="1"/>
    <n v="9.1999999999999993"/>
    <n v="88"/>
    <n v="809.59999999999991"/>
    <n v="79.340799999999987"/>
  </r>
  <r>
    <n v="1010"/>
    <d v="2014-01-29T00:00:00"/>
    <n v="29"/>
    <s v="Company CC"/>
    <s v="789 29th Street"/>
    <s v="Denver"/>
    <s v="CO"/>
    <n v="99999"/>
    <s v="USA"/>
    <s v="Jan Kotas"/>
    <x v="0"/>
    <d v="2014-01-31T00:00:00"/>
    <s v="Shipping Company B"/>
    <s v="Soo Jung Lee"/>
    <s v="789 29th Street"/>
    <s v="Denver"/>
    <s v="CO"/>
    <n v="99999"/>
    <s v="USA"/>
    <s v="Check"/>
    <s v="Chocolate"/>
    <x v="2"/>
    <n v="12.75"/>
    <n v="94"/>
    <n v="1198.5"/>
    <n v="122.24700000000001"/>
  </r>
  <r>
    <n v="1013"/>
    <d v="2014-01-28T00:00:00"/>
    <n v="28"/>
    <s v="Company BB"/>
    <s v="789 28th Street"/>
    <s v="Memphis"/>
    <s v="TN"/>
    <n v="99999"/>
    <s v="USA"/>
    <s v="Anne Larsen"/>
    <x v="3"/>
    <d v="2014-01-30T00:00:00"/>
    <s v="Shipping Company C"/>
    <s v="Amritansh Raghav"/>
    <s v="789 28th Street"/>
    <s v="Memphis"/>
    <s v="TN"/>
    <n v="99999"/>
    <s v="USA"/>
    <s v="Check"/>
    <s v="Coffee"/>
    <x v="0"/>
    <n v="46"/>
    <n v="55"/>
    <n v="2530"/>
    <n v="253"/>
  </r>
  <r>
    <n v="1014"/>
    <d v="2014-01-08T00:00:00"/>
    <n v="8"/>
    <s v="Company H"/>
    <s v="123 8th Street"/>
    <s v="Portland"/>
    <s v="OR"/>
    <n v="99999"/>
    <s v="USA"/>
    <s v="Nancy Freehafer"/>
    <x v="1"/>
    <d v="2014-01-10T00:00:00"/>
    <s v="Shipping Company C"/>
    <s v="Elizabeth Andersen"/>
    <s v="123 8th Street"/>
    <s v="Portland"/>
    <s v="OR"/>
    <n v="99999"/>
    <s v="USA"/>
    <s v="Check"/>
    <s v="Chocolate"/>
    <x v="2"/>
    <n v="12.75"/>
    <n v="47"/>
    <n v="599.25"/>
    <n v="61.722750000000005"/>
  </r>
  <r>
    <n v="1015"/>
    <d v="2014-01-10T00:00:00"/>
    <n v="10"/>
    <s v="Company J"/>
    <s v="123 10th Street"/>
    <s v="Chicago"/>
    <s v="IL"/>
    <n v="99999"/>
    <s v="USA"/>
    <s v="Laura Giussani"/>
    <x v="2"/>
    <d v="2014-01-12T00:00:00"/>
    <s v="Shipping Company B"/>
    <s v="Roland Wacker"/>
    <s v="123 10th Street"/>
    <s v="Chicago"/>
    <s v="IL"/>
    <n v="99999"/>
    <s v="USA"/>
    <s v="Credit Card"/>
    <s v="Green Tea"/>
    <x v="0"/>
    <n v="2.99"/>
    <n v="90"/>
    <n v="269.10000000000002"/>
    <n v="27.717300000000005"/>
  </r>
  <r>
    <n v="1016"/>
    <d v="2014-01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24"/>
    <n v="1104"/>
    <n v="110.4"/>
  </r>
  <r>
    <n v="1019"/>
    <d v="2014-01-10T00:00:00"/>
    <n v="10"/>
    <s v="Company J"/>
    <s v="123 10th Street"/>
    <s v="Chicago"/>
    <s v="IL"/>
    <n v="99999"/>
    <s v="USA"/>
    <s v="Laura Giussani"/>
    <x v="2"/>
    <d v="2014-01-12T00:00:00"/>
    <s v="Shipping Company A"/>
    <s v="Roland Wacker"/>
    <s v="123 10th Street"/>
    <s v="Chicago"/>
    <s v="IL"/>
    <n v="99999"/>
    <s v="USA"/>
    <m/>
    <s v="Chocolate Biscuits Mix"/>
    <x v="1"/>
    <n v="9.1999999999999993"/>
    <n v="44"/>
    <n v="404.79999999999995"/>
    <n v="42.099199999999996"/>
  </r>
  <r>
    <n v="1021"/>
    <d v="2014-0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49"/>
    <n v="146.51000000000002"/>
    <n v="15.090530000000005"/>
  </r>
  <r>
    <n v="1022"/>
    <d v="2014-0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42"/>
    <n v="756"/>
    <n v="75.600000000000009"/>
  </r>
  <r>
    <n v="1023"/>
    <d v="2014-0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58"/>
    <n v="2668"/>
    <n v="269.46800000000002"/>
  </r>
  <r>
    <n v="1024"/>
    <d v="2014-0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67"/>
    <n v="200.33"/>
    <n v="20.033000000000001"/>
  </r>
  <r>
    <n v="1029"/>
    <d v="2014-01-06T00:00:00"/>
    <n v="6"/>
    <s v="Company F"/>
    <s v="123 6th Street"/>
    <s v="Milwaukee"/>
    <s v="WI"/>
    <n v="99999"/>
    <s v="USA"/>
    <s v="Michael Neipper"/>
    <x v="1"/>
    <d v="2014-01-08T00:00:00"/>
    <s v="Shipping Company B"/>
    <s v="Francisco Pérez-Olaeta"/>
    <s v="123 6th Street"/>
    <s v="Milwaukee"/>
    <s v="WI"/>
    <n v="99999"/>
    <s v="USA"/>
    <s v="Credit Card"/>
    <s v="Beer"/>
    <x v="0"/>
    <n v="14"/>
    <n v="71"/>
    <n v="994"/>
    <n v="95.424000000000007"/>
  </r>
  <r>
    <n v="1041"/>
    <d v="2014-02-28T00:00:00"/>
    <n v="28"/>
    <s v="Company BB"/>
    <s v="789 28th Street"/>
    <s v="Memphis"/>
    <s v="TN"/>
    <n v="99999"/>
    <s v="USA"/>
    <s v="Anne Larsen"/>
    <x v="3"/>
    <n v="41700"/>
    <s v="Shipping Company C"/>
    <s v="Amritansh Raghav"/>
    <s v="789 28th Street"/>
    <s v="Memphis"/>
    <s v="TN"/>
    <n v="99999"/>
    <s v="USA"/>
    <s v="Credit Card"/>
    <s v="Coffee"/>
    <x v="0"/>
    <n v="46"/>
    <n v="32"/>
    <n v="1472"/>
    <n v="148.67200000000003"/>
  </r>
  <r>
    <n v="1043"/>
    <d v="2014-02-06T00:00:00"/>
    <n v="6"/>
    <s v="Company F"/>
    <s v="123 6th Street"/>
    <s v="Milwaukee"/>
    <s v="WI"/>
    <n v="99999"/>
    <s v="USA"/>
    <s v="Michael Neipper"/>
    <x v="1"/>
    <d v="2014-02-08T00:00:00"/>
    <s v="Shipping Company B"/>
    <s v="Francisco Pérez-Olaeta"/>
    <s v="123 6th Street"/>
    <s v="Milwaukee"/>
    <s v="WI"/>
    <n v="99999"/>
    <s v="USA"/>
    <s v="Credit Card"/>
    <s v="Chocolate"/>
    <x v="2"/>
    <n v="12.75"/>
    <n v="71"/>
    <n v="905.25"/>
    <n v="91.430250000000001"/>
  </r>
  <r>
    <n v="1044"/>
    <d v="2014-02-08T00:00:00"/>
    <n v="8"/>
    <s v="Company H"/>
    <s v="123 8th Street"/>
    <s v="Portland"/>
    <s v="OR"/>
    <n v="99999"/>
    <s v="USA"/>
    <s v="Nancy Freehafer"/>
    <x v="1"/>
    <d v="2014-02-10T00:00:00"/>
    <s v="Shipping Company B"/>
    <s v="Elizabeth Andersen"/>
    <s v="123 8th Street"/>
    <s v="Portland"/>
    <s v="OR"/>
    <n v="99999"/>
    <s v="USA"/>
    <s v="Check"/>
    <s v="Chocolate"/>
    <x v="2"/>
    <n v="12.75"/>
    <n v="13"/>
    <n v="165.75"/>
    <n v="15.746249999999998"/>
  </r>
  <r>
    <n v="1051"/>
    <d v="2014-02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m/>
    <s v="Green Tea"/>
    <x v="0"/>
    <n v="2.99"/>
    <n v="75"/>
    <n v="224.25000000000003"/>
    <n v="23.097750000000005"/>
  </r>
  <r>
    <n v="1054"/>
    <d v="2014-03-06T00:00:00"/>
    <n v="6"/>
    <s v="Company F"/>
    <s v="123 6th Street"/>
    <s v="Milwaukee"/>
    <s v="WI"/>
    <n v="99999"/>
    <s v="USA"/>
    <s v="Michael Neipper"/>
    <x v="1"/>
    <d v="2014-03-08T00:00:00"/>
    <s v="Shipping Company B"/>
    <s v="Francisco Pérez-Olaeta"/>
    <s v="123 6th Street"/>
    <s v="Milwaukee"/>
    <s v="WI"/>
    <n v="99999"/>
    <s v="USA"/>
    <s v="Credit Card"/>
    <s v="Beer"/>
    <x v="0"/>
    <n v="14"/>
    <n v="53"/>
    <n v="742"/>
    <n v="71.974000000000004"/>
  </r>
  <r>
    <n v="1056"/>
    <d v="2014-03-08T00:00:00"/>
    <n v="8"/>
    <s v="Company H"/>
    <s v="123 8th Street"/>
    <s v="Portland"/>
    <s v="OR"/>
    <n v="99999"/>
    <s v="USA"/>
    <s v="Nancy Freehafer"/>
    <x v="1"/>
    <d v="2014-03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97"/>
    <n v="892.4"/>
    <n v="91.024800000000013"/>
  </r>
  <r>
    <n v="1057"/>
    <d v="2014-03-25T00:00:00"/>
    <n v="25"/>
    <s v="Company Y"/>
    <s v="789 25th Street"/>
    <s v="Chicago"/>
    <s v="IL"/>
    <n v="99999"/>
    <s v="USA"/>
    <s v="Laura Giussani"/>
    <x v="2"/>
    <d v="2014-03-27T00:00:00"/>
    <s v="Shipping Company A"/>
    <s v="John Rodman"/>
    <s v="789 25th Street"/>
    <s v="Chicago"/>
    <s v="IL"/>
    <n v="99999"/>
    <s v="USA"/>
    <s v="Cash"/>
    <s v="Scones"/>
    <x v="1"/>
    <n v="10"/>
    <n v="46"/>
    <n v="460"/>
    <n v="46.46"/>
  </r>
  <r>
    <n v="1061"/>
    <d v="2014-03-29T00:00:00"/>
    <n v="29"/>
    <s v="Company CC"/>
    <s v="789 29th Street"/>
    <s v="Denver"/>
    <s v="CO"/>
    <n v="99999"/>
    <s v="USA"/>
    <s v="Jan Kotas"/>
    <x v="0"/>
    <d v="2014-03-31T00:00:00"/>
    <s v="Shipping Company B"/>
    <s v="Soo Jung Lee"/>
    <s v="789 29th Street"/>
    <s v="Denver"/>
    <s v="CO"/>
    <n v="99999"/>
    <s v="USA"/>
    <s v="Check"/>
    <s v="Beer"/>
    <x v="0"/>
    <n v="14"/>
    <n v="72"/>
    <n v="1008"/>
    <n v="100.80000000000001"/>
  </r>
  <r>
    <n v="1062"/>
    <d v="2014-03-06T00:00:00"/>
    <n v="6"/>
    <s v="Company F"/>
    <s v="123 6th Street"/>
    <s v="Milwaukee"/>
    <s v="WI"/>
    <n v="99999"/>
    <s v="USA"/>
    <s v="Michael Neipper"/>
    <x v="1"/>
    <d v="2014-03-08T00:00:00"/>
    <s v="Shipping Company C"/>
    <s v="Francisco Pérez-Olaeta"/>
    <s v="123 6th Street"/>
    <s v="Milwaukee"/>
    <s v="WI"/>
    <n v="99999"/>
    <s v="USA"/>
    <s v="Check"/>
    <s v="Chocolate"/>
    <x v="2"/>
    <n v="12.75"/>
    <n v="16"/>
    <n v="204"/>
    <n v="20.196000000000002"/>
  </r>
  <r>
    <n v="1080"/>
    <d v="2014-03-28T00:00:00"/>
    <n v="28"/>
    <s v="Company BB"/>
    <s v="789 28th Street"/>
    <s v="Memphis"/>
    <s v="TN"/>
    <n v="99999"/>
    <s v="USA"/>
    <s v="Anne Larsen"/>
    <x v="3"/>
    <d v="2014-03-30T00:00:00"/>
    <s v="Shipping Company C"/>
    <s v="Amritansh Raghav"/>
    <s v="789 28th Street"/>
    <s v="Memphis"/>
    <s v="TN"/>
    <n v="99999"/>
    <s v="USA"/>
    <s v="Credit Card"/>
    <s v="Coffee"/>
    <x v="0"/>
    <n v="46"/>
    <n v="17"/>
    <n v="782"/>
    <n v="80.546000000000006"/>
  </r>
  <r>
    <n v="1082"/>
    <d v="2014-04-12T00:00:00"/>
    <n v="12"/>
    <s v="Company L"/>
    <s v="123 12th Street"/>
    <s v="Las Vegas"/>
    <s v="NV"/>
    <n v="99999"/>
    <s v="USA"/>
    <s v="Mariya Sergienko"/>
    <x v="0"/>
    <d v="2014-04-14T00:00:00"/>
    <s v="Shipping Company B"/>
    <s v="John Edwards"/>
    <s v="123 12th Street"/>
    <s v="Las Vegas"/>
    <s v="NV"/>
    <n v="99999"/>
    <s v="USA"/>
    <s v="Credit Card"/>
    <s v="Chai"/>
    <x v="0"/>
    <n v="18"/>
    <n v="74"/>
    <n v="1332"/>
    <n v="137.19600000000003"/>
  </r>
  <r>
    <n v="1083"/>
    <d v="2014-04-12T00:00:00"/>
    <n v="12"/>
    <s v="Company L"/>
    <s v="123 12th Street"/>
    <s v="Las Vegas"/>
    <s v="NV"/>
    <n v="99999"/>
    <s v="USA"/>
    <s v="Mariya Sergienko"/>
    <x v="0"/>
    <d v="2014-04-14T00:00:00"/>
    <s v="Shipping Company B"/>
    <s v="John Edwards"/>
    <s v="123 12th Street"/>
    <s v="Las Vegas"/>
    <s v="NV"/>
    <n v="99999"/>
    <s v="USA"/>
    <s v="Credit Card"/>
    <s v="Coffee"/>
    <x v="0"/>
    <n v="46"/>
    <n v="96"/>
    <n v="4416"/>
    <n v="428.35200000000003"/>
  </r>
  <r>
    <n v="1084"/>
    <d v="2014-04-08T00:00:00"/>
    <n v="8"/>
    <s v="Company H"/>
    <s v="123 8th Street"/>
    <s v="Portland"/>
    <s v="OR"/>
    <n v="99999"/>
    <s v="USA"/>
    <s v="Nancy Freehafer"/>
    <x v="1"/>
    <d v="2014-04-10T00:00:00"/>
    <s v="Shipping Company C"/>
    <s v="Elizabeth Andersen"/>
    <s v="123 8th Street"/>
    <s v="Portland"/>
    <s v="OR"/>
    <n v="99999"/>
    <s v="USA"/>
    <s v="Credit Card"/>
    <s v="Chocolate Biscuits Mix"/>
    <x v="1"/>
    <n v="9.1999999999999993"/>
    <n v="12"/>
    <n v="110.39999999999999"/>
    <n v="11.3712"/>
  </r>
  <r>
    <n v="1085"/>
    <d v="2014-04-04T00:00:00"/>
    <n v="4"/>
    <s v="Company D"/>
    <s v="123 4th Street"/>
    <s v="New York"/>
    <s v="NY"/>
    <n v="99999"/>
    <s v="USA"/>
    <s v="Andrew Cencini"/>
    <x v="2"/>
    <n v="41735"/>
    <s v="Shipping Company C"/>
    <s v="Christina Lee"/>
    <s v="123 4th Street"/>
    <s v="New York"/>
    <s v="NY"/>
    <n v="99999"/>
    <s v="USA"/>
    <s v="Check"/>
    <s v="Chocolate Biscuits Mix"/>
    <x v="1"/>
    <n v="9.1999999999999993"/>
    <n v="62"/>
    <n v="570.4"/>
    <n v="58.751199999999997"/>
  </r>
  <r>
    <n v="1086"/>
    <d v="2014-04-29T00:00:00"/>
    <n v="29"/>
    <s v="Company CC"/>
    <s v="789 29th Street"/>
    <s v="Denver"/>
    <s v="CO"/>
    <n v="99999"/>
    <s v="USA"/>
    <s v="Jan Kotas"/>
    <x v="0"/>
    <n v="41760"/>
    <s v="Shipping Company B"/>
    <s v="Soo Jung Lee"/>
    <s v="789 29th Street"/>
    <s v="Denver"/>
    <s v="CO"/>
    <n v="99999"/>
    <s v="USA"/>
    <s v="Check"/>
    <s v="Chocolate"/>
    <x v="2"/>
    <n v="12.75"/>
    <n v="35"/>
    <n v="446.25"/>
    <n v="45.963750000000005"/>
  </r>
  <r>
    <n v="1089"/>
    <d v="2014-04-28T00:00:00"/>
    <n v="28"/>
    <s v="Company BB"/>
    <s v="789 28th Street"/>
    <s v="Memphis"/>
    <s v="TN"/>
    <n v="99999"/>
    <s v="USA"/>
    <s v="Anne Larsen"/>
    <x v="3"/>
    <d v="2014-04-30T00:00:00"/>
    <s v="Shipping Company C"/>
    <s v="Amritansh Raghav"/>
    <s v="789 28th Street"/>
    <s v="Memphis"/>
    <s v="TN"/>
    <n v="99999"/>
    <s v="USA"/>
    <s v="Check"/>
    <s v="Coffee"/>
    <x v="0"/>
    <n v="46"/>
    <n v="96"/>
    <n v="4416"/>
    <n v="463.68000000000006"/>
  </r>
  <r>
    <n v="1090"/>
    <d v="2014-04-08T00:00:00"/>
    <n v="8"/>
    <s v="Company H"/>
    <s v="123 8th Street"/>
    <s v="Portland"/>
    <s v="OR"/>
    <n v="99999"/>
    <s v="USA"/>
    <s v="Nancy Freehafer"/>
    <x v="1"/>
    <d v="2014-04-10T00:00:00"/>
    <s v="Shipping Company C"/>
    <s v="Elizabeth Andersen"/>
    <s v="123 8th Street"/>
    <s v="Portland"/>
    <s v="OR"/>
    <n v="99999"/>
    <s v="USA"/>
    <s v="Check"/>
    <s v="Chocolate"/>
    <x v="2"/>
    <n v="12.75"/>
    <n v="83"/>
    <n v="1058.25"/>
    <n v="102.65025"/>
  </r>
  <r>
    <n v="1091"/>
    <d v="2014-04-10T00:00:00"/>
    <n v="10"/>
    <s v="Company J"/>
    <s v="123 10th Street"/>
    <s v="Chicago"/>
    <s v="IL"/>
    <n v="99999"/>
    <s v="USA"/>
    <s v="Laura Giussani"/>
    <x v="2"/>
    <d v="2014-04-12T00:00:00"/>
    <s v="Shipping Company B"/>
    <s v="Roland Wacker"/>
    <s v="123 10th Street"/>
    <s v="Chicago"/>
    <s v="IL"/>
    <n v="99999"/>
    <s v="USA"/>
    <s v="Credit Card"/>
    <s v="Green Tea"/>
    <x v="0"/>
    <n v="2.99"/>
    <n v="88"/>
    <n v="263.12"/>
    <n v="26.04888"/>
  </r>
  <r>
    <n v="1092"/>
    <d v="2014-04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59"/>
    <n v="2714"/>
    <n v="284.97000000000003"/>
  </r>
  <r>
    <n v="1095"/>
    <d v="2014-04-10T00:00:00"/>
    <n v="10"/>
    <s v="Company J"/>
    <s v="123 10th Street"/>
    <s v="Chicago"/>
    <s v="IL"/>
    <n v="99999"/>
    <s v="USA"/>
    <s v="Laura Giussani"/>
    <x v="2"/>
    <d v="2014-04-12T00:00:00"/>
    <s v="Shipping Company A"/>
    <s v="Roland Wacker"/>
    <s v="123 10th Street"/>
    <s v="Chicago"/>
    <s v="IL"/>
    <n v="99999"/>
    <s v="USA"/>
    <m/>
    <s v="Chocolate Biscuits Mix"/>
    <x v="1"/>
    <n v="9.1999999999999993"/>
    <n v="75"/>
    <n v="690"/>
    <n v="69"/>
  </r>
  <r>
    <n v="1097"/>
    <d v="2014-04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88"/>
    <n v="263.12"/>
    <n v="26.04888"/>
  </r>
  <r>
    <n v="1098"/>
    <d v="2014-04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55"/>
    <n v="990"/>
    <n v="97.02"/>
  </r>
  <r>
    <n v="1099"/>
    <d v="2014-05-29T00:00:00"/>
    <n v="29"/>
    <s v="Company CC"/>
    <s v="789 29th Street"/>
    <s v="Denver"/>
    <s v="CO"/>
    <n v="99999"/>
    <s v="USA"/>
    <s v="Jan Kotas"/>
    <x v="0"/>
    <d v="2014-05-31T00:00:00"/>
    <s v="Shipping Company B"/>
    <s v="Soo Jung Lee"/>
    <s v="789 29th Street"/>
    <s v="Denver"/>
    <s v="CO"/>
    <n v="99999"/>
    <s v="USA"/>
    <s v="Check"/>
    <s v="Chocolate"/>
    <x v="2"/>
    <n v="12.75"/>
    <n v="14"/>
    <n v="178.5"/>
    <n v="16.9575"/>
  </r>
  <r>
    <n v="1102"/>
    <d v="2014-05-28T00:00:00"/>
    <n v="28"/>
    <s v="Company BB"/>
    <s v="789 28th Street"/>
    <s v="Memphis"/>
    <s v="TN"/>
    <n v="99999"/>
    <s v="USA"/>
    <s v="Anne Larsen"/>
    <x v="3"/>
    <d v="2014-05-30T00:00:00"/>
    <s v="Shipping Company C"/>
    <s v="Amritansh Raghav"/>
    <s v="789 28th Street"/>
    <s v="Memphis"/>
    <s v="TN"/>
    <n v="99999"/>
    <s v="USA"/>
    <s v="Check"/>
    <s v="Coffee"/>
    <x v="0"/>
    <n v="46"/>
    <n v="36"/>
    <n v="1656"/>
    <n v="165.60000000000002"/>
  </r>
  <r>
    <n v="1103"/>
    <d v="2014-05-08T00:00:00"/>
    <n v="8"/>
    <s v="Company H"/>
    <s v="123 8th Street"/>
    <s v="Portland"/>
    <s v="OR"/>
    <n v="99999"/>
    <s v="USA"/>
    <s v="Nancy Freehafer"/>
    <x v="1"/>
    <d v="2014-05-10T00:00:00"/>
    <s v="Shipping Company C"/>
    <s v="Elizabeth Andersen"/>
    <s v="123 8th Street"/>
    <s v="Portland"/>
    <s v="OR"/>
    <n v="99999"/>
    <s v="USA"/>
    <s v="Check"/>
    <s v="Chocolate"/>
    <x v="2"/>
    <n v="12.75"/>
    <n v="41"/>
    <n v="522.75"/>
    <n v="54.366000000000007"/>
  </r>
  <r>
    <n v="1104"/>
    <d v="2014-05-10T00:00:00"/>
    <n v="10"/>
    <s v="Company J"/>
    <s v="123 10th Street"/>
    <s v="Chicago"/>
    <s v="IL"/>
    <n v="99999"/>
    <s v="USA"/>
    <s v="Laura Giussani"/>
    <x v="2"/>
    <d v="2014-05-12T00:00:00"/>
    <s v="Shipping Company B"/>
    <s v="Roland Wacker"/>
    <s v="123 10th Street"/>
    <s v="Chicago"/>
    <s v="IL"/>
    <n v="99999"/>
    <s v="USA"/>
    <s v="Credit Card"/>
    <s v="Green Tea"/>
    <x v="0"/>
    <n v="2.99"/>
    <n v="35"/>
    <n v="104.65"/>
    <n v="10.255700000000001"/>
  </r>
  <r>
    <n v="1105"/>
    <d v="2014-05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31"/>
    <n v="1426"/>
    <n v="136.89599999999999"/>
  </r>
  <r>
    <n v="1108"/>
    <d v="2014-05-10T00:00:00"/>
    <n v="10"/>
    <s v="Company J"/>
    <s v="123 10th Street"/>
    <s v="Chicago"/>
    <s v="IL"/>
    <n v="99999"/>
    <s v="USA"/>
    <s v="Laura Giussani"/>
    <x v="2"/>
    <d v="2014-05-12T00:00:00"/>
    <s v="Shipping Company A"/>
    <s v="Roland Wacker"/>
    <s v="123 10th Street"/>
    <s v="Chicago"/>
    <s v="IL"/>
    <n v="99999"/>
    <s v="USA"/>
    <m/>
    <s v="Chocolate Biscuits Mix"/>
    <x v="1"/>
    <n v="9.1999999999999993"/>
    <n v="41"/>
    <n v="377.2"/>
    <n v="38.474400000000003"/>
  </r>
  <r>
    <n v="1110"/>
    <d v="2014-05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77"/>
    <n v="230.23000000000002"/>
    <n v="23.023000000000003"/>
  </r>
  <r>
    <n v="1111"/>
    <d v="2014-05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29"/>
    <n v="522"/>
    <n v="52.722000000000001"/>
  </r>
  <r>
    <n v="1112"/>
    <d v="2014-05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77"/>
    <n v="3542"/>
    <n v="368.36800000000005"/>
  </r>
  <r>
    <n v="1113"/>
    <d v="2014-05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73"/>
    <n v="218.27"/>
    <n v="21.827000000000002"/>
  </r>
  <r>
    <n v="1118"/>
    <d v="2014-05-06T00:00:00"/>
    <n v="6"/>
    <s v="Company F"/>
    <s v="123 6th Street"/>
    <s v="Milwaukee"/>
    <s v="WI"/>
    <n v="99999"/>
    <s v="USA"/>
    <s v="Michael Neipper"/>
    <x v="1"/>
    <n v="41767"/>
    <s v="Shipping Company B"/>
    <s v="Francisco Pérez-Olaeta"/>
    <s v="123 6th Street"/>
    <s v="Milwaukee"/>
    <s v="WI"/>
    <n v="99999"/>
    <s v="USA"/>
    <s v="Credit Card"/>
    <s v="Beer"/>
    <x v="0"/>
    <n v="14"/>
    <n v="84"/>
    <n v="1176"/>
    <n v="112.896"/>
  </r>
  <r>
    <n v="1120"/>
    <d v="2014-05-08T00:00:00"/>
    <n v="8"/>
    <s v="Company H"/>
    <s v="123 8th Street"/>
    <s v="Portland"/>
    <s v="OR"/>
    <n v="99999"/>
    <s v="USA"/>
    <s v="Nancy Freehafer"/>
    <x v="1"/>
    <n v="41769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51"/>
    <n v="469.2"/>
    <n v="44.573999999999998"/>
  </r>
  <r>
    <n v="1121"/>
    <d v="2014-05-25T00:00:00"/>
    <n v="25"/>
    <s v="Company Y"/>
    <s v="789 25th Street"/>
    <s v="Chicago"/>
    <s v="IL"/>
    <n v="99999"/>
    <s v="USA"/>
    <s v="Laura Giussani"/>
    <x v="2"/>
    <n v="41786"/>
    <s v="Shipping Company A"/>
    <s v="John Rodman"/>
    <s v="789 25th Street"/>
    <s v="Chicago"/>
    <s v="IL"/>
    <n v="99999"/>
    <s v="USA"/>
    <s v="Cash"/>
    <s v="Scones"/>
    <x v="1"/>
    <n v="10"/>
    <n v="66"/>
    <n v="660"/>
    <n v="68.64"/>
  </r>
  <r>
    <n v="1125"/>
    <d v="2014-05-29T00:00:00"/>
    <n v="29"/>
    <s v="Company CC"/>
    <s v="789 29th Street"/>
    <s v="Denver"/>
    <s v="CO"/>
    <n v="99999"/>
    <s v="USA"/>
    <s v="Jan Kotas"/>
    <x v="0"/>
    <d v="2014-05-31T00:00:00"/>
    <s v="Shipping Company B"/>
    <s v="Soo Jung Lee"/>
    <s v="789 29th Street"/>
    <s v="Denver"/>
    <s v="CO"/>
    <n v="99999"/>
    <s v="USA"/>
    <s v="Check"/>
    <s v="Beer"/>
    <x v="0"/>
    <n v="14"/>
    <n v="21"/>
    <n v="294"/>
    <n v="30.870000000000005"/>
  </r>
  <r>
    <n v="1126"/>
    <d v="2014-05-06T00:00:00"/>
    <n v="6"/>
    <s v="Company F"/>
    <s v="123 6th Street"/>
    <s v="Milwaukee"/>
    <s v="WI"/>
    <n v="99999"/>
    <s v="USA"/>
    <s v="Michael Neipper"/>
    <x v="1"/>
    <d v="2014-05-08T00:00:00"/>
    <s v="Shipping Company C"/>
    <s v="Francisco Pérez-Olaeta"/>
    <s v="123 6th Street"/>
    <s v="Milwaukee"/>
    <s v="WI"/>
    <n v="99999"/>
    <s v="USA"/>
    <s v="Check"/>
    <s v="Chocolate"/>
    <x v="2"/>
    <n v="12.75"/>
    <n v="19"/>
    <n v="242.25"/>
    <n v="24.46725"/>
  </r>
  <r>
    <n v="1138"/>
    <d v="2014-06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71"/>
    <n v="3266"/>
    <n v="310.27"/>
  </r>
  <r>
    <n v="1141"/>
    <d v="2014-06-10T00:00:00"/>
    <n v="10"/>
    <s v="Company J"/>
    <s v="123 10th Street"/>
    <s v="Chicago"/>
    <s v="IL"/>
    <n v="99999"/>
    <s v="USA"/>
    <s v="Laura Giussani"/>
    <x v="2"/>
    <d v="2014-06-12T00:00:00"/>
    <s v="Shipping Company A"/>
    <s v="Roland Wacker"/>
    <s v="123 10th Street"/>
    <s v="Chicago"/>
    <s v="IL"/>
    <n v="99999"/>
    <s v="USA"/>
    <m/>
    <s v="Chocolate Biscuits Mix"/>
    <x v="1"/>
    <n v="9.1999999999999993"/>
    <n v="38"/>
    <n v="349.59999999999997"/>
    <n v="33.211999999999996"/>
  </r>
  <r>
    <n v="1143"/>
    <d v="2014-06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60"/>
    <n v="179.4"/>
    <n v="17.581200000000003"/>
  </r>
  <r>
    <n v="1144"/>
    <d v="2014-06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33"/>
    <n v="594"/>
    <n v="58.212000000000003"/>
  </r>
  <r>
    <n v="1145"/>
    <d v="2014-06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22"/>
    <n v="1012"/>
    <n v="101.2"/>
  </r>
  <r>
    <n v="1146"/>
    <d v="2014-06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51"/>
    <n v="152.49"/>
    <n v="14.944020000000002"/>
  </r>
  <r>
    <n v="1151"/>
    <d v="2014-06-06T00:00:00"/>
    <n v="6"/>
    <s v="Company F"/>
    <s v="123 6th Street"/>
    <s v="Milwaukee"/>
    <s v="WI"/>
    <n v="99999"/>
    <s v="USA"/>
    <s v="Michael Neipper"/>
    <x v="1"/>
    <d v="2014-06-08T00:00:00"/>
    <s v="Shipping Company B"/>
    <s v="Francisco Pérez-Olaeta"/>
    <s v="123 6th Street"/>
    <s v="Milwaukee"/>
    <s v="WI"/>
    <n v="99999"/>
    <s v="USA"/>
    <s v="Credit Card"/>
    <s v="Beer"/>
    <x v="0"/>
    <n v="14"/>
    <n v="65"/>
    <n v="910"/>
    <n v="95.55"/>
  </r>
  <r>
    <n v="1153"/>
    <d v="2014-06-08T00:00:00"/>
    <n v="8"/>
    <s v="Company H"/>
    <s v="123 8th Street"/>
    <s v="Portland"/>
    <s v="OR"/>
    <n v="99999"/>
    <s v="USA"/>
    <s v="Nancy Freehafer"/>
    <x v="1"/>
    <n v="418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80"/>
    <n v="736"/>
    <n v="70.656000000000006"/>
  </r>
  <r>
    <n v="1154"/>
    <d v="2014-06-25T00:00:00"/>
    <n v="25"/>
    <s v="Company Y"/>
    <s v="789 25th Street"/>
    <s v="Chicago"/>
    <s v="IL"/>
    <n v="99999"/>
    <s v="USA"/>
    <s v="Laura Giussani"/>
    <x v="2"/>
    <d v="2014-06-27T00:00:00"/>
    <s v="Shipping Company A"/>
    <s v="John Rodman"/>
    <s v="789 25th Street"/>
    <s v="Chicago"/>
    <s v="IL"/>
    <n v="99999"/>
    <s v="USA"/>
    <s v="Cash"/>
    <s v="Scones"/>
    <x v="1"/>
    <n v="10"/>
    <n v="49"/>
    <n v="490"/>
    <n v="47.04"/>
  </r>
  <r>
    <n v="1158"/>
    <d v="2014-06-29T00:00:00"/>
    <n v="29"/>
    <s v="Company CC"/>
    <s v="789 29th Street"/>
    <s v="Denver"/>
    <s v="CO"/>
    <n v="99999"/>
    <s v="USA"/>
    <s v="Jan Kotas"/>
    <x v="0"/>
    <n v="41821"/>
    <s v="Shipping Company B"/>
    <s v="Soo Jung Lee"/>
    <s v="789 29th Street"/>
    <s v="Denver"/>
    <s v="CO"/>
    <n v="99999"/>
    <s v="USA"/>
    <s v="Check"/>
    <s v="Beer"/>
    <x v="0"/>
    <n v="14"/>
    <n v="79"/>
    <n v="1106"/>
    <n v="113.91800000000001"/>
  </r>
  <r>
    <n v="1159"/>
    <d v="2014-06-06T00:00:00"/>
    <n v="6"/>
    <s v="Company F"/>
    <s v="123 6th Street"/>
    <s v="Milwaukee"/>
    <s v="WI"/>
    <n v="99999"/>
    <s v="USA"/>
    <s v="Michael Neipper"/>
    <x v="1"/>
    <n v="41798"/>
    <s v="Shipping Company C"/>
    <s v="Francisco Pérez-Olaeta"/>
    <s v="123 6th Street"/>
    <s v="Milwaukee"/>
    <s v="WI"/>
    <n v="99999"/>
    <s v="USA"/>
    <s v="Check"/>
    <s v="Chocolate"/>
    <x v="2"/>
    <n v="12.75"/>
    <n v="44"/>
    <n v="561"/>
    <n v="57.222000000000001"/>
  </r>
  <r>
    <n v="1177"/>
    <d v="2014-06-28T00:00:00"/>
    <n v="28"/>
    <s v="Company BB"/>
    <s v="789 28th Street"/>
    <s v="Memphis"/>
    <s v="TN"/>
    <n v="99999"/>
    <s v="USA"/>
    <s v="Anne Larsen"/>
    <x v="3"/>
    <d v="2014-06-30T00:00:00"/>
    <s v="Shipping Company C"/>
    <s v="Amritansh Raghav"/>
    <s v="789 28th Street"/>
    <s v="Memphis"/>
    <s v="TN"/>
    <n v="99999"/>
    <s v="USA"/>
    <s v="Credit Card"/>
    <s v="Coffee"/>
    <x v="0"/>
    <n v="46"/>
    <n v="74"/>
    <n v="3404"/>
    <n v="340.40000000000003"/>
  </r>
  <r>
    <n v="1179"/>
    <d v="2014-06-06T00:00:00"/>
    <n v="6"/>
    <s v="Company F"/>
    <s v="123 6th Street"/>
    <s v="Milwaukee"/>
    <s v="WI"/>
    <n v="99999"/>
    <s v="USA"/>
    <s v="Michael Neipper"/>
    <x v="1"/>
    <d v="2014-06-08T00:00:00"/>
    <s v="Shipping Company B"/>
    <s v="Francisco Pérez-Olaeta"/>
    <s v="123 6th Street"/>
    <s v="Milwaukee"/>
    <s v="WI"/>
    <n v="99999"/>
    <s v="USA"/>
    <s v="Credit Card"/>
    <s v="Chocolate"/>
    <x v="2"/>
    <n v="12.75"/>
    <n v="96"/>
    <n v="1224"/>
    <n v="123.62400000000001"/>
  </r>
  <r>
    <n v="1180"/>
    <d v="2014-06-08T00:00:00"/>
    <n v="8"/>
    <s v="Company H"/>
    <s v="123 8th Street"/>
    <s v="Portland"/>
    <s v="OR"/>
    <n v="99999"/>
    <s v="USA"/>
    <s v="Nancy Freehafer"/>
    <x v="1"/>
    <d v="2014-06-10T00:00:00"/>
    <s v="Shipping Company B"/>
    <s v="Elizabeth Andersen"/>
    <s v="123 8th Street"/>
    <s v="Portland"/>
    <s v="OR"/>
    <n v="99999"/>
    <s v="USA"/>
    <s v="Check"/>
    <s v="Chocolate"/>
    <x v="2"/>
    <n v="12.75"/>
    <n v="92"/>
    <n v="1173"/>
    <n v="116.12700000000001"/>
  </r>
  <r>
    <n v="1187"/>
    <d v="2014-06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m/>
    <s v="Green Tea"/>
    <x v="0"/>
    <n v="2.99"/>
    <n v="88"/>
    <n v="263.12"/>
    <n v="25.522639999999999"/>
  </r>
  <r>
    <n v="1188"/>
    <d v="2014-07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81"/>
    <n v="242.19000000000003"/>
    <n v="23.976810000000004"/>
  </r>
  <r>
    <n v="1193"/>
    <d v="2014-07-06T00:00:00"/>
    <n v="6"/>
    <s v="Company F"/>
    <s v="123 6th Street"/>
    <s v="Milwaukee"/>
    <s v="WI"/>
    <n v="99999"/>
    <s v="USA"/>
    <s v="Michael Neipper"/>
    <x v="1"/>
    <d v="2014-07-08T00:00:00"/>
    <s v="Shipping Company B"/>
    <s v="Francisco Pérez-Olaeta"/>
    <s v="123 6th Street"/>
    <s v="Milwaukee"/>
    <s v="WI"/>
    <n v="99999"/>
    <s v="USA"/>
    <s v="Credit Card"/>
    <s v="Beer"/>
    <x v="0"/>
    <n v="14"/>
    <n v="84"/>
    <n v="1176"/>
    <n v="118.77600000000001"/>
  </r>
  <r>
    <n v="1195"/>
    <d v="2014-07-08T00:00:00"/>
    <n v="8"/>
    <s v="Company H"/>
    <s v="123 8th Street"/>
    <s v="Portland"/>
    <s v="OR"/>
    <n v="99999"/>
    <s v="USA"/>
    <s v="Nancy Freehafer"/>
    <x v="1"/>
    <d v="2014-07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36"/>
    <n v="331.2"/>
    <n v="34.444800000000001"/>
  </r>
  <r>
    <n v="1196"/>
    <d v="2014-07-25T00:00:00"/>
    <n v="25"/>
    <s v="Company Y"/>
    <s v="789 25th Street"/>
    <s v="Chicago"/>
    <s v="IL"/>
    <n v="99999"/>
    <s v="USA"/>
    <s v="Laura Giussani"/>
    <x v="2"/>
    <n v="41847"/>
    <s v="Shipping Company A"/>
    <s v="John Rodman"/>
    <s v="789 25th Street"/>
    <s v="Chicago"/>
    <s v="IL"/>
    <n v="99999"/>
    <s v="USA"/>
    <s v="Cash"/>
    <s v="Scones"/>
    <x v="1"/>
    <n v="10"/>
    <n v="34"/>
    <n v="340"/>
    <n v="34.340000000000003"/>
  </r>
  <r>
    <n v="1200"/>
    <d v="2014-07-29T00:00:00"/>
    <n v="29"/>
    <s v="Company CC"/>
    <s v="789 29th Street"/>
    <s v="Denver"/>
    <s v="CO"/>
    <n v="99999"/>
    <s v="USA"/>
    <s v="Jan Kotas"/>
    <x v="0"/>
    <d v="2014-07-31T00:00:00"/>
    <s v="Shipping Company B"/>
    <s v="Soo Jung Lee"/>
    <s v="789 29th Street"/>
    <s v="Denver"/>
    <s v="CO"/>
    <n v="99999"/>
    <s v="USA"/>
    <s v="Check"/>
    <s v="Beer"/>
    <x v="0"/>
    <n v="14"/>
    <n v="23"/>
    <n v="322"/>
    <n v="30.912000000000003"/>
  </r>
  <r>
    <n v="1201"/>
    <d v="2014-07-06T00:00:00"/>
    <n v="6"/>
    <s v="Company F"/>
    <s v="123 6th Street"/>
    <s v="Milwaukee"/>
    <s v="WI"/>
    <n v="99999"/>
    <s v="USA"/>
    <s v="Michael Neipper"/>
    <x v="1"/>
    <d v="2014-07-08T00:00:00"/>
    <s v="Shipping Company C"/>
    <s v="Francisco Pérez-Olaeta"/>
    <s v="123 6th Street"/>
    <s v="Milwaukee"/>
    <s v="WI"/>
    <n v="99999"/>
    <s v="USA"/>
    <s v="Check"/>
    <s v="Chocolate"/>
    <x v="2"/>
    <n v="12.75"/>
    <n v="76"/>
    <n v="969"/>
    <n v="97.869"/>
  </r>
  <r>
    <n v="1219"/>
    <d v="2014-07-28T00:00:00"/>
    <n v="28"/>
    <s v="Company BB"/>
    <s v="789 28th Street"/>
    <s v="Memphis"/>
    <s v="TN"/>
    <n v="99999"/>
    <s v="USA"/>
    <s v="Anne Larsen"/>
    <x v="3"/>
    <n v="41850"/>
    <s v="Shipping Company C"/>
    <s v="Amritansh Raghav"/>
    <s v="789 28th Street"/>
    <s v="Memphis"/>
    <s v="TN"/>
    <n v="99999"/>
    <s v="USA"/>
    <s v="Credit Card"/>
    <s v="Coffee"/>
    <x v="0"/>
    <n v="46"/>
    <n v="24"/>
    <n v="1104"/>
    <n v="105.98399999999999"/>
  </r>
  <r>
    <n v="1221"/>
    <d v="2014-07-06T00:00:00"/>
    <n v="6"/>
    <s v="Company F"/>
    <s v="123 6th Street"/>
    <s v="Milwaukee"/>
    <s v="WI"/>
    <n v="99999"/>
    <s v="USA"/>
    <s v="Michael Neipper"/>
    <x v="1"/>
    <d v="2014-07-08T00:00:00"/>
    <s v="Shipping Company B"/>
    <s v="Francisco Pérez-Olaeta"/>
    <s v="123 6th Street"/>
    <s v="Milwaukee"/>
    <s v="WI"/>
    <n v="99999"/>
    <s v="USA"/>
    <s v="Credit Card"/>
    <s v="Chocolate"/>
    <x v="2"/>
    <n v="12.75"/>
    <n v="28"/>
    <n v="357"/>
    <n v="35.700000000000003"/>
  </r>
  <r>
    <n v="1222"/>
    <d v="2014-08-28T00:00:00"/>
    <n v="28"/>
    <s v="Company BB"/>
    <s v="789 28th Street"/>
    <s v="Memphis"/>
    <s v="TN"/>
    <n v="99999"/>
    <s v="USA"/>
    <s v="Anne Larsen"/>
    <x v="3"/>
    <d v="2014-08-30T00:00:00"/>
    <s v="Shipping Company C"/>
    <s v="Amritansh Raghav"/>
    <s v="789 28th Street"/>
    <s v="Memphis"/>
    <s v="TN"/>
    <n v="99999"/>
    <s v="USA"/>
    <s v="Check"/>
    <s v="Coffee"/>
    <x v="0"/>
    <n v="46"/>
    <n v="28"/>
    <n v="1288"/>
    <n v="133.95200000000003"/>
  </r>
  <r>
    <n v="1223"/>
    <d v="2014-08-08T00:00:00"/>
    <n v="8"/>
    <s v="Company H"/>
    <s v="123 8th Street"/>
    <s v="Portland"/>
    <s v="OR"/>
    <n v="99999"/>
    <s v="USA"/>
    <s v="Nancy Freehafer"/>
    <x v="1"/>
    <d v="2014-08-10T00:00:00"/>
    <s v="Shipping Company C"/>
    <s v="Elizabeth Andersen"/>
    <s v="123 8th Street"/>
    <s v="Portland"/>
    <s v="OR"/>
    <n v="99999"/>
    <s v="USA"/>
    <s v="Check"/>
    <s v="Chocolate"/>
    <x v="2"/>
    <n v="12.75"/>
    <n v="57"/>
    <n v="726.75"/>
    <n v="69.768000000000001"/>
  </r>
  <r>
    <n v="1224"/>
    <d v="2014-08-10T00:00:00"/>
    <n v="10"/>
    <s v="Company J"/>
    <s v="123 10th Street"/>
    <s v="Chicago"/>
    <s v="IL"/>
    <n v="99999"/>
    <s v="USA"/>
    <s v="Laura Giussani"/>
    <x v="2"/>
    <d v="2014-08-12T00:00:00"/>
    <s v="Shipping Company B"/>
    <s v="Roland Wacker"/>
    <s v="123 10th Street"/>
    <s v="Chicago"/>
    <s v="IL"/>
    <n v="99999"/>
    <s v="USA"/>
    <s v="Credit Card"/>
    <s v="Green Tea"/>
    <x v="0"/>
    <n v="2.99"/>
    <n v="23"/>
    <n v="68.77000000000001"/>
    <n v="6.6706900000000013"/>
  </r>
  <r>
    <n v="1225"/>
    <d v="2014-08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86"/>
    <n v="3956"/>
    <n v="399.55600000000004"/>
  </r>
  <r>
    <n v="1228"/>
    <d v="2014-08-10T00:00:00"/>
    <n v="10"/>
    <s v="Company J"/>
    <s v="123 10th Street"/>
    <s v="Chicago"/>
    <s v="IL"/>
    <n v="99999"/>
    <s v="USA"/>
    <s v="Laura Giussani"/>
    <x v="2"/>
    <d v="2014-08-12T00:00:00"/>
    <s v="Shipping Company A"/>
    <s v="Roland Wacker"/>
    <s v="123 10th Street"/>
    <s v="Chicago"/>
    <s v="IL"/>
    <n v="99999"/>
    <s v="USA"/>
    <m/>
    <s v="Chocolate Biscuits Mix"/>
    <x v="1"/>
    <n v="9.1999999999999993"/>
    <n v="96"/>
    <n v="883.19999999999993"/>
    <n v="86.553599999999989"/>
  </r>
  <r>
    <n v="1230"/>
    <d v="2014-08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52"/>
    <n v="155.48000000000002"/>
    <n v="16.014440000000004"/>
  </r>
  <r>
    <n v="1231"/>
    <d v="2014-08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91"/>
    <n v="1638"/>
    <n v="158.886"/>
  </r>
  <r>
    <n v="1232"/>
    <d v="2014-08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14"/>
    <n v="644"/>
    <n v="63.756000000000007"/>
  </r>
  <r>
    <n v="1233"/>
    <d v="2014-08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44"/>
    <n v="131.56"/>
    <n v="13.287560000000001"/>
  </r>
  <r>
    <n v="1238"/>
    <d v="2014-08-06T00:00:00"/>
    <n v="6"/>
    <s v="Company F"/>
    <s v="123 6th Street"/>
    <s v="Milwaukee"/>
    <s v="WI"/>
    <n v="99999"/>
    <s v="USA"/>
    <s v="Michael Neipper"/>
    <x v="1"/>
    <d v="2014-08-08T00:00:00"/>
    <s v="Shipping Company B"/>
    <s v="Francisco Pérez-Olaeta"/>
    <s v="123 6th Street"/>
    <s v="Milwaukee"/>
    <s v="WI"/>
    <n v="99999"/>
    <s v="USA"/>
    <s v="Credit Card"/>
    <s v="Beer"/>
    <x v="0"/>
    <n v="14"/>
    <n v="52"/>
    <n v="728"/>
    <n v="72.8"/>
  </r>
  <r>
    <n v="1240"/>
    <d v="2014-08-08T00:00:00"/>
    <n v="8"/>
    <s v="Company H"/>
    <s v="123 8th Street"/>
    <s v="Portland"/>
    <s v="OR"/>
    <n v="99999"/>
    <s v="USA"/>
    <s v="Nancy Freehafer"/>
    <x v="1"/>
    <d v="2014-08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54"/>
    <n v="496.79999999999995"/>
    <n v="49.183199999999999"/>
  </r>
  <r>
    <n v="1241"/>
    <d v="2014-08-25T00:00:00"/>
    <n v="25"/>
    <s v="Company Y"/>
    <s v="789 25th Street"/>
    <s v="Chicago"/>
    <s v="IL"/>
    <n v="99999"/>
    <s v="USA"/>
    <s v="Laura Giussani"/>
    <x v="2"/>
    <d v="2014-08-27T00:00:00"/>
    <s v="Shipping Company A"/>
    <s v="John Rodman"/>
    <s v="789 25th Street"/>
    <s v="Chicago"/>
    <s v="IL"/>
    <n v="99999"/>
    <s v="USA"/>
    <s v="Cash"/>
    <s v="Scones"/>
    <x v="1"/>
    <n v="10"/>
    <n v="55"/>
    <n v="550"/>
    <n v="52.25"/>
  </r>
  <r>
    <n v="1245"/>
    <d v="2014-08-29T00:00:00"/>
    <n v="29"/>
    <s v="Company CC"/>
    <s v="789 29th Street"/>
    <s v="Denver"/>
    <s v="CO"/>
    <n v="99999"/>
    <s v="USA"/>
    <s v="Jan Kotas"/>
    <x v="0"/>
    <d v="2014-08-31T00:00:00"/>
    <s v="Shipping Company B"/>
    <s v="Soo Jung Lee"/>
    <s v="789 29th Street"/>
    <s v="Denver"/>
    <s v="CO"/>
    <n v="99999"/>
    <s v="USA"/>
    <s v="Check"/>
    <s v="Beer"/>
    <x v="0"/>
    <n v="14"/>
    <n v="42"/>
    <n v="588"/>
    <n v="59.388000000000005"/>
  </r>
  <r>
    <n v="1246"/>
    <d v="2014-08-06T00:00:00"/>
    <n v="6"/>
    <s v="Company F"/>
    <s v="123 6th Street"/>
    <s v="Milwaukee"/>
    <s v="WI"/>
    <n v="99999"/>
    <s v="USA"/>
    <s v="Michael Neipper"/>
    <x v="1"/>
    <n v="41859"/>
    <s v="Shipping Company C"/>
    <s v="Francisco Pérez-Olaeta"/>
    <s v="123 6th Street"/>
    <s v="Milwaukee"/>
    <s v="WI"/>
    <n v="99999"/>
    <s v="USA"/>
    <s v="Check"/>
    <s v="Chocolate"/>
    <x v="2"/>
    <n v="12.75"/>
    <n v="72"/>
    <n v="918"/>
    <n v="89.046000000000006"/>
  </r>
  <r>
    <n v="1250"/>
    <d v="2014-09-10T00:00:00"/>
    <n v="10"/>
    <s v="Company J"/>
    <s v="123 10th Street"/>
    <s v="Chicago"/>
    <s v="IL"/>
    <n v="99999"/>
    <s v="USA"/>
    <s v="Laura Giussani"/>
    <x v="2"/>
    <n v="41894"/>
    <s v="Shipping Company A"/>
    <s v="Roland Wacker"/>
    <s v="123 10th Street"/>
    <s v="Chicago"/>
    <s v="IL"/>
    <n v="99999"/>
    <s v="USA"/>
    <m/>
    <s v="Chocolate Biscuits Mix"/>
    <x v="1"/>
    <n v="9.1999999999999993"/>
    <n v="83"/>
    <n v="763.59999999999991"/>
    <n v="74.832799999999992"/>
  </r>
  <r>
    <n v="1252"/>
    <d v="2014-09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64"/>
    <n v="191.36"/>
    <n v="19.518720000000002"/>
  </r>
  <r>
    <n v="1253"/>
    <d v="2014-09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58"/>
    <n v="1044"/>
    <n v="103.35600000000001"/>
  </r>
  <r>
    <n v="1254"/>
    <d v="2014-09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97"/>
    <n v="4462"/>
    <n v="464.04800000000006"/>
  </r>
  <r>
    <n v="1255"/>
    <d v="2014-09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14"/>
    <n v="41.86"/>
    <n v="4.35344"/>
  </r>
  <r>
    <n v="1260"/>
    <d v="2014-09-06T00:00:00"/>
    <n v="6"/>
    <s v="Company F"/>
    <s v="123 6th Street"/>
    <s v="Milwaukee"/>
    <s v="WI"/>
    <n v="99999"/>
    <s v="USA"/>
    <s v="Michael Neipper"/>
    <x v="1"/>
    <d v="2014-09-08T00:00:00"/>
    <s v="Shipping Company B"/>
    <s v="Francisco Pérez-Olaeta"/>
    <s v="123 6th Street"/>
    <s v="Milwaukee"/>
    <s v="WI"/>
    <n v="99999"/>
    <s v="USA"/>
    <s v="Credit Card"/>
    <s v="Beer"/>
    <x v="0"/>
    <n v="14"/>
    <n v="67"/>
    <n v="938"/>
    <n v="98.490000000000009"/>
  </r>
  <r>
    <n v="1262"/>
    <d v="2014-09-08T00:00:00"/>
    <n v="8"/>
    <s v="Company H"/>
    <s v="123 8th Street"/>
    <s v="Portland"/>
    <s v="OR"/>
    <n v="99999"/>
    <s v="USA"/>
    <s v="Nancy Freehafer"/>
    <x v="1"/>
    <n v="41892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77"/>
    <n v="708.4"/>
    <n v="72.256799999999998"/>
  </r>
  <r>
    <n v="1263"/>
    <d v="2014-09-25T00:00:00"/>
    <n v="25"/>
    <s v="Company Y"/>
    <s v="789 25th Street"/>
    <s v="Chicago"/>
    <s v="IL"/>
    <n v="99999"/>
    <s v="USA"/>
    <s v="Laura Giussani"/>
    <x v="2"/>
    <n v="41909"/>
    <s v="Shipping Company A"/>
    <s v="John Rodman"/>
    <s v="789 25th Street"/>
    <s v="Chicago"/>
    <s v="IL"/>
    <n v="99999"/>
    <s v="USA"/>
    <s v="Cash"/>
    <s v="Scones"/>
    <x v="1"/>
    <n v="10"/>
    <n v="94"/>
    <n v="940"/>
    <n v="97.76"/>
  </r>
  <r>
    <n v="1267"/>
    <d v="2014-09-29T00:00:00"/>
    <n v="29"/>
    <s v="Company CC"/>
    <s v="789 29th Street"/>
    <s v="Denver"/>
    <s v="CO"/>
    <n v="99999"/>
    <s v="USA"/>
    <s v="Jan Kotas"/>
    <x v="0"/>
    <d v="2014-10-01T00:00:00"/>
    <s v="Shipping Company B"/>
    <s v="Soo Jung Lee"/>
    <s v="789 29th Street"/>
    <s v="Denver"/>
    <s v="CO"/>
    <n v="99999"/>
    <s v="USA"/>
    <s v="Check"/>
    <s v="Beer"/>
    <x v="0"/>
    <n v="14"/>
    <n v="50"/>
    <n v="700"/>
    <n v="67.2"/>
  </r>
  <r>
    <n v="1268"/>
    <d v="2014-09-06T00:00:00"/>
    <n v="6"/>
    <s v="Company F"/>
    <s v="123 6th Street"/>
    <s v="Milwaukee"/>
    <s v="WI"/>
    <n v="99999"/>
    <s v="USA"/>
    <s v="Michael Neipper"/>
    <x v="1"/>
    <d v="2014-09-08T00:00:00"/>
    <s v="Shipping Company C"/>
    <s v="Francisco Pérez-Olaeta"/>
    <s v="123 6th Street"/>
    <s v="Milwaukee"/>
    <s v="WI"/>
    <n v="99999"/>
    <s v="USA"/>
    <s v="Check"/>
    <s v="Chocolate"/>
    <x v="2"/>
    <n v="12.75"/>
    <n v="96"/>
    <n v="1224"/>
    <n v="119.952"/>
  </r>
  <r>
    <n v="1283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s v="Check"/>
    <s v="Coffee"/>
    <x v="0"/>
    <n v="46"/>
    <n v="86"/>
    <n v="3956"/>
    <n v="379.77600000000001"/>
  </r>
  <r>
    <n v="1284"/>
    <d v="2014-10-08T00:00:00"/>
    <n v="8"/>
    <s v="Company H"/>
    <s v="123 8th Street"/>
    <s v="Portland"/>
    <s v="OR"/>
    <n v="99999"/>
    <s v="USA"/>
    <s v="Nancy Freehafer"/>
    <x v="1"/>
    <d v="2014-10-10T00:00:00"/>
    <s v="Shipping Company C"/>
    <s v="Elizabeth Andersen"/>
    <s v="123 8th Street"/>
    <s v="Portland"/>
    <s v="OR"/>
    <n v="99999"/>
    <s v="USA"/>
    <s v="Check"/>
    <s v="Chocolate"/>
    <x v="2"/>
    <n v="12.75"/>
    <n v="61"/>
    <n v="777.75"/>
    <n v="78.552750000000003"/>
  </r>
  <r>
    <n v="1285"/>
    <d v="2014-10-10T00:00:00"/>
    <n v="10"/>
    <s v="Company J"/>
    <s v="123 10th Street"/>
    <s v="Chicago"/>
    <s v="IL"/>
    <n v="99999"/>
    <s v="USA"/>
    <s v="Laura Giussani"/>
    <x v="2"/>
    <d v="2014-10-12T00:00:00"/>
    <s v="Shipping Company B"/>
    <s v="Roland Wacker"/>
    <s v="123 10th Street"/>
    <s v="Chicago"/>
    <s v="IL"/>
    <n v="99999"/>
    <s v="USA"/>
    <s v="Credit Card"/>
    <s v="Green Tea"/>
    <x v="0"/>
    <n v="2.99"/>
    <n v="32"/>
    <n v="95.68"/>
    <n v="9.7593600000000009"/>
  </r>
  <r>
    <n v="1286"/>
    <d v="2014-10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62"/>
    <n v="2852"/>
    <n v="290.904"/>
  </r>
  <r>
    <n v="1289"/>
    <d v="2014-10-10T00:00:00"/>
    <n v="10"/>
    <s v="Company J"/>
    <s v="123 10th Street"/>
    <s v="Chicago"/>
    <s v="IL"/>
    <n v="99999"/>
    <s v="USA"/>
    <s v="Laura Giussani"/>
    <x v="2"/>
    <d v="2014-10-12T00:00:00"/>
    <s v="Shipping Company A"/>
    <s v="Roland Wacker"/>
    <s v="123 10th Street"/>
    <s v="Chicago"/>
    <s v="IL"/>
    <n v="99999"/>
    <s v="USA"/>
    <m/>
    <s v="Chocolate Biscuits Mix"/>
    <x v="1"/>
    <n v="9.1999999999999993"/>
    <n v="49"/>
    <n v="450.79999999999995"/>
    <n v="44.629199999999997"/>
  </r>
  <r>
    <n v="1291"/>
    <d v="2014-10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49"/>
    <n v="146.51000000000002"/>
    <n v="14.651000000000003"/>
  </r>
  <r>
    <n v="1292"/>
    <d v="2014-10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22"/>
    <n v="396"/>
    <n v="38.015999999999998"/>
  </r>
  <r>
    <n v="1293"/>
    <d v="2014-10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73"/>
    <n v="3358"/>
    <n v="339.15800000000002"/>
  </r>
  <r>
    <n v="1294"/>
    <d v="2014-10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85"/>
    <n v="254.15"/>
    <n v="24.652550000000002"/>
  </r>
  <r>
    <n v="1299"/>
    <d v="2014-10-06T00:00:00"/>
    <n v="6"/>
    <s v="Company F"/>
    <s v="123 6th Street"/>
    <s v="Milwaukee"/>
    <s v="WI"/>
    <n v="99999"/>
    <s v="USA"/>
    <s v="Michael Neipper"/>
    <x v="1"/>
    <d v="2014-10-08T00:00:00"/>
    <s v="Shipping Company B"/>
    <s v="Francisco Pérez-Olaeta"/>
    <s v="123 6th Street"/>
    <s v="Milwaukee"/>
    <s v="WI"/>
    <n v="99999"/>
    <s v="USA"/>
    <s v="Credit Card"/>
    <s v="Beer"/>
    <x v="0"/>
    <n v="14"/>
    <n v="98"/>
    <n v="1372"/>
    <n v="138.57200000000003"/>
  </r>
  <r>
    <n v="1301"/>
    <d v="2014-10-08T00:00:00"/>
    <n v="8"/>
    <s v="Company H"/>
    <s v="123 8th Street"/>
    <s v="Portland"/>
    <s v="OR"/>
    <n v="99999"/>
    <s v="USA"/>
    <s v="Nancy Freehafer"/>
    <x v="1"/>
    <d v="2014-10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100"/>
    <n v="919.99999999999989"/>
    <n v="91.08"/>
  </r>
  <r>
    <n v="1302"/>
    <d v="2014-10-25T00:00:00"/>
    <n v="25"/>
    <s v="Company Y"/>
    <s v="789 25th Street"/>
    <s v="Chicago"/>
    <s v="IL"/>
    <n v="99999"/>
    <s v="USA"/>
    <s v="Laura Giussani"/>
    <x v="2"/>
    <d v="2014-10-27T00:00:00"/>
    <s v="Shipping Company A"/>
    <s v="John Rodman"/>
    <s v="789 25th Street"/>
    <s v="Chicago"/>
    <s v="IL"/>
    <n v="99999"/>
    <s v="USA"/>
    <s v="Cash"/>
    <s v="Scones"/>
    <x v="1"/>
    <n v="10"/>
    <n v="90"/>
    <n v="900"/>
    <n v="87.3"/>
  </r>
  <r>
    <n v="1306"/>
    <d v="2014-10-29T00:00:00"/>
    <n v="29"/>
    <s v="Company CC"/>
    <s v="789 29th Street"/>
    <s v="Denver"/>
    <s v="CO"/>
    <n v="99999"/>
    <s v="USA"/>
    <s v="Jan Kotas"/>
    <x v="0"/>
    <d v="2014-10-31T00:00:00"/>
    <s v="Shipping Company B"/>
    <s v="Soo Jung Lee"/>
    <s v="789 29th Street"/>
    <s v="Denver"/>
    <s v="CO"/>
    <n v="99999"/>
    <s v="USA"/>
    <s v="Check"/>
    <s v="Beer"/>
    <x v="0"/>
    <n v="14"/>
    <n v="78"/>
    <n v="1092"/>
    <n v="112.476"/>
  </r>
  <r>
    <n v="1307"/>
    <d v="2014-10-06T00:00:00"/>
    <n v="6"/>
    <s v="Company F"/>
    <s v="123 6th Street"/>
    <s v="Milwaukee"/>
    <s v="WI"/>
    <n v="99999"/>
    <s v="USA"/>
    <s v="Michael Neipper"/>
    <x v="1"/>
    <d v="2014-10-08T00:00:00"/>
    <s v="Shipping Company C"/>
    <s v="Francisco Pérez-Olaeta"/>
    <s v="123 6th Street"/>
    <s v="Milwaukee"/>
    <s v="WI"/>
    <n v="99999"/>
    <s v="USA"/>
    <s v="Check"/>
    <s v="Chocolate"/>
    <x v="2"/>
    <n v="12.75"/>
    <n v="44"/>
    <n v="561"/>
    <n v="53.856000000000002"/>
  </r>
  <r>
    <n v="1325"/>
    <d v="2014-10-28T00:00:00"/>
    <n v="28"/>
    <s v="Company BB"/>
    <s v="789 28th Street"/>
    <s v="Memphis"/>
    <s v="TN"/>
    <n v="99999"/>
    <s v="USA"/>
    <s v="Anne Larsen"/>
    <x v="3"/>
    <d v="2014-10-30T00:00:00"/>
    <s v="Shipping Company C"/>
    <s v="Amritansh Raghav"/>
    <s v="789 28th Street"/>
    <s v="Memphis"/>
    <s v="TN"/>
    <n v="99999"/>
    <s v="USA"/>
    <s v="Credit Card"/>
    <s v="Coffee"/>
    <x v="0"/>
    <n v="46"/>
    <n v="34"/>
    <n v="1564"/>
    <n v="157.964"/>
  </r>
  <r>
    <n v="1327"/>
    <d v="2014-10-06T00:00:00"/>
    <n v="6"/>
    <s v="Company F"/>
    <s v="123 6th Street"/>
    <s v="Milwaukee"/>
    <s v="WI"/>
    <n v="99999"/>
    <s v="USA"/>
    <s v="Michael Neipper"/>
    <x v="1"/>
    <d v="2014-10-08T00:00:00"/>
    <s v="Shipping Company B"/>
    <s v="Francisco Pérez-Olaeta"/>
    <s v="123 6th Street"/>
    <s v="Milwaukee"/>
    <s v="WI"/>
    <n v="99999"/>
    <s v="USA"/>
    <s v="Credit Card"/>
    <s v="Chocolate"/>
    <x v="2"/>
    <n v="12.75"/>
    <n v="82"/>
    <n v="1045.5"/>
    <n v="103.50450000000001"/>
  </r>
  <r>
    <n v="1328"/>
    <d v="2014-10-08T00:00:00"/>
    <n v="8"/>
    <s v="Company H"/>
    <s v="123 8th Street"/>
    <s v="Portland"/>
    <s v="OR"/>
    <n v="99999"/>
    <s v="USA"/>
    <s v="Nancy Freehafer"/>
    <x v="1"/>
    <d v="2014-10-10T00:00:00"/>
    <s v="Shipping Company B"/>
    <s v="Elizabeth Andersen"/>
    <s v="123 8th Street"/>
    <s v="Portland"/>
    <s v="OR"/>
    <n v="99999"/>
    <s v="USA"/>
    <s v="Check"/>
    <s v="Chocolate"/>
    <x v="2"/>
    <n v="12.75"/>
    <n v="43"/>
    <n v="548.25"/>
    <n v="52.631999999999998"/>
  </r>
  <r>
    <n v="1330"/>
    <d v="2014-11-10T00:00:00"/>
    <n v="10"/>
    <s v="Company J"/>
    <s v="123 10th Street"/>
    <s v="Chicago"/>
    <s v="IL"/>
    <n v="99999"/>
    <s v="USA"/>
    <s v="Laura Giussani"/>
    <x v="2"/>
    <d v="2014-11-12T00:00:00"/>
    <s v="Shipping Company A"/>
    <s v="Roland Wacker"/>
    <s v="123 10th Street"/>
    <s v="Chicago"/>
    <s v="IL"/>
    <n v="99999"/>
    <s v="USA"/>
    <m/>
    <s v="Chocolate Biscuits Mix"/>
    <x v="1"/>
    <n v="9.1999999999999993"/>
    <n v="34"/>
    <n v="312.79999999999995"/>
    <n v="31.279999999999998"/>
  </r>
  <r>
    <n v="1332"/>
    <d v="2014-11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100"/>
    <n v="299"/>
    <n v="30.498000000000001"/>
  </r>
  <r>
    <n v="1333"/>
    <d v="2014-1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42"/>
    <n v="756"/>
    <n v="76.356000000000009"/>
  </r>
  <r>
    <n v="1334"/>
    <d v="2014-1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16"/>
    <n v="736"/>
    <n v="70.656000000000006"/>
  </r>
  <r>
    <n v="1335"/>
    <d v="2014-11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22"/>
    <n v="65.78"/>
    <n v="6.3806599999999998"/>
  </r>
  <r>
    <n v="1340"/>
    <d v="2014-11-06T00:00:00"/>
    <n v="6"/>
    <s v="Company F"/>
    <s v="123 6th Street"/>
    <s v="Milwaukee"/>
    <s v="WI"/>
    <n v="99999"/>
    <s v="USA"/>
    <s v="Michael Neipper"/>
    <x v="1"/>
    <n v="41951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20.19"/>
  </r>
  <r>
    <n v="1342"/>
    <d v="2014-11-08T00:00:00"/>
    <n v="8"/>
    <s v="Company H"/>
    <s v="123 8th Street"/>
    <s v="Portland"/>
    <s v="OR"/>
    <n v="99999"/>
    <s v="USA"/>
    <s v="Nancy Freehafer"/>
    <x v="1"/>
    <d v="2014-11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19"/>
    <n v="174.79999999999998"/>
    <n v="17.130400000000002"/>
  </r>
  <r>
    <n v="1343"/>
    <d v="2014-11-25T00:00:00"/>
    <n v="25"/>
    <s v="Company Y"/>
    <s v="789 25th Street"/>
    <s v="Chicago"/>
    <s v="IL"/>
    <n v="99999"/>
    <s v="USA"/>
    <s v="Laura Giussani"/>
    <x v="2"/>
    <d v="2014-11-27T00:00:00"/>
    <s v="Shipping Company A"/>
    <s v="John Rodman"/>
    <s v="789 25th Street"/>
    <s v="Chicago"/>
    <s v="IL"/>
    <n v="99999"/>
    <s v="USA"/>
    <s v="Cash"/>
    <s v="Scones"/>
    <x v="1"/>
    <n v="10"/>
    <n v="99"/>
    <n v="990"/>
    <n v="102.96000000000001"/>
  </r>
  <r>
    <n v="1347"/>
    <d v="2014-11-29T00:00:00"/>
    <n v="29"/>
    <s v="Company CC"/>
    <s v="789 29th Street"/>
    <s v="Denver"/>
    <s v="CO"/>
    <n v="99999"/>
    <s v="USA"/>
    <s v="Jan Kotas"/>
    <x v="0"/>
    <d v="2014-12-01T00:00:00"/>
    <s v="Shipping Company B"/>
    <s v="Soo Jung Lee"/>
    <s v="789 29th Street"/>
    <s v="Denver"/>
    <s v="CO"/>
    <n v="99999"/>
    <s v="USA"/>
    <s v="Check"/>
    <s v="Beer"/>
    <x v="0"/>
    <n v="14"/>
    <n v="38"/>
    <n v="532"/>
    <n v="55.328000000000003"/>
  </r>
  <r>
    <n v="1348"/>
    <d v="2014-11-06T00:00:00"/>
    <n v="6"/>
    <s v="Company F"/>
    <s v="123 6th Street"/>
    <s v="Milwaukee"/>
    <s v="WI"/>
    <n v="99999"/>
    <s v="USA"/>
    <s v="Michael Neipper"/>
    <x v="1"/>
    <d v="2014-11-08T00:00:00"/>
    <s v="Shipping Company C"/>
    <s v="Francisco Pérez-Olaeta"/>
    <s v="123 6th Street"/>
    <s v="Milwaukee"/>
    <s v="WI"/>
    <n v="99999"/>
    <s v="USA"/>
    <s v="Check"/>
    <s v="Chocolate"/>
    <x v="2"/>
    <n v="12.75"/>
    <n v="15"/>
    <n v="191.25"/>
    <n v="18.55125"/>
  </r>
  <r>
    <n v="1366"/>
    <d v="2014-11-28T00:00:00"/>
    <n v="28"/>
    <s v="Company BB"/>
    <s v="789 28th Street"/>
    <s v="Memphis"/>
    <s v="TN"/>
    <n v="99999"/>
    <s v="USA"/>
    <s v="Anne Larsen"/>
    <x v="3"/>
    <d v="2014-11-30T00:00:00"/>
    <s v="Shipping Company C"/>
    <s v="Amritansh Raghav"/>
    <s v="789 28th Street"/>
    <s v="Memphis"/>
    <s v="TN"/>
    <n v="99999"/>
    <s v="USA"/>
    <s v="Credit Card"/>
    <s v="Coffee"/>
    <x v="0"/>
    <n v="46"/>
    <n v="57"/>
    <n v="2622"/>
    <n v="272.68799999999999"/>
  </r>
  <r>
    <n v="1368"/>
    <d v="2014-12-27T00:00:00"/>
    <n v="27"/>
    <s v="Company AA"/>
    <s v="789 27th Street"/>
    <s v="Las Vegas"/>
    <s v="NV"/>
    <n v="99999"/>
    <s v="USA"/>
    <s v="Mariya Sergienko"/>
    <x v="0"/>
    <d v="2014-12-29T00:00:00"/>
    <s v="Shipping Company B"/>
    <s v="Karen Toh"/>
    <s v="789 27th Street"/>
    <s v="Las Vegas"/>
    <s v="NV"/>
    <n v="99999"/>
    <s v="USA"/>
    <s v="Check"/>
    <s v="Beer"/>
    <x v="0"/>
    <n v="14"/>
    <n v="14"/>
    <n v="196"/>
    <n v="19.796000000000003"/>
  </r>
  <r>
    <n v="1373"/>
    <d v="2014-12-12T00:00:00"/>
    <n v="12"/>
    <s v="Company L"/>
    <s v="123 12th Street"/>
    <s v="Las Vegas"/>
    <s v="NV"/>
    <n v="99999"/>
    <s v="USA"/>
    <s v="Mariya Sergienko"/>
    <x v="0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57"/>
    <n v="1026"/>
    <n v="102.60000000000001"/>
  </r>
  <r>
    <n v="1374"/>
    <d v="2014-12-12T00:00:00"/>
    <n v="12"/>
    <s v="Company L"/>
    <s v="123 12th Street"/>
    <s v="Las Vegas"/>
    <s v="NV"/>
    <n v="99999"/>
    <s v="USA"/>
    <s v="Mariya Sergienko"/>
    <x v="0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83"/>
    <n v="3818"/>
    <n v="374.16399999999999"/>
  </r>
  <r>
    <n v="1375"/>
    <d v="2014-12-08T00:00:00"/>
    <n v="8"/>
    <s v="Company H"/>
    <s v="123 8th Street"/>
    <s v="Portland"/>
    <s v="OR"/>
    <n v="99999"/>
    <s v="USA"/>
    <s v="Nancy Freehafer"/>
    <x v="1"/>
    <d v="2014-12-10T00:00:00"/>
    <s v="Shipping Company C"/>
    <s v="Elizabeth Andersen"/>
    <s v="123 8th Street"/>
    <s v="Portland"/>
    <s v="OR"/>
    <n v="99999"/>
    <s v="USA"/>
    <s v="Credit Card"/>
    <s v="Chocolate Biscuits Mix"/>
    <x v="1"/>
    <n v="9.1999999999999993"/>
    <n v="76"/>
    <n v="699.19999999999993"/>
    <n v="67.123199999999997"/>
  </r>
  <r>
    <n v="1376"/>
    <d v="2014-12-04T00:00:00"/>
    <n v="4"/>
    <s v="Company D"/>
    <s v="123 4th Street"/>
    <s v="New York"/>
    <s v="NY"/>
    <n v="99999"/>
    <s v="USA"/>
    <s v="Andrew Cencini"/>
    <x v="2"/>
    <n v="41979"/>
    <s v="Shipping Company C"/>
    <s v="Christina Lee"/>
    <s v="123 4th Street"/>
    <s v="New York"/>
    <s v="NY"/>
    <n v="99999"/>
    <s v="USA"/>
    <s v="Check"/>
    <s v="Chocolate Biscuits Mix"/>
    <x v="1"/>
    <n v="9.1999999999999993"/>
    <n v="80"/>
    <n v="736"/>
    <n v="72.864000000000004"/>
  </r>
  <r>
    <n v="1377"/>
    <d v="2014-12-29T00:00:00"/>
    <n v="29"/>
    <s v="Company CC"/>
    <s v="789 29th Street"/>
    <s v="Denver"/>
    <s v="CO"/>
    <n v="99999"/>
    <s v="USA"/>
    <s v="Jan Kotas"/>
    <x v="0"/>
    <n v="42004"/>
    <s v="Shipping Company B"/>
    <s v="Soo Jung Lee"/>
    <s v="789 29th Street"/>
    <s v="Denver"/>
    <s v="CO"/>
    <n v="99999"/>
    <s v="USA"/>
    <s v="Check"/>
    <s v="Chocolate"/>
    <x v="2"/>
    <n v="12.75"/>
    <n v="47"/>
    <n v="599.25"/>
    <n v="59.325750000000006"/>
  </r>
  <r>
    <n v="1380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6"/>
    <n v="736"/>
    <n v="73.600000000000009"/>
  </r>
  <r>
    <n v="1381"/>
    <d v="2014-12-08T00:00:00"/>
    <n v="8"/>
    <s v="Company H"/>
    <s v="123 8th Street"/>
    <s v="Portland"/>
    <s v="OR"/>
    <n v="99999"/>
    <s v="USA"/>
    <s v="Nancy Freehafer"/>
    <x v="1"/>
    <d v="2014-12-10T00:00:00"/>
    <s v="Shipping Company C"/>
    <s v="Elizabeth Andersen"/>
    <s v="123 8th Street"/>
    <s v="Portland"/>
    <s v="OR"/>
    <n v="99999"/>
    <s v="USA"/>
    <s v="Check"/>
    <s v="Chocolate"/>
    <x v="2"/>
    <n v="12.75"/>
    <n v="41"/>
    <n v="522.75"/>
    <n v="51.229500000000002"/>
  </r>
  <r>
    <n v="1382"/>
    <d v="2014-12-10T00:00:00"/>
    <n v="10"/>
    <s v="Company J"/>
    <s v="123 10th Street"/>
    <s v="Chicago"/>
    <s v="IL"/>
    <n v="99999"/>
    <s v="USA"/>
    <s v="Laura Giussani"/>
    <x v="2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41"/>
    <n v="122.59"/>
    <n v="12.871950000000002"/>
  </r>
  <r>
    <n v="1383"/>
    <d v="2014-12-07T00:00:00"/>
    <n v="7"/>
    <s v="Company G"/>
    <s v="123 7th Street"/>
    <s v="Boise"/>
    <s v="ID"/>
    <n v="99999"/>
    <s v="USA"/>
    <s v="Nancy Freehafer"/>
    <x v="1"/>
    <m/>
    <m/>
    <s v="Ming-Yang Xie"/>
    <s v="123 7th Street"/>
    <s v="Boise"/>
    <s v="ID"/>
    <n v="99999"/>
    <s v="USA"/>
    <m/>
    <s v="Coffee"/>
    <x v="0"/>
    <n v="46"/>
    <n v="41"/>
    <n v="1886"/>
    <n v="194.25800000000004"/>
  </r>
  <r>
    <n v="1386"/>
    <d v="2014-12-10T00:00:00"/>
    <n v="10"/>
    <s v="Company J"/>
    <s v="123 10th Street"/>
    <s v="Chicago"/>
    <s v="IL"/>
    <n v="99999"/>
    <s v="USA"/>
    <s v="Laura Giussani"/>
    <x v="2"/>
    <n v="41985"/>
    <s v="Shipping Company A"/>
    <s v="Roland Wacker"/>
    <s v="123 10th Street"/>
    <s v="Chicago"/>
    <s v="IL"/>
    <n v="99999"/>
    <s v="USA"/>
    <m/>
    <s v="Chocolate Biscuits Mix"/>
    <x v="1"/>
    <n v="9.1999999999999993"/>
    <n v="13"/>
    <n v="119.6"/>
    <n v="12.438400000000001"/>
  </r>
  <r>
    <n v="1388"/>
    <d v="2014-12-11T00:00:00"/>
    <n v="11"/>
    <s v="Company K"/>
    <s v="123 11th Street"/>
    <s v="Miami"/>
    <s v="FL"/>
    <n v="99999"/>
    <s v="USA"/>
    <s v="Anne Larsen"/>
    <x v="3"/>
    <m/>
    <s v="Shipping Company C"/>
    <s v="Peter Krschne"/>
    <s v="123 11th Street"/>
    <s v="Miami"/>
    <s v="FL"/>
    <n v="99999"/>
    <s v="USA"/>
    <m/>
    <s v="Green Tea"/>
    <x v="0"/>
    <n v="2.99"/>
    <n v="53"/>
    <n v="158.47"/>
    <n v="16.005470000000003"/>
  </r>
  <r>
    <n v="1389"/>
    <d v="2014-12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hai"/>
    <x v="0"/>
    <n v="18"/>
    <n v="99"/>
    <n v="1782"/>
    <n v="174.63600000000002"/>
  </r>
  <r>
    <n v="1390"/>
    <d v="2014-12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Coffee"/>
    <x v="0"/>
    <n v="46"/>
    <n v="89"/>
    <n v="4094"/>
    <n v="388.93"/>
  </r>
  <r>
    <n v="1391"/>
    <d v="2014-12-01T00:00:00"/>
    <n v="1"/>
    <s v="Company A"/>
    <s v="123 1st Street"/>
    <s v="Seattle"/>
    <s v="WA"/>
    <n v="99999"/>
    <s v="USA"/>
    <s v="Nancy Freehafer"/>
    <x v="1"/>
    <m/>
    <m/>
    <s v="Anna Bedecs"/>
    <s v="123 1st Street"/>
    <s v="Seattle"/>
    <s v="WA"/>
    <n v="99999"/>
    <s v="USA"/>
    <m/>
    <s v="Green Tea"/>
    <x v="0"/>
    <n v="2.99"/>
    <n v="64"/>
    <n v="191.36"/>
    <n v="19.518720000000002"/>
  </r>
  <r>
    <n v="1396"/>
    <d v="2014-12-06T00:00:00"/>
    <n v="6"/>
    <s v="Company F"/>
    <s v="123 6th Street"/>
    <s v="Milwaukee"/>
    <s v="WI"/>
    <n v="99999"/>
    <s v="USA"/>
    <s v="Michael Neipper"/>
    <x v="1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68"/>
    <n v="952"/>
    <n v="91.391999999999996"/>
  </r>
  <r>
    <n v="1398"/>
    <d v="2014-12-08T00:00:00"/>
    <n v="8"/>
    <s v="Company H"/>
    <s v="123 8th Street"/>
    <s v="Portland"/>
    <s v="OR"/>
    <n v="99999"/>
    <s v="USA"/>
    <s v="Nancy Freehafer"/>
    <x v="1"/>
    <d v="2014-12-10T00:00:00"/>
    <s v="Shipping Company B"/>
    <s v="Elizabeth Andersen"/>
    <s v="123 8th Street"/>
    <s v="Portland"/>
    <s v="OR"/>
    <n v="99999"/>
    <s v="USA"/>
    <s v="Check"/>
    <s v="Chocolate Biscuits Mix"/>
    <x v="1"/>
    <n v="9.1999999999999993"/>
    <n v="40"/>
    <n v="368"/>
    <n v="38.640000000000008"/>
  </r>
  <r>
    <n v="1399"/>
    <d v="2014-12-25T00:00:00"/>
    <n v="25"/>
    <s v="Company Y"/>
    <s v="789 25th Street"/>
    <s v="Chicago"/>
    <s v="IL"/>
    <n v="99999"/>
    <s v="USA"/>
    <s v="Laura Giussani"/>
    <x v="2"/>
    <d v="2014-12-27T00:00:00"/>
    <s v="Shipping Company A"/>
    <s v="John Rodman"/>
    <s v="789 25th Street"/>
    <s v="Chicago"/>
    <s v="IL"/>
    <n v="99999"/>
    <s v="USA"/>
    <s v="Cash"/>
    <s v="Scones"/>
    <x v="1"/>
    <n v="10"/>
    <n v="100"/>
    <n v="1000"/>
    <n v="98"/>
  </r>
  <r>
    <n v="1403"/>
    <d v="2014-12-29T00:00:00"/>
    <n v="29"/>
    <s v="Company CC"/>
    <s v="789 29th Street"/>
    <s v="Denver"/>
    <s v="CO"/>
    <n v="99999"/>
    <s v="USA"/>
    <s v="Jan Kotas"/>
    <x v="0"/>
    <d v="2014-12-31T00:00:00"/>
    <s v="Shipping Company B"/>
    <s v="Soo Jung Lee"/>
    <s v="789 29th Street"/>
    <s v="Denver"/>
    <s v="CO"/>
    <n v="99999"/>
    <s v="USA"/>
    <s v="Check"/>
    <s v="Beer"/>
    <x v="0"/>
    <n v="14"/>
    <n v="96"/>
    <n v="1344"/>
    <n v="141.12"/>
  </r>
  <r>
    <n v="1404"/>
    <d v="2014-12-06T00:00:00"/>
    <n v="6"/>
    <s v="Company F"/>
    <s v="123 6th Street"/>
    <s v="Milwaukee"/>
    <s v="WI"/>
    <n v="99999"/>
    <s v="USA"/>
    <s v="Michael Neipper"/>
    <x v="1"/>
    <d v="2014-12-08T00:00:00"/>
    <s v="Shipping Company C"/>
    <s v="Francisco Pérez-Olaeta"/>
    <s v="123 6th Street"/>
    <s v="Milwaukee"/>
    <s v="WI"/>
    <n v="99999"/>
    <s v="USA"/>
    <s v="Check"/>
    <s v="Chocolate"/>
    <x v="2"/>
    <n v="12.75"/>
    <n v="12"/>
    <n v="153"/>
    <n v="16.065000000000001"/>
  </r>
  <r>
    <n v="1422"/>
    <d v="2014-12-28T00:00:00"/>
    <n v="28"/>
    <s v="Company BB"/>
    <s v="789 28th Street"/>
    <s v="Memphis"/>
    <s v="TN"/>
    <n v="99999"/>
    <s v="USA"/>
    <s v="Anne Larsen"/>
    <x v="3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43"/>
    <n v="1978"/>
    <n v="197.8"/>
  </r>
  <r>
    <n v="1424"/>
    <d v="2014-12-06T00:00:00"/>
    <n v="6"/>
    <s v="Company F"/>
    <s v="123 6th Street"/>
    <s v="Milwaukee"/>
    <s v="WI"/>
    <n v="99999"/>
    <s v="USA"/>
    <s v="Michael Neipper"/>
    <x v="1"/>
    <d v="2014-12-08T00:00:00"/>
    <s v="Shipping Company B"/>
    <s v="Francisco Pérez-Olaeta"/>
    <s v="123 6th Street"/>
    <s v="Milwaukee"/>
    <s v="WI"/>
    <n v="99999"/>
    <s v="USA"/>
    <s v="Credit Card"/>
    <s v="Chocolate"/>
    <x v="2"/>
    <n v="12.75"/>
    <n v="41"/>
    <n v="522.75"/>
    <n v="50.706750000000007"/>
  </r>
  <r>
    <n v="1425"/>
    <d v="2014-12-08T00:00:00"/>
    <n v="8"/>
    <s v="Company H"/>
    <s v="123 8th Street"/>
    <s v="Portland"/>
    <s v="OR"/>
    <n v="99999"/>
    <s v="USA"/>
    <s v="Nancy Freehafer"/>
    <x v="1"/>
    <n v="41983"/>
    <s v="Shipping Company B"/>
    <s v="Elizabeth Andersen"/>
    <s v="123 8th Street"/>
    <s v="Portland"/>
    <s v="OR"/>
    <n v="99999"/>
    <s v="USA"/>
    <s v="Check"/>
    <s v="Chocolate"/>
    <x v="2"/>
    <n v="12.75"/>
    <n v="19"/>
    <n v="242.25"/>
    <n v="23.982750000000003"/>
  </r>
  <r>
    <n v="1432"/>
    <d v="2014-12-03T00:00:00"/>
    <n v="3"/>
    <s v="Company C"/>
    <s v="123 3rd Street"/>
    <s v="Los Angelas"/>
    <s v="CA"/>
    <n v="99999"/>
    <s v="USA"/>
    <s v="Mariya Sergienko"/>
    <x v="0"/>
    <m/>
    <m/>
    <s v="Thomas Axerr"/>
    <s v="123 3rd Street"/>
    <s v="Los Angelas"/>
    <s v="CA"/>
    <n v="99999"/>
    <s v="USA"/>
    <m/>
    <s v="Green Tea"/>
    <x v="0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dataOnRows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outline="1" outlineData="1" compactData="0" multipleFieldFilters="0">
  <location ref="A3:F15" firstHeaderRow="1" firstDataRow="2" firstDataCol="2"/>
  <pivotFields count="26">
    <pivotField compact="0" showAll="0"/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2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4">
        <item x="1"/>
        <item x="0"/>
        <item m="1" x="11"/>
        <item m="1" x="6"/>
        <item m="1" x="9"/>
        <item m="1" x="5"/>
        <item m="1" x="8"/>
        <item m="1" x="4"/>
        <item m="1" x="7"/>
        <item m="1" x="10"/>
        <item m="1" x="12"/>
        <item m="1" x="3"/>
        <item x="2"/>
        <item t="default"/>
      </items>
    </pivotField>
    <pivotField compact="0" showAll="0"/>
    <pivotField compact="0" showAll="0"/>
    <pivotField dataField="1" compact="0" numFmtId="165" showAll="0"/>
    <pivotField dataField="1" compact="0" numFmtId="165" showAll="0"/>
  </pivotFields>
  <rowFields count="2">
    <field x="2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12"/>
    </i>
    <i r="1">
      <x/>
    </i>
    <i r="1" i="1">
      <x v="1"/>
    </i>
    <i t="grand">
      <x/>
    </i>
    <i t="grand" i="1">
      <x/>
    </i>
  </rowItems>
  <colFields count="1">
    <field x="10"/>
  </colFields>
  <colItems count="4">
    <i>
      <x/>
    </i>
    <i>
      <x v="1"/>
    </i>
    <i>
      <x v="2"/>
    </i>
    <i>
      <x v="3"/>
    </i>
  </colItems>
  <dataFields count="2">
    <dataField name="Sum of Revenue" fld="24" baseField="0" baseItem="0" numFmtId="41"/>
    <dataField name="Sum of Shipping Fee" fld="25" baseField="0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ales" displayName="tblSales" ref="A3:Z155" totalsRowShown="0">
  <autoFilter ref="A3:Z155" xr:uid="{00000000-0009-0000-0100-000001000000}"/>
  <tableColumns count="26">
    <tableColumn id="1" xr3:uid="{00000000-0010-0000-0000-000001000000}" name="Order ID"/>
    <tableColumn id="2" xr3:uid="{00000000-0010-0000-0000-000002000000}" name="Order Date"/>
    <tableColumn id="3" xr3:uid="{00000000-0010-0000-0000-000003000000}" name="Customer ID"/>
    <tableColumn id="4" xr3:uid="{00000000-0010-0000-0000-000004000000}" name="Customer Name"/>
    <tableColumn id="5" xr3:uid="{00000000-0010-0000-0000-000005000000}" name="Address"/>
    <tableColumn id="6" xr3:uid="{00000000-0010-0000-0000-000006000000}" name="City"/>
    <tableColumn id="7" xr3:uid="{00000000-0010-0000-0000-000007000000}" name="State"/>
    <tableColumn id="8" xr3:uid="{00000000-0010-0000-0000-000008000000}" name="ZIP/Postal Code"/>
    <tableColumn id="9" xr3:uid="{00000000-0010-0000-0000-000009000000}" name="Country/Region"/>
    <tableColumn id="10" xr3:uid="{00000000-0010-0000-0000-00000A000000}" name="Salesperson"/>
    <tableColumn id="11" xr3:uid="{00000000-0010-0000-0000-00000B000000}" name="Region"/>
    <tableColumn id="12" xr3:uid="{00000000-0010-0000-0000-00000C000000}" name="Shipped Date"/>
    <tableColumn id="13" xr3:uid="{00000000-0010-0000-0000-00000D000000}" name="Shipper Name"/>
    <tableColumn id="14" xr3:uid="{00000000-0010-0000-0000-00000E000000}" name="Ship Name"/>
    <tableColumn id="15" xr3:uid="{00000000-0010-0000-0000-00000F000000}" name="Ship Address"/>
    <tableColumn id="16" xr3:uid="{00000000-0010-0000-0000-000010000000}" name="Ship City"/>
    <tableColumn id="17" xr3:uid="{00000000-0010-0000-0000-000011000000}" name="Ship State"/>
    <tableColumn id="18" xr3:uid="{00000000-0010-0000-0000-000012000000}" name="Ship ZIP/Postal Code"/>
    <tableColumn id="19" xr3:uid="{00000000-0010-0000-0000-000013000000}" name="Ship Country/Region"/>
    <tableColumn id="20" xr3:uid="{00000000-0010-0000-0000-000014000000}" name="Payment Type"/>
    <tableColumn id="21" xr3:uid="{00000000-0010-0000-0000-000015000000}" name="Product Name"/>
    <tableColumn id="22" xr3:uid="{00000000-0010-0000-0000-000016000000}" name="Category"/>
    <tableColumn id="23" xr3:uid="{00000000-0010-0000-0000-000017000000}" name="Unit Price"/>
    <tableColumn id="24" xr3:uid="{00000000-0010-0000-0000-000018000000}" name="Quantity"/>
    <tableColumn id="25" xr3:uid="{00000000-0010-0000-0000-000019000000}" name="Revenue"/>
    <tableColumn id="26" xr3:uid="{00000000-0010-0000-0000-00001A000000}" name="Shipping F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"/>
  <sheetViews>
    <sheetView showGridLines="0" tabSelected="1" workbookViewId="0"/>
  </sheetViews>
  <sheetFormatPr defaultRowHeight="15" x14ac:dyDescent="0.25"/>
  <cols>
    <col min="1" max="1" width="4.140625" customWidth="1"/>
    <col min="2" max="2" width="4.140625" style="20" customWidth="1"/>
    <col min="3" max="3" width="16.5703125" style="22" customWidth="1"/>
    <col min="4" max="4" width="15.5703125" customWidth="1"/>
  </cols>
  <sheetData>
    <row r="1" spans="1:11" s="25" customFormat="1" ht="26.25" customHeight="1" x14ac:dyDescent="0.3">
      <c r="B1" s="26" t="s">
        <v>130</v>
      </c>
      <c r="F1" s="27"/>
      <c r="G1" s="27"/>
      <c r="H1" s="27"/>
      <c r="I1" s="27"/>
      <c r="J1" s="27"/>
      <c r="K1" s="27"/>
    </row>
    <row r="2" spans="1:11" x14ac:dyDescent="0.25">
      <c r="A2" s="24" t="s">
        <v>129</v>
      </c>
      <c r="B2"/>
    </row>
    <row r="3" spans="1:11" ht="17.25" x14ac:dyDescent="0.3">
      <c r="B3" s="19" t="s">
        <v>125</v>
      </c>
    </row>
    <row r="4" spans="1:11" x14ac:dyDescent="0.25">
      <c r="B4" s="21">
        <v>1</v>
      </c>
      <c r="C4" s="23" t="s">
        <v>126</v>
      </c>
    </row>
    <row r="5" spans="1:11" x14ac:dyDescent="0.25">
      <c r="B5" s="21">
        <v>2</v>
      </c>
      <c r="C5" s="23" t="s">
        <v>127</v>
      </c>
    </row>
    <row r="6" spans="1:11" x14ac:dyDescent="0.25">
      <c r="B6" s="21">
        <v>3</v>
      </c>
      <c r="C6" s="23" t="s">
        <v>128</v>
      </c>
    </row>
    <row r="7" spans="1:11" x14ac:dyDescent="0.25">
      <c r="C7" s="28"/>
    </row>
  </sheetData>
  <hyperlinks>
    <hyperlink ref="C4" location="'Report'!A1" display="'Report'!A1" xr:uid="{00000000-0004-0000-0000-000000000000}"/>
    <hyperlink ref="C5" location="'Pivot'!A1" display="'Pivot'!A1" xr:uid="{00000000-0004-0000-0000-000001000000}"/>
    <hyperlink ref="C6" location="'Order Data'!A1" display="'Order Data'!A1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workbookViewId="0">
      <selection activeCell="A2" sqref="A2"/>
    </sheetView>
  </sheetViews>
  <sheetFormatPr defaultRowHeight="15" x14ac:dyDescent="0.25"/>
  <cols>
    <col min="1" max="1" width="20.28515625" bestFit="1" customWidth="1"/>
    <col min="2" max="2" width="10.7109375" bestFit="1" customWidth="1"/>
    <col min="3" max="6" width="10.140625" customWidth="1"/>
  </cols>
  <sheetData>
    <row r="1" spans="1:6" s="11" customFormat="1" ht="20.25" customHeight="1" x14ac:dyDescent="0.3">
      <c r="A1" s="10" t="s">
        <v>124</v>
      </c>
    </row>
    <row r="2" spans="1:6" x14ac:dyDescent="0.25">
      <c r="A2" s="28" t="s">
        <v>125</v>
      </c>
    </row>
    <row r="4" spans="1:6" x14ac:dyDescent="0.25">
      <c r="C4" s="14" t="s">
        <v>44</v>
      </c>
      <c r="D4" s="14" t="s">
        <v>58</v>
      </c>
      <c r="E4" s="14" t="s">
        <v>87</v>
      </c>
      <c r="F4" s="14" t="s">
        <v>33</v>
      </c>
    </row>
    <row r="5" spans="1:6" x14ac:dyDescent="0.25">
      <c r="A5" s="13" t="s">
        <v>62</v>
      </c>
      <c r="B5" s="9" t="s">
        <v>25</v>
      </c>
      <c r="C5" s="15">
        <f>GETPIVOTDATA("Sum of Revenue",Pivot!$A$3,"Region",C$4,"Category",$A5)</f>
        <v>12797.599999999999</v>
      </c>
      <c r="D5" s="15">
        <f>GETPIVOTDATA("Sum of Revenue",Pivot!$A$3,"Region",D$4,"Category",$A5)</f>
        <v>6256</v>
      </c>
      <c r="E5" s="15">
        <f>GETPIVOTDATA("Sum of Revenue",Pivot!$A$3,"Region",E$4,"Category",$A5)</f>
        <v>0</v>
      </c>
      <c r="F5" s="15">
        <f>GETPIVOTDATA("Sum of Revenue",Pivot!$A$3,"Region",F$4,"Category",$A5)</f>
        <v>0</v>
      </c>
    </row>
    <row r="6" spans="1:6" x14ac:dyDescent="0.25">
      <c r="B6" s="9" t="s">
        <v>121</v>
      </c>
      <c r="C6" s="15">
        <f>GETPIVOTDATA("Sum of Shipping Fee",Pivot!$A$3,"Region",C$4,"Category",$A5)</f>
        <v>1278.2255999999998</v>
      </c>
      <c r="D6" s="15">
        <f>GETPIVOTDATA("Sum of Shipping Fee",Pivot!$A$3,"Region",D$4,"Category",$A5)</f>
        <v>623.49319999999989</v>
      </c>
      <c r="E6" s="15">
        <f>GETPIVOTDATA("Sum of Shipping Fee",Pivot!$A$3,"Region",E$4,"Category",$A5)</f>
        <v>0</v>
      </c>
      <c r="F6" s="15">
        <f>GETPIVOTDATA("Sum of Shipping Fee",Pivot!$A$3,"Region",F$4,"Category",$A5)</f>
        <v>0</v>
      </c>
    </row>
    <row r="7" spans="1:6" x14ac:dyDescent="0.25">
      <c r="B7" s="16" t="s">
        <v>122</v>
      </c>
      <c r="C7" s="17">
        <f t="shared" ref="C7:F7" si="0">SUM(C5:C6)</f>
        <v>14075.825599999998</v>
      </c>
      <c r="D7" s="17">
        <f t="shared" si="0"/>
        <v>6879.4931999999999</v>
      </c>
      <c r="E7" s="17">
        <f t="shared" si="0"/>
        <v>0</v>
      </c>
      <c r="F7" s="17">
        <f t="shared" si="0"/>
        <v>0</v>
      </c>
    </row>
    <row r="8" spans="1:6" x14ac:dyDescent="0.25">
      <c r="B8" s="12" t="s">
        <v>123</v>
      </c>
      <c r="C8" s="18">
        <f>C6/C5</f>
        <v>9.9880102519222344E-2</v>
      </c>
      <c r="D8" s="18">
        <f t="shared" ref="D8:F8" si="1">D6/D5</f>
        <v>9.9663235294117636E-2</v>
      </c>
      <c r="E8" s="18" t="e">
        <f t="shared" si="1"/>
        <v>#DIV/0!</v>
      </c>
      <c r="F8" s="18" t="e">
        <f t="shared" si="1"/>
        <v>#DIV/0!</v>
      </c>
    </row>
    <row r="9" spans="1:6" x14ac:dyDescent="0.25">
      <c r="B9" s="9"/>
      <c r="C9" s="15"/>
      <c r="D9" s="15"/>
      <c r="E9" s="15"/>
      <c r="F9" s="15"/>
    </row>
    <row r="10" spans="1:6" x14ac:dyDescent="0.25">
      <c r="A10" s="13" t="s">
        <v>38</v>
      </c>
      <c r="B10" s="9" t="s">
        <v>25</v>
      </c>
      <c r="C10" s="15">
        <f>GETPIVOTDATA("Sum of Revenue",Pivot!$A$3,"Region",C$4,"Category",$A10)</f>
        <v>923.91</v>
      </c>
      <c r="D10" s="15">
        <f>GETPIVOTDATA("Sum of Revenue",Pivot!$A$3,"Region",D$4,"Category",$A10)</f>
        <v>57873.99</v>
      </c>
      <c r="E10" s="15">
        <f>GETPIVOTDATA("Sum of Revenue",Pivot!$A$3,"Region",E$4,"Category",$A10)</f>
        <v>29278.080000000002</v>
      </c>
      <c r="F10" s="15">
        <f>GETPIVOTDATA("Sum of Revenue",Pivot!$A$3,"Region",F$4,"Category",$A10)</f>
        <v>22501.13</v>
      </c>
    </row>
    <row r="11" spans="1:6" x14ac:dyDescent="0.25">
      <c r="B11" s="9" t="s">
        <v>121</v>
      </c>
      <c r="C11" s="15">
        <f>GETPIVOTDATA("Sum of Shipping Fee",Pivot!$A$3,"Region",C$4,"Category",$A10)</f>
        <v>93.323880000000017</v>
      </c>
      <c r="D11" s="15">
        <f>GETPIVOTDATA("Sum of Shipping Fee",Pivot!$A$3,"Region",D$4,"Category",$A10)</f>
        <v>5792.67976</v>
      </c>
      <c r="E11" s="15">
        <f>GETPIVOTDATA("Sum of Shipping Fee",Pivot!$A$3,"Region",E$4,"Category",$A10)</f>
        <v>2952.0932400000002</v>
      </c>
      <c r="F11" s="15">
        <f>GETPIVOTDATA("Sum of Shipping Fee",Pivot!$A$3,"Region",F$4,"Category",$A10)</f>
        <v>2236.1646299999998</v>
      </c>
    </row>
    <row r="12" spans="1:6" x14ac:dyDescent="0.25">
      <c r="B12" s="16" t="s">
        <v>122</v>
      </c>
      <c r="C12" s="17">
        <f t="shared" ref="C12" si="2">SUM(C10:C11)</f>
        <v>1017.23388</v>
      </c>
      <c r="D12" s="17">
        <f t="shared" ref="D12" si="3">SUM(D10:D11)</f>
        <v>63666.669759999997</v>
      </c>
      <c r="E12" s="17">
        <f t="shared" ref="E12" si="4">SUM(E10:E11)</f>
        <v>32230.173240000004</v>
      </c>
      <c r="F12" s="17">
        <f t="shared" ref="F12" si="5">SUM(F10:F11)</f>
        <v>24737.29463</v>
      </c>
    </row>
    <row r="13" spans="1:6" x14ac:dyDescent="0.25">
      <c r="B13" s="12" t="s">
        <v>123</v>
      </c>
      <c r="C13" s="18">
        <f>C11/C10</f>
        <v>0.10100970873786409</v>
      </c>
      <c r="D13" s="18">
        <f t="shared" ref="D13:F13" si="6">D11/D10</f>
        <v>0.1000912458256291</v>
      </c>
      <c r="E13" s="18">
        <f t="shared" si="6"/>
        <v>0.10082946832579186</v>
      </c>
      <c r="F13" s="18">
        <f t="shared" si="6"/>
        <v>9.9380103577020346E-2</v>
      </c>
    </row>
  </sheetData>
  <hyperlinks>
    <hyperlink ref="A2" location="'TOC'!A1" display="'TOC'!A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5"/>
  <sheetViews>
    <sheetView workbookViewId="0"/>
  </sheetViews>
  <sheetFormatPr defaultRowHeight="15" x14ac:dyDescent="0.25"/>
  <cols>
    <col min="1" max="1" width="24.28515625" customWidth="1"/>
    <col min="2" max="2" width="20.140625" customWidth="1"/>
    <col min="3" max="3" width="9.42578125" customWidth="1"/>
    <col min="4" max="6" width="8" customWidth="1"/>
    <col min="7" max="7" width="9" customWidth="1"/>
    <col min="8" max="9" width="8" customWidth="1"/>
    <col min="10" max="10" width="24.28515625" bestFit="1" customWidth="1"/>
    <col min="11" max="11" width="20.5703125" bestFit="1" customWidth="1"/>
  </cols>
  <sheetData>
    <row r="1" spans="1:6" x14ac:dyDescent="0.25">
      <c r="A1" s="28" t="s">
        <v>125</v>
      </c>
    </row>
    <row r="3" spans="1:6" x14ac:dyDescent="0.25">
      <c r="C3" s="7" t="s">
        <v>11</v>
      </c>
    </row>
    <row r="4" spans="1:6" x14ac:dyDescent="0.25">
      <c r="A4" s="7" t="s">
        <v>22</v>
      </c>
      <c r="B4" s="7" t="s">
        <v>119</v>
      </c>
      <c r="C4" t="s">
        <v>44</v>
      </c>
      <c r="D4" t="s">
        <v>58</v>
      </c>
      <c r="E4" t="s">
        <v>87</v>
      </c>
      <c r="F4" t="s">
        <v>33</v>
      </c>
    </row>
    <row r="5" spans="1:6" x14ac:dyDescent="0.25">
      <c r="A5" t="s">
        <v>62</v>
      </c>
      <c r="C5" s="8"/>
      <c r="D5" s="8"/>
      <c r="E5" s="8"/>
      <c r="F5" s="8"/>
    </row>
    <row r="6" spans="1:6" x14ac:dyDescent="0.25">
      <c r="B6" t="s">
        <v>116</v>
      </c>
      <c r="C6" s="8">
        <v>12797.599999999999</v>
      </c>
      <c r="D6" s="8">
        <v>6256</v>
      </c>
      <c r="E6" s="8"/>
      <c r="F6" s="8"/>
    </row>
    <row r="7" spans="1:6" x14ac:dyDescent="0.25">
      <c r="B7" t="s">
        <v>115</v>
      </c>
      <c r="C7" s="8">
        <v>1278.2255999999998</v>
      </c>
      <c r="D7" s="8">
        <v>623.49319999999989</v>
      </c>
      <c r="E7" s="8"/>
      <c r="F7" s="8"/>
    </row>
    <row r="8" spans="1:6" x14ac:dyDescent="0.25">
      <c r="A8" t="s">
        <v>38</v>
      </c>
      <c r="C8" s="8"/>
      <c r="D8" s="8"/>
      <c r="E8" s="8"/>
      <c r="F8" s="8"/>
    </row>
    <row r="9" spans="1:6" x14ac:dyDescent="0.25">
      <c r="B9" t="s">
        <v>116</v>
      </c>
      <c r="C9" s="8">
        <v>923.91</v>
      </c>
      <c r="D9" s="8">
        <v>57873.99</v>
      </c>
      <c r="E9" s="8">
        <v>29278.080000000002</v>
      </c>
      <c r="F9" s="8">
        <v>22501.13</v>
      </c>
    </row>
    <row r="10" spans="1:6" x14ac:dyDescent="0.25">
      <c r="B10" t="s">
        <v>115</v>
      </c>
      <c r="C10" s="8">
        <v>93.323880000000017</v>
      </c>
      <c r="D10" s="8">
        <v>5792.67976</v>
      </c>
      <c r="E10" s="8">
        <v>2952.0932400000002</v>
      </c>
      <c r="F10" s="8">
        <v>2236.1646299999998</v>
      </c>
    </row>
    <row r="11" spans="1:6" x14ac:dyDescent="0.25">
      <c r="A11" t="s">
        <v>120</v>
      </c>
      <c r="C11" s="8"/>
      <c r="D11" s="8"/>
      <c r="E11" s="8"/>
      <c r="F11" s="8"/>
    </row>
    <row r="12" spans="1:6" x14ac:dyDescent="0.25">
      <c r="B12" t="s">
        <v>116</v>
      </c>
      <c r="C12" s="8"/>
      <c r="D12" s="8">
        <v>15414.75</v>
      </c>
      <c r="E12" s="8"/>
      <c r="F12" s="8">
        <v>2422.5</v>
      </c>
    </row>
    <row r="13" spans="1:6" x14ac:dyDescent="0.25">
      <c r="B13" t="s">
        <v>115</v>
      </c>
      <c r="C13" s="8"/>
      <c r="D13" s="8">
        <v>1528.9672500000001</v>
      </c>
      <c r="E13" s="8"/>
      <c r="F13" s="8">
        <v>244.49400000000003</v>
      </c>
    </row>
    <row r="14" spans="1:6" x14ac:dyDescent="0.25">
      <c r="A14" t="s">
        <v>118</v>
      </c>
      <c r="C14" s="8">
        <v>13721.509999999998</v>
      </c>
      <c r="D14" s="8">
        <v>79544.739999999991</v>
      </c>
      <c r="E14" s="8">
        <v>29278.080000000002</v>
      </c>
      <c r="F14" s="8">
        <v>24923.63</v>
      </c>
    </row>
    <row r="15" spans="1:6" x14ac:dyDescent="0.25">
      <c r="A15" t="s">
        <v>117</v>
      </c>
      <c r="C15" s="8">
        <v>1371.5494799999997</v>
      </c>
      <c r="D15" s="8">
        <v>7945.1402099999996</v>
      </c>
      <c r="E15" s="8">
        <v>2952.0932400000002</v>
      </c>
      <c r="F15" s="8">
        <v>2480.6586299999999</v>
      </c>
    </row>
  </sheetData>
  <hyperlinks>
    <hyperlink ref="A1" location="'TOC'!A1" display="'TOC'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55"/>
  <sheetViews>
    <sheetView zoomScaleNormal="100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10.5703125" customWidth="1"/>
    <col min="2" max="2" width="12.85546875" customWidth="1"/>
    <col min="3" max="3" width="14.140625" bestFit="1" customWidth="1"/>
    <col min="4" max="4" width="17.42578125" customWidth="1"/>
    <col min="5" max="5" width="14.28515625" bestFit="1" customWidth="1"/>
    <col min="6" max="6" width="12.5703125" bestFit="1" customWidth="1"/>
    <col min="7" max="7" width="7.7109375" customWidth="1"/>
    <col min="8" max="9" width="17.140625" customWidth="1"/>
    <col min="10" max="10" width="19.7109375" bestFit="1" customWidth="1"/>
    <col min="11" max="11" width="9.28515625" customWidth="1"/>
    <col min="12" max="12" width="15" customWidth="1"/>
    <col min="13" max="13" width="19.42578125" bestFit="1" customWidth="1"/>
    <col min="14" max="14" width="21.5703125" bestFit="1" customWidth="1"/>
    <col min="15" max="15" width="14.5703125" customWidth="1"/>
    <col min="16" max="16" width="12.5703125" bestFit="1" customWidth="1"/>
    <col min="17" max="17" width="12" customWidth="1"/>
    <col min="18" max="19" width="21.42578125" customWidth="1"/>
    <col min="20" max="20" width="15.7109375" customWidth="1"/>
    <col min="21" max="21" width="21" bestFit="1" customWidth="1"/>
    <col min="22" max="22" width="25" bestFit="1" customWidth="1"/>
    <col min="23" max="23" width="11.85546875" customWidth="1"/>
    <col min="24" max="24" width="10.85546875" customWidth="1"/>
    <col min="25" max="25" width="11.5703125" bestFit="1" customWidth="1"/>
    <col min="26" max="26" width="14.5703125" customWidth="1"/>
  </cols>
  <sheetData>
    <row r="1" spans="1:26" ht="18.75" x14ac:dyDescent="0.3">
      <c r="A1" s="1" t="s">
        <v>0</v>
      </c>
    </row>
    <row r="2" spans="1:26" x14ac:dyDescent="0.25">
      <c r="A2" s="28" t="s">
        <v>125</v>
      </c>
    </row>
    <row r="3" spans="1:2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6" x14ac:dyDescent="0.25">
      <c r="A4" s="2">
        <v>1001</v>
      </c>
      <c r="B4" s="3">
        <v>41666</v>
      </c>
      <c r="C4" s="2">
        <v>27</v>
      </c>
      <c r="D4" s="2" t="s">
        <v>27</v>
      </c>
      <c r="E4" s="2" t="s">
        <v>28</v>
      </c>
      <c r="F4" s="2" t="s">
        <v>29</v>
      </c>
      <c r="G4" s="2" t="s">
        <v>30</v>
      </c>
      <c r="H4" s="4">
        <v>99999</v>
      </c>
      <c r="I4" s="2" t="s">
        <v>31</v>
      </c>
      <c r="J4" s="2" t="s">
        <v>32</v>
      </c>
      <c r="K4" s="2" t="s">
        <v>33</v>
      </c>
      <c r="L4" s="3">
        <v>41668</v>
      </c>
      <c r="M4" s="2" t="s">
        <v>34</v>
      </c>
      <c r="N4" s="2" t="s">
        <v>35</v>
      </c>
      <c r="O4" s="2" t="s">
        <v>28</v>
      </c>
      <c r="P4" s="2" t="s">
        <v>29</v>
      </c>
      <c r="Q4" s="2" t="s">
        <v>30</v>
      </c>
      <c r="R4" s="4">
        <v>99999</v>
      </c>
      <c r="S4" s="2" t="s">
        <v>31</v>
      </c>
      <c r="T4" s="2" t="s">
        <v>36</v>
      </c>
      <c r="U4" s="2" t="s">
        <v>37</v>
      </c>
      <c r="V4" s="2" t="s">
        <v>38</v>
      </c>
      <c r="W4" s="5">
        <v>14</v>
      </c>
      <c r="X4" s="2">
        <v>49</v>
      </c>
      <c r="Y4" s="6">
        <v>686</v>
      </c>
      <c r="Z4" s="5">
        <v>66.542000000000002</v>
      </c>
    </row>
    <row r="5" spans="1:26" x14ac:dyDescent="0.25">
      <c r="A5" s="2">
        <v>1006</v>
      </c>
      <c r="B5" s="3">
        <v>41651</v>
      </c>
      <c r="C5" s="2">
        <v>12</v>
      </c>
      <c r="D5" s="2" t="s">
        <v>48</v>
      </c>
      <c r="E5" s="2" t="s">
        <v>49</v>
      </c>
      <c r="F5" s="2" t="s">
        <v>29</v>
      </c>
      <c r="G5" s="2" t="s">
        <v>30</v>
      </c>
      <c r="H5" s="4">
        <v>99999</v>
      </c>
      <c r="I5" s="2" t="s">
        <v>31</v>
      </c>
      <c r="J5" s="2" t="s">
        <v>32</v>
      </c>
      <c r="K5" s="2" t="s">
        <v>33</v>
      </c>
      <c r="L5" s="3">
        <v>41653</v>
      </c>
      <c r="M5" s="2" t="s">
        <v>34</v>
      </c>
      <c r="N5" s="2" t="s">
        <v>50</v>
      </c>
      <c r="O5" s="2" t="s">
        <v>49</v>
      </c>
      <c r="P5" s="2" t="s">
        <v>29</v>
      </c>
      <c r="Q5" s="2" t="s">
        <v>30</v>
      </c>
      <c r="R5" s="4">
        <v>99999</v>
      </c>
      <c r="S5" s="2" t="s">
        <v>31</v>
      </c>
      <c r="T5" s="2" t="s">
        <v>47</v>
      </c>
      <c r="U5" s="2" t="s">
        <v>51</v>
      </c>
      <c r="V5" s="2" t="s">
        <v>38</v>
      </c>
      <c r="W5" s="5">
        <v>18</v>
      </c>
      <c r="X5" s="2">
        <v>81</v>
      </c>
      <c r="Y5" s="6">
        <v>1458</v>
      </c>
      <c r="Z5" s="5">
        <v>141.42600000000002</v>
      </c>
    </row>
    <row r="6" spans="1:26" x14ac:dyDescent="0.25">
      <c r="A6" s="2">
        <v>1007</v>
      </c>
      <c r="B6" s="3">
        <v>41651</v>
      </c>
      <c r="C6" s="2">
        <v>12</v>
      </c>
      <c r="D6" s="2" t="s">
        <v>48</v>
      </c>
      <c r="E6" s="2" t="s">
        <v>49</v>
      </c>
      <c r="F6" s="2" t="s">
        <v>29</v>
      </c>
      <c r="G6" s="2" t="s">
        <v>30</v>
      </c>
      <c r="H6" s="4">
        <v>99999</v>
      </c>
      <c r="I6" s="2" t="s">
        <v>31</v>
      </c>
      <c r="J6" s="2" t="s">
        <v>32</v>
      </c>
      <c r="K6" s="2" t="s">
        <v>33</v>
      </c>
      <c r="L6" s="3">
        <v>41653</v>
      </c>
      <c r="M6" s="2" t="s">
        <v>34</v>
      </c>
      <c r="N6" s="2" t="s">
        <v>50</v>
      </c>
      <c r="O6" s="2" t="s">
        <v>49</v>
      </c>
      <c r="P6" s="2" t="s">
        <v>29</v>
      </c>
      <c r="Q6" s="2" t="s">
        <v>30</v>
      </c>
      <c r="R6" s="4">
        <v>99999</v>
      </c>
      <c r="S6" s="2" t="s">
        <v>31</v>
      </c>
      <c r="T6" s="2" t="s">
        <v>47</v>
      </c>
      <c r="U6" s="2" t="s">
        <v>52</v>
      </c>
      <c r="V6" s="2" t="s">
        <v>38</v>
      </c>
      <c r="W6" s="5">
        <v>46</v>
      </c>
      <c r="X6" s="2">
        <v>44</v>
      </c>
      <c r="Y6" s="6">
        <v>2024</v>
      </c>
      <c r="Z6" s="5">
        <v>198.352</v>
      </c>
    </row>
    <row r="7" spans="1:26" x14ac:dyDescent="0.25">
      <c r="A7" s="2">
        <v>1008</v>
      </c>
      <c r="B7" s="3">
        <v>41647</v>
      </c>
      <c r="C7" s="2">
        <v>8</v>
      </c>
      <c r="D7" s="2" t="s">
        <v>53</v>
      </c>
      <c r="E7" s="2" t="s">
        <v>54</v>
      </c>
      <c r="F7" s="2" t="s">
        <v>55</v>
      </c>
      <c r="G7" s="2" t="s">
        <v>56</v>
      </c>
      <c r="H7" s="4">
        <v>99999</v>
      </c>
      <c r="I7" s="2" t="s">
        <v>31</v>
      </c>
      <c r="J7" s="2" t="s">
        <v>57</v>
      </c>
      <c r="K7" s="2" t="s">
        <v>58</v>
      </c>
      <c r="L7" s="3">
        <v>41649</v>
      </c>
      <c r="M7" s="2" t="s">
        <v>59</v>
      </c>
      <c r="N7" s="2" t="s">
        <v>60</v>
      </c>
      <c r="O7" s="2" t="s">
        <v>54</v>
      </c>
      <c r="P7" s="2" t="s">
        <v>55</v>
      </c>
      <c r="Q7" s="2" t="s">
        <v>56</v>
      </c>
      <c r="R7" s="4">
        <v>99999</v>
      </c>
      <c r="S7" s="2" t="s">
        <v>31</v>
      </c>
      <c r="T7" s="2" t="s">
        <v>47</v>
      </c>
      <c r="U7" s="2" t="s">
        <v>61</v>
      </c>
      <c r="V7" s="2" t="s">
        <v>62</v>
      </c>
      <c r="W7" s="5">
        <v>9.1999999999999993</v>
      </c>
      <c r="X7" s="2">
        <v>38</v>
      </c>
      <c r="Y7" s="6">
        <v>349.59999999999997</v>
      </c>
      <c r="Z7" s="5">
        <v>36.008800000000001</v>
      </c>
    </row>
    <row r="8" spans="1:26" x14ac:dyDescent="0.25">
      <c r="A8" s="2">
        <v>1009</v>
      </c>
      <c r="B8" s="3">
        <v>41643</v>
      </c>
      <c r="C8" s="2">
        <v>4</v>
      </c>
      <c r="D8" s="2" t="s">
        <v>39</v>
      </c>
      <c r="E8" s="2" t="s">
        <v>40</v>
      </c>
      <c r="F8" s="2" t="s">
        <v>41</v>
      </c>
      <c r="G8" s="2" t="s">
        <v>42</v>
      </c>
      <c r="H8" s="4">
        <v>99999</v>
      </c>
      <c r="I8" s="2" t="s">
        <v>31</v>
      </c>
      <c r="J8" s="2" t="s">
        <v>43</v>
      </c>
      <c r="K8" s="2" t="s">
        <v>44</v>
      </c>
      <c r="L8" s="3">
        <v>41645</v>
      </c>
      <c r="M8" s="2" t="s">
        <v>59</v>
      </c>
      <c r="N8" s="2" t="s">
        <v>46</v>
      </c>
      <c r="O8" s="2" t="s">
        <v>40</v>
      </c>
      <c r="P8" s="2" t="s">
        <v>41</v>
      </c>
      <c r="Q8" s="2" t="s">
        <v>42</v>
      </c>
      <c r="R8" s="4">
        <v>99999</v>
      </c>
      <c r="S8" s="2" t="s">
        <v>31</v>
      </c>
      <c r="T8" s="2" t="s">
        <v>36</v>
      </c>
      <c r="U8" s="2" t="s">
        <v>61</v>
      </c>
      <c r="V8" s="2" t="s">
        <v>62</v>
      </c>
      <c r="W8" s="5">
        <v>9.1999999999999993</v>
      </c>
      <c r="X8" s="2">
        <v>88</v>
      </c>
      <c r="Y8" s="6">
        <v>809.59999999999991</v>
      </c>
      <c r="Z8" s="5">
        <v>79.340799999999987</v>
      </c>
    </row>
    <row r="9" spans="1:26" x14ac:dyDescent="0.25">
      <c r="A9" s="2">
        <v>1010</v>
      </c>
      <c r="B9" s="3">
        <v>41668</v>
      </c>
      <c r="C9" s="2">
        <v>29</v>
      </c>
      <c r="D9" s="2" t="s">
        <v>63</v>
      </c>
      <c r="E9" s="2" t="s">
        <v>64</v>
      </c>
      <c r="F9" s="2" t="s">
        <v>65</v>
      </c>
      <c r="G9" s="2" t="s">
        <v>66</v>
      </c>
      <c r="H9" s="4">
        <v>99999</v>
      </c>
      <c r="I9" s="2" t="s">
        <v>31</v>
      </c>
      <c r="J9" s="2" t="s">
        <v>67</v>
      </c>
      <c r="K9" s="2" t="s">
        <v>33</v>
      </c>
      <c r="L9" s="3">
        <v>41670</v>
      </c>
      <c r="M9" s="2" t="s">
        <v>34</v>
      </c>
      <c r="N9" s="2" t="s">
        <v>68</v>
      </c>
      <c r="O9" s="2" t="s">
        <v>64</v>
      </c>
      <c r="P9" s="2" t="s">
        <v>65</v>
      </c>
      <c r="Q9" s="2" t="s">
        <v>66</v>
      </c>
      <c r="R9" s="4">
        <v>99999</v>
      </c>
      <c r="S9" s="2" t="s">
        <v>31</v>
      </c>
      <c r="T9" s="2" t="s">
        <v>36</v>
      </c>
      <c r="U9" s="2" t="s">
        <v>69</v>
      </c>
      <c r="V9" s="2" t="s">
        <v>120</v>
      </c>
      <c r="W9" s="5">
        <v>12.75</v>
      </c>
      <c r="X9" s="2">
        <v>94</v>
      </c>
      <c r="Y9" s="6">
        <v>1198.5</v>
      </c>
      <c r="Z9" s="5">
        <v>122.24700000000001</v>
      </c>
    </row>
    <row r="10" spans="1:26" x14ac:dyDescent="0.25">
      <c r="A10" s="2">
        <v>1013</v>
      </c>
      <c r="B10" s="3">
        <v>41667</v>
      </c>
      <c r="C10" s="2">
        <v>28</v>
      </c>
      <c r="D10" s="2" t="s">
        <v>82</v>
      </c>
      <c r="E10" s="2" t="s">
        <v>83</v>
      </c>
      <c r="F10" s="2" t="s">
        <v>84</v>
      </c>
      <c r="G10" s="2" t="s">
        <v>85</v>
      </c>
      <c r="H10" s="4">
        <v>99999</v>
      </c>
      <c r="I10" s="2" t="s">
        <v>31</v>
      </c>
      <c r="J10" s="2" t="s">
        <v>86</v>
      </c>
      <c r="K10" s="2" t="s">
        <v>87</v>
      </c>
      <c r="L10" s="3">
        <v>41669</v>
      </c>
      <c r="M10" s="2" t="s">
        <v>59</v>
      </c>
      <c r="N10" s="2" t="s">
        <v>88</v>
      </c>
      <c r="O10" s="2" t="s">
        <v>83</v>
      </c>
      <c r="P10" s="2" t="s">
        <v>84</v>
      </c>
      <c r="Q10" s="2" t="s">
        <v>85</v>
      </c>
      <c r="R10" s="4">
        <v>99999</v>
      </c>
      <c r="S10" s="2" t="s">
        <v>31</v>
      </c>
      <c r="T10" s="2" t="s">
        <v>36</v>
      </c>
      <c r="U10" s="2" t="s">
        <v>52</v>
      </c>
      <c r="V10" s="2" t="s">
        <v>38</v>
      </c>
      <c r="W10" s="5">
        <v>46</v>
      </c>
      <c r="X10" s="2">
        <v>55</v>
      </c>
      <c r="Y10" s="6">
        <v>2530</v>
      </c>
      <c r="Z10" s="5">
        <v>253</v>
      </c>
    </row>
    <row r="11" spans="1:26" x14ac:dyDescent="0.25">
      <c r="A11" s="2">
        <v>1014</v>
      </c>
      <c r="B11" s="3">
        <v>41647</v>
      </c>
      <c r="C11" s="2">
        <v>8</v>
      </c>
      <c r="D11" s="2" t="s">
        <v>53</v>
      </c>
      <c r="E11" s="2" t="s">
        <v>54</v>
      </c>
      <c r="F11" s="2" t="s">
        <v>55</v>
      </c>
      <c r="G11" s="2" t="s">
        <v>56</v>
      </c>
      <c r="H11" s="4">
        <v>99999</v>
      </c>
      <c r="I11" s="2" t="s">
        <v>31</v>
      </c>
      <c r="J11" s="2" t="s">
        <v>57</v>
      </c>
      <c r="K11" s="2" t="s">
        <v>58</v>
      </c>
      <c r="L11" s="3">
        <v>41649</v>
      </c>
      <c r="M11" s="2" t="s">
        <v>59</v>
      </c>
      <c r="N11" s="2" t="s">
        <v>60</v>
      </c>
      <c r="O11" s="2" t="s">
        <v>54</v>
      </c>
      <c r="P11" s="2" t="s">
        <v>55</v>
      </c>
      <c r="Q11" s="2" t="s">
        <v>56</v>
      </c>
      <c r="R11" s="4">
        <v>99999</v>
      </c>
      <c r="S11" s="2" t="s">
        <v>31</v>
      </c>
      <c r="T11" s="2" t="s">
        <v>36</v>
      </c>
      <c r="U11" s="2" t="s">
        <v>69</v>
      </c>
      <c r="V11" s="2" t="s">
        <v>120</v>
      </c>
      <c r="W11" s="5">
        <v>12.75</v>
      </c>
      <c r="X11" s="2">
        <v>47</v>
      </c>
      <c r="Y11" s="6">
        <v>599.25</v>
      </c>
      <c r="Z11" s="5">
        <v>61.722750000000005</v>
      </c>
    </row>
    <row r="12" spans="1:26" x14ac:dyDescent="0.25">
      <c r="A12" s="2">
        <v>1015</v>
      </c>
      <c r="B12" s="3">
        <v>41649</v>
      </c>
      <c r="C12" s="2">
        <v>10</v>
      </c>
      <c r="D12" s="2" t="s">
        <v>89</v>
      </c>
      <c r="E12" s="2" t="s">
        <v>90</v>
      </c>
      <c r="F12" s="2" t="s">
        <v>91</v>
      </c>
      <c r="G12" s="2" t="s">
        <v>92</v>
      </c>
      <c r="H12" s="4">
        <v>99999</v>
      </c>
      <c r="I12" s="2" t="s">
        <v>31</v>
      </c>
      <c r="J12" s="2" t="s">
        <v>93</v>
      </c>
      <c r="K12" s="2" t="s">
        <v>44</v>
      </c>
      <c r="L12" s="3">
        <v>41651</v>
      </c>
      <c r="M12" s="2" t="s">
        <v>34</v>
      </c>
      <c r="N12" s="2" t="s">
        <v>94</v>
      </c>
      <c r="O12" s="2" t="s">
        <v>90</v>
      </c>
      <c r="P12" s="2" t="s">
        <v>91</v>
      </c>
      <c r="Q12" s="2" t="s">
        <v>92</v>
      </c>
      <c r="R12" s="4">
        <v>99999</v>
      </c>
      <c r="S12" s="2" t="s">
        <v>31</v>
      </c>
      <c r="T12" s="2" t="s">
        <v>47</v>
      </c>
      <c r="U12" s="2" t="s">
        <v>95</v>
      </c>
      <c r="V12" s="2" t="s">
        <v>38</v>
      </c>
      <c r="W12" s="5">
        <v>2.99</v>
      </c>
      <c r="X12" s="2">
        <v>90</v>
      </c>
      <c r="Y12" s="6">
        <v>269.10000000000002</v>
      </c>
      <c r="Z12" s="5">
        <v>27.717300000000005</v>
      </c>
    </row>
    <row r="13" spans="1:26" x14ac:dyDescent="0.25">
      <c r="A13" s="2">
        <v>1016</v>
      </c>
      <c r="B13" s="3">
        <v>41646</v>
      </c>
      <c r="C13" s="2">
        <v>7</v>
      </c>
      <c r="D13" s="2" t="s">
        <v>96</v>
      </c>
      <c r="E13" s="2" t="s">
        <v>97</v>
      </c>
      <c r="F13" s="2" t="s">
        <v>98</v>
      </c>
      <c r="G13" s="2" t="s">
        <v>99</v>
      </c>
      <c r="H13" s="4">
        <v>99999</v>
      </c>
      <c r="I13" s="2" t="s">
        <v>31</v>
      </c>
      <c r="J13" s="2" t="s">
        <v>57</v>
      </c>
      <c r="K13" s="2" t="s">
        <v>58</v>
      </c>
      <c r="L13" s="2"/>
      <c r="M13" s="2"/>
      <c r="N13" s="2" t="s">
        <v>100</v>
      </c>
      <c r="O13" s="2" t="s">
        <v>97</v>
      </c>
      <c r="P13" s="2" t="s">
        <v>98</v>
      </c>
      <c r="Q13" s="2" t="s">
        <v>99</v>
      </c>
      <c r="R13" s="4">
        <v>99999</v>
      </c>
      <c r="S13" s="2" t="s">
        <v>31</v>
      </c>
      <c r="T13" s="2"/>
      <c r="U13" s="2" t="s">
        <v>52</v>
      </c>
      <c r="V13" s="2" t="s">
        <v>38</v>
      </c>
      <c r="W13" s="5">
        <v>46</v>
      </c>
      <c r="X13" s="2">
        <v>24</v>
      </c>
      <c r="Y13" s="6">
        <v>1104</v>
      </c>
      <c r="Z13" s="5">
        <v>110.4</v>
      </c>
    </row>
    <row r="14" spans="1:26" x14ac:dyDescent="0.25">
      <c r="A14" s="2">
        <v>1019</v>
      </c>
      <c r="B14" s="3">
        <v>41649</v>
      </c>
      <c r="C14" s="2">
        <v>10</v>
      </c>
      <c r="D14" s="2" t="s">
        <v>89</v>
      </c>
      <c r="E14" s="2" t="s">
        <v>90</v>
      </c>
      <c r="F14" s="2" t="s">
        <v>91</v>
      </c>
      <c r="G14" s="2" t="s">
        <v>92</v>
      </c>
      <c r="H14" s="4">
        <v>99999</v>
      </c>
      <c r="I14" s="2" t="s">
        <v>31</v>
      </c>
      <c r="J14" s="2" t="s">
        <v>93</v>
      </c>
      <c r="K14" s="2" t="s">
        <v>44</v>
      </c>
      <c r="L14" s="3">
        <v>41651</v>
      </c>
      <c r="M14" s="2" t="s">
        <v>45</v>
      </c>
      <c r="N14" s="2" t="s">
        <v>94</v>
      </c>
      <c r="O14" s="2" t="s">
        <v>90</v>
      </c>
      <c r="P14" s="2" t="s">
        <v>91</v>
      </c>
      <c r="Q14" s="2" t="s">
        <v>92</v>
      </c>
      <c r="R14" s="4">
        <v>99999</v>
      </c>
      <c r="S14" s="2" t="s">
        <v>31</v>
      </c>
      <c r="T14" s="2"/>
      <c r="U14" s="2" t="s">
        <v>61</v>
      </c>
      <c r="V14" s="2" t="s">
        <v>62</v>
      </c>
      <c r="W14" s="5">
        <v>9.1999999999999993</v>
      </c>
      <c r="X14" s="2">
        <v>44</v>
      </c>
      <c r="Y14" s="6">
        <v>404.79999999999995</v>
      </c>
      <c r="Z14" s="5">
        <v>42.099199999999996</v>
      </c>
    </row>
    <row r="15" spans="1:26" x14ac:dyDescent="0.25">
      <c r="A15" s="2">
        <v>1021</v>
      </c>
      <c r="B15" s="3">
        <v>41650</v>
      </c>
      <c r="C15" s="2">
        <v>11</v>
      </c>
      <c r="D15" s="2" t="s">
        <v>101</v>
      </c>
      <c r="E15" s="2" t="s">
        <v>102</v>
      </c>
      <c r="F15" s="2" t="s">
        <v>103</v>
      </c>
      <c r="G15" s="2" t="s">
        <v>104</v>
      </c>
      <c r="H15" s="4">
        <v>99999</v>
      </c>
      <c r="I15" s="2" t="s">
        <v>31</v>
      </c>
      <c r="J15" s="2" t="s">
        <v>86</v>
      </c>
      <c r="K15" s="2" t="s">
        <v>87</v>
      </c>
      <c r="L15" s="2"/>
      <c r="M15" s="2" t="s">
        <v>59</v>
      </c>
      <c r="N15" s="2" t="s">
        <v>105</v>
      </c>
      <c r="O15" s="2" t="s">
        <v>102</v>
      </c>
      <c r="P15" s="2" t="s">
        <v>103</v>
      </c>
      <c r="Q15" s="2" t="s">
        <v>104</v>
      </c>
      <c r="R15" s="4">
        <v>99999</v>
      </c>
      <c r="S15" s="2" t="s">
        <v>31</v>
      </c>
      <c r="T15" s="2"/>
      <c r="U15" s="2" t="s">
        <v>95</v>
      </c>
      <c r="V15" s="2" t="s">
        <v>38</v>
      </c>
      <c r="W15" s="5">
        <v>2.99</v>
      </c>
      <c r="X15" s="2">
        <v>49</v>
      </c>
      <c r="Y15" s="6">
        <v>146.51000000000002</v>
      </c>
      <c r="Z15" s="5">
        <v>15.090530000000005</v>
      </c>
    </row>
    <row r="16" spans="1:26" x14ac:dyDescent="0.25">
      <c r="A16" s="2">
        <v>1022</v>
      </c>
      <c r="B16" s="3">
        <v>41640</v>
      </c>
      <c r="C16" s="2">
        <v>1</v>
      </c>
      <c r="D16" s="2" t="s">
        <v>106</v>
      </c>
      <c r="E16" s="2" t="s">
        <v>107</v>
      </c>
      <c r="F16" s="2" t="s">
        <v>108</v>
      </c>
      <c r="G16" s="2" t="s">
        <v>109</v>
      </c>
      <c r="H16" s="4">
        <v>99999</v>
      </c>
      <c r="I16" s="2" t="s">
        <v>31</v>
      </c>
      <c r="J16" s="2" t="s">
        <v>57</v>
      </c>
      <c r="K16" s="2" t="s">
        <v>58</v>
      </c>
      <c r="L16" s="2"/>
      <c r="M16" s="2"/>
      <c r="N16" s="2" t="s">
        <v>110</v>
      </c>
      <c r="O16" s="2" t="s">
        <v>107</v>
      </c>
      <c r="P16" s="2" t="s">
        <v>108</v>
      </c>
      <c r="Q16" s="2" t="s">
        <v>109</v>
      </c>
      <c r="R16" s="4">
        <v>99999</v>
      </c>
      <c r="S16" s="2" t="s">
        <v>31</v>
      </c>
      <c r="T16" s="2"/>
      <c r="U16" s="2" t="s">
        <v>51</v>
      </c>
      <c r="V16" s="2" t="s">
        <v>38</v>
      </c>
      <c r="W16" s="5">
        <v>18</v>
      </c>
      <c r="X16" s="2">
        <v>42</v>
      </c>
      <c r="Y16" s="6">
        <v>756</v>
      </c>
      <c r="Z16" s="5">
        <v>75.600000000000009</v>
      </c>
    </row>
    <row r="17" spans="1:26" x14ac:dyDescent="0.25">
      <c r="A17" s="2">
        <v>1023</v>
      </c>
      <c r="B17" s="3">
        <v>41640</v>
      </c>
      <c r="C17" s="2">
        <v>1</v>
      </c>
      <c r="D17" s="2" t="s">
        <v>106</v>
      </c>
      <c r="E17" s="2" t="s">
        <v>107</v>
      </c>
      <c r="F17" s="2" t="s">
        <v>108</v>
      </c>
      <c r="G17" s="2" t="s">
        <v>109</v>
      </c>
      <c r="H17" s="4">
        <v>99999</v>
      </c>
      <c r="I17" s="2" t="s">
        <v>31</v>
      </c>
      <c r="J17" s="2" t="s">
        <v>57</v>
      </c>
      <c r="K17" s="2" t="s">
        <v>58</v>
      </c>
      <c r="L17" s="2"/>
      <c r="M17" s="2"/>
      <c r="N17" s="2" t="s">
        <v>110</v>
      </c>
      <c r="O17" s="2" t="s">
        <v>107</v>
      </c>
      <c r="P17" s="2" t="s">
        <v>108</v>
      </c>
      <c r="Q17" s="2" t="s">
        <v>109</v>
      </c>
      <c r="R17" s="4">
        <v>99999</v>
      </c>
      <c r="S17" s="2" t="s">
        <v>31</v>
      </c>
      <c r="T17" s="2"/>
      <c r="U17" s="2" t="s">
        <v>52</v>
      </c>
      <c r="V17" s="2" t="s">
        <v>38</v>
      </c>
      <c r="W17" s="5">
        <v>46</v>
      </c>
      <c r="X17" s="2">
        <v>58</v>
      </c>
      <c r="Y17" s="6">
        <v>2668</v>
      </c>
      <c r="Z17" s="5">
        <v>269.46800000000002</v>
      </c>
    </row>
    <row r="18" spans="1:26" x14ac:dyDescent="0.25">
      <c r="A18" s="2">
        <v>1024</v>
      </c>
      <c r="B18" s="3">
        <v>41640</v>
      </c>
      <c r="C18" s="2">
        <v>1</v>
      </c>
      <c r="D18" s="2" t="s">
        <v>106</v>
      </c>
      <c r="E18" s="2" t="s">
        <v>107</v>
      </c>
      <c r="F18" s="2" t="s">
        <v>108</v>
      </c>
      <c r="G18" s="2" t="s">
        <v>109</v>
      </c>
      <c r="H18" s="4">
        <v>99999</v>
      </c>
      <c r="I18" s="2" t="s">
        <v>31</v>
      </c>
      <c r="J18" s="2" t="s">
        <v>57</v>
      </c>
      <c r="K18" s="2" t="s">
        <v>58</v>
      </c>
      <c r="L18" s="2"/>
      <c r="M18" s="2"/>
      <c r="N18" s="2" t="s">
        <v>110</v>
      </c>
      <c r="O18" s="2" t="s">
        <v>107</v>
      </c>
      <c r="P18" s="2" t="s">
        <v>108</v>
      </c>
      <c r="Q18" s="2" t="s">
        <v>109</v>
      </c>
      <c r="R18" s="4">
        <v>99999</v>
      </c>
      <c r="S18" s="2" t="s">
        <v>31</v>
      </c>
      <c r="T18" s="2"/>
      <c r="U18" s="2" t="s">
        <v>95</v>
      </c>
      <c r="V18" s="2" t="s">
        <v>38</v>
      </c>
      <c r="W18" s="5">
        <v>2.99</v>
      </c>
      <c r="X18" s="2">
        <v>67</v>
      </c>
      <c r="Y18" s="6">
        <v>200.33</v>
      </c>
      <c r="Z18" s="5">
        <v>20.033000000000001</v>
      </c>
    </row>
    <row r="19" spans="1:26" x14ac:dyDescent="0.25">
      <c r="A19" s="2">
        <v>1029</v>
      </c>
      <c r="B19" s="3">
        <v>41645</v>
      </c>
      <c r="C19" s="2">
        <v>6</v>
      </c>
      <c r="D19" s="2" t="s">
        <v>76</v>
      </c>
      <c r="E19" s="2" t="s">
        <v>77</v>
      </c>
      <c r="F19" s="2" t="s">
        <v>78</v>
      </c>
      <c r="G19" s="2" t="s">
        <v>79</v>
      </c>
      <c r="H19" s="4">
        <v>99999</v>
      </c>
      <c r="I19" s="2" t="s">
        <v>31</v>
      </c>
      <c r="J19" s="2" t="s">
        <v>80</v>
      </c>
      <c r="K19" s="2" t="s">
        <v>58</v>
      </c>
      <c r="L19" s="3">
        <v>41647</v>
      </c>
      <c r="M19" s="2" t="s">
        <v>34</v>
      </c>
      <c r="N19" s="2" t="s">
        <v>81</v>
      </c>
      <c r="O19" s="2" t="s">
        <v>77</v>
      </c>
      <c r="P19" s="2" t="s">
        <v>78</v>
      </c>
      <c r="Q19" s="2" t="s">
        <v>79</v>
      </c>
      <c r="R19" s="4">
        <v>99999</v>
      </c>
      <c r="S19" s="2" t="s">
        <v>31</v>
      </c>
      <c r="T19" s="2" t="s">
        <v>47</v>
      </c>
      <c r="U19" s="2" t="s">
        <v>37</v>
      </c>
      <c r="V19" s="2" t="s">
        <v>38</v>
      </c>
      <c r="W19" s="5">
        <v>14</v>
      </c>
      <c r="X19" s="2">
        <v>71</v>
      </c>
      <c r="Y19" s="6">
        <v>994</v>
      </c>
      <c r="Z19" s="5">
        <v>95.424000000000007</v>
      </c>
    </row>
    <row r="20" spans="1:26" x14ac:dyDescent="0.25">
      <c r="A20" s="2">
        <v>1041</v>
      </c>
      <c r="B20" s="3">
        <v>41698</v>
      </c>
      <c r="C20" s="2">
        <v>28</v>
      </c>
      <c r="D20" s="2" t="s">
        <v>82</v>
      </c>
      <c r="E20" s="2" t="s">
        <v>83</v>
      </c>
      <c r="F20" s="2" t="s">
        <v>84</v>
      </c>
      <c r="G20" s="2" t="s">
        <v>85</v>
      </c>
      <c r="H20" s="4">
        <v>99999</v>
      </c>
      <c r="I20" s="2" t="s">
        <v>31</v>
      </c>
      <c r="J20" s="2" t="s">
        <v>86</v>
      </c>
      <c r="K20" s="2" t="s">
        <v>87</v>
      </c>
      <c r="L20" s="2">
        <v>41700</v>
      </c>
      <c r="M20" s="2" t="s">
        <v>59</v>
      </c>
      <c r="N20" s="2" t="s">
        <v>88</v>
      </c>
      <c r="O20" s="2" t="s">
        <v>83</v>
      </c>
      <c r="P20" s="2" t="s">
        <v>84</v>
      </c>
      <c r="Q20" s="2" t="s">
        <v>85</v>
      </c>
      <c r="R20" s="4">
        <v>99999</v>
      </c>
      <c r="S20" s="2" t="s">
        <v>31</v>
      </c>
      <c r="T20" s="2" t="s">
        <v>47</v>
      </c>
      <c r="U20" s="2" t="s">
        <v>52</v>
      </c>
      <c r="V20" s="2" t="s">
        <v>38</v>
      </c>
      <c r="W20" s="2">
        <v>46</v>
      </c>
      <c r="X20" s="2">
        <v>32</v>
      </c>
      <c r="Y20" s="6">
        <v>1472</v>
      </c>
      <c r="Z20" s="5">
        <v>148.67200000000003</v>
      </c>
    </row>
    <row r="21" spans="1:26" x14ac:dyDescent="0.25">
      <c r="A21" s="2">
        <v>1043</v>
      </c>
      <c r="B21" s="3">
        <v>41676</v>
      </c>
      <c r="C21" s="2">
        <v>6</v>
      </c>
      <c r="D21" s="2" t="s">
        <v>76</v>
      </c>
      <c r="E21" s="2" t="s">
        <v>77</v>
      </c>
      <c r="F21" s="2" t="s">
        <v>78</v>
      </c>
      <c r="G21" s="2" t="s">
        <v>79</v>
      </c>
      <c r="H21" s="4">
        <v>99999</v>
      </c>
      <c r="I21" s="2" t="s">
        <v>31</v>
      </c>
      <c r="J21" s="2" t="s">
        <v>80</v>
      </c>
      <c r="K21" s="2" t="s">
        <v>58</v>
      </c>
      <c r="L21" s="3">
        <v>41678</v>
      </c>
      <c r="M21" s="2" t="s">
        <v>34</v>
      </c>
      <c r="N21" s="2" t="s">
        <v>81</v>
      </c>
      <c r="O21" s="2" t="s">
        <v>77</v>
      </c>
      <c r="P21" s="2" t="s">
        <v>78</v>
      </c>
      <c r="Q21" s="2" t="s">
        <v>79</v>
      </c>
      <c r="R21" s="4">
        <v>99999</v>
      </c>
      <c r="S21" s="2" t="s">
        <v>31</v>
      </c>
      <c r="T21" s="2" t="s">
        <v>47</v>
      </c>
      <c r="U21" s="2" t="s">
        <v>69</v>
      </c>
      <c r="V21" s="2" t="s">
        <v>120</v>
      </c>
      <c r="W21" s="2">
        <v>12.75</v>
      </c>
      <c r="X21" s="2">
        <v>71</v>
      </c>
      <c r="Y21" s="6">
        <v>905.25</v>
      </c>
      <c r="Z21" s="5">
        <v>91.430250000000001</v>
      </c>
    </row>
    <row r="22" spans="1:26" x14ac:dyDescent="0.25">
      <c r="A22" s="2">
        <v>1044</v>
      </c>
      <c r="B22" s="3">
        <v>41678</v>
      </c>
      <c r="C22" s="2">
        <v>8</v>
      </c>
      <c r="D22" s="2" t="s">
        <v>53</v>
      </c>
      <c r="E22" s="2" t="s">
        <v>54</v>
      </c>
      <c r="F22" s="2" t="s">
        <v>55</v>
      </c>
      <c r="G22" s="2" t="s">
        <v>56</v>
      </c>
      <c r="H22" s="4">
        <v>99999</v>
      </c>
      <c r="I22" s="2" t="s">
        <v>31</v>
      </c>
      <c r="J22" s="2" t="s">
        <v>57</v>
      </c>
      <c r="K22" s="2" t="s">
        <v>58</v>
      </c>
      <c r="L22" s="3">
        <v>41680</v>
      </c>
      <c r="M22" s="2" t="s">
        <v>34</v>
      </c>
      <c r="N22" s="2" t="s">
        <v>60</v>
      </c>
      <c r="O22" s="2" t="s">
        <v>54</v>
      </c>
      <c r="P22" s="2" t="s">
        <v>55</v>
      </c>
      <c r="Q22" s="2" t="s">
        <v>56</v>
      </c>
      <c r="R22" s="4">
        <v>99999</v>
      </c>
      <c r="S22" s="2" t="s">
        <v>31</v>
      </c>
      <c r="T22" s="2" t="s">
        <v>36</v>
      </c>
      <c r="U22" s="2" t="s">
        <v>69</v>
      </c>
      <c r="V22" s="2" t="s">
        <v>120</v>
      </c>
      <c r="W22" s="2">
        <v>12.75</v>
      </c>
      <c r="X22" s="2">
        <v>13</v>
      </c>
      <c r="Y22" s="6">
        <v>165.75</v>
      </c>
      <c r="Z22" s="5">
        <v>15.746249999999998</v>
      </c>
    </row>
    <row r="23" spans="1:26" x14ac:dyDescent="0.25">
      <c r="A23" s="2">
        <v>1051</v>
      </c>
      <c r="B23" s="3">
        <v>41673</v>
      </c>
      <c r="C23" s="2">
        <v>3</v>
      </c>
      <c r="D23" s="2" t="s">
        <v>70</v>
      </c>
      <c r="E23" s="2" t="s">
        <v>71</v>
      </c>
      <c r="F23" s="2" t="s">
        <v>72</v>
      </c>
      <c r="G23" s="2" t="s">
        <v>73</v>
      </c>
      <c r="H23" s="4">
        <v>99999</v>
      </c>
      <c r="I23" s="2" t="s">
        <v>31</v>
      </c>
      <c r="J23" s="2" t="s">
        <v>32</v>
      </c>
      <c r="K23" s="2" t="s">
        <v>33</v>
      </c>
      <c r="L23" s="2"/>
      <c r="M23" s="2"/>
      <c r="N23" s="2" t="s">
        <v>74</v>
      </c>
      <c r="O23" s="2" t="s">
        <v>71</v>
      </c>
      <c r="P23" s="2" t="s">
        <v>72</v>
      </c>
      <c r="Q23" s="2" t="s">
        <v>73</v>
      </c>
      <c r="R23" s="4">
        <v>99999</v>
      </c>
      <c r="S23" s="2" t="s">
        <v>31</v>
      </c>
      <c r="T23" s="2"/>
      <c r="U23" s="2" t="s">
        <v>95</v>
      </c>
      <c r="V23" s="2" t="s">
        <v>38</v>
      </c>
      <c r="W23" s="2">
        <v>2.99</v>
      </c>
      <c r="X23" s="2">
        <v>75</v>
      </c>
      <c r="Y23" s="6">
        <v>224.25000000000003</v>
      </c>
      <c r="Z23" s="5">
        <v>23.097750000000005</v>
      </c>
    </row>
    <row r="24" spans="1:26" x14ac:dyDescent="0.25">
      <c r="A24" s="2">
        <v>1054</v>
      </c>
      <c r="B24" s="3">
        <v>41704</v>
      </c>
      <c r="C24" s="2">
        <v>6</v>
      </c>
      <c r="D24" s="2" t="s">
        <v>76</v>
      </c>
      <c r="E24" s="2" t="s">
        <v>77</v>
      </c>
      <c r="F24" s="2" t="s">
        <v>78</v>
      </c>
      <c r="G24" s="2" t="s">
        <v>79</v>
      </c>
      <c r="H24" s="4">
        <v>99999</v>
      </c>
      <c r="I24" s="2" t="s">
        <v>31</v>
      </c>
      <c r="J24" s="2" t="s">
        <v>80</v>
      </c>
      <c r="K24" s="2" t="s">
        <v>58</v>
      </c>
      <c r="L24" s="3">
        <v>41706</v>
      </c>
      <c r="M24" s="2" t="s">
        <v>34</v>
      </c>
      <c r="N24" s="2" t="s">
        <v>81</v>
      </c>
      <c r="O24" s="2" t="s">
        <v>77</v>
      </c>
      <c r="P24" s="2" t="s">
        <v>78</v>
      </c>
      <c r="Q24" s="2" t="s">
        <v>79</v>
      </c>
      <c r="R24" s="4">
        <v>99999</v>
      </c>
      <c r="S24" s="2" t="s">
        <v>31</v>
      </c>
      <c r="T24" s="2" t="s">
        <v>47</v>
      </c>
      <c r="U24" s="2" t="s">
        <v>37</v>
      </c>
      <c r="V24" s="2" t="s">
        <v>38</v>
      </c>
      <c r="W24" s="5">
        <v>14</v>
      </c>
      <c r="X24" s="2">
        <v>53</v>
      </c>
      <c r="Y24" s="6">
        <v>742</v>
      </c>
      <c r="Z24" s="5">
        <v>71.974000000000004</v>
      </c>
    </row>
    <row r="25" spans="1:26" x14ac:dyDescent="0.25">
      <c r="A25" s="2">
        <v>1056</v>
      </c>
      <c r="B25" s="3">
        <v>41706</v>
      </c>
      <c r="C25" s="2">
        <v>8</v>
      </c>
      <c r="D25" s="2" t="s">
        <v>53</v>
      </c>
      <c r="E25" s="2" t="s">
        <v>54</v>
      </c>
      <c r="F25" s="2" t="s">
        <v>55</v>
      </c>
      <c r="G25" s="2" t="s">
        <v>56</v>
      </c>
      <c r="H25" s="4">
        <v>99999</v>
      </c>
      <c r="I25" s="2" t="s">
        <v>31</v>
      </c>
      <c r="J25" s="2" t="s">
        <v>57</v>
      </c>
      <c r="K25" s="2" t="s">
        <v>58</v>
      </c>
      <c r="L25" s="3">
        <v>41708</v>
      </c>
      <c r="M25" s="2" t="s">
        <v>34</v>
      </c>
      <c r="N25" s="2" t="s">
        <v>60</v>
      </c>
      <c r="O25" s="2" t="s">
        <v>54</v>
      </c>
      <c r="P25" s="2" t="s">
        <v>55</v>
      </c>
      <c r="Q25" s="2" t="s">
        <v>56</v>
      </c>
      <c r="R25" s="4">
        <v>99999</v>
      </c>
      <c r="S25" s="2" t="s">
        <v>31</v>
      </c>
      <c r="T25" s="2" t="s">
        <v>36</v>
      </c>
      <c r="U25" s="2" t="s">
        <v>61</v>
      </c>
      <c r="V25" s="2" t="s">
        <v>62</v>
      </c>
      <c r="W25" s="5">
        <v>9.1999999999999993</v>
      </c>
      <c r="X25" s="2">
        <v>97</v>
      </c>
      <c r="Y25" s="6">
        <v>892.4</v>
      </c>
      <c r="Z25" s="5">
        <v>91.024800000000013</v>
      </c>
    </row>
    <row r="26" spans="1:26" x14ac:dyDescent="0.25">
      <c r="A26" s="2">
        <v>1057</v>
      </c>
      <c r="B26" s="3">
        <v>41723</v>
      </c>
      <c r="C26" s="2">
        <v>25</v>
      </c>
      <c r="D26" s="2" t="s">
        <v>111</v>
      </c>
      <c r="E26" s="2" t="s">
        <v>112</v>
      </c>
      <c r="F26" s="2" t="s">
        <v>91</v>
      </c>
      <c r="G26" s="2" t="s">
        <v>92</v>
      </c>
      <c r="H26" s="4">
        <v>99999</v>
      </c>
      <c r="I26" s="2" t="s">
        <v>31</v>
      </c>
      <c r="J26" s="2" t="s">
        <v>93</v>
      </c>
      <c r="K26" s="2" t="s">
        <v>44</v>
      </c>
      <c r="L26" s="3">
        <v>41725</v>
      </c>
      <c r="M26" s="2" t="s">
        <v>45</v>
      </c>
      <c r="N26" s="2" t="s">
        <v>113</v>
      </c>
      <c r="O26" s="2" t="s">
        <v>112</v>
      </c>
      <c r="P26" s="2" t="s">
        <v>91</v>
      </c>
      <c r="Q26" s="2" t="s">
        <v>92</v>
      </c>
      <c r="R26" s="4">
        <v>99999</v>
      </c>
      <c r="S26" s="2" t="s">
        <v>31</v>
      </c>
      <c r="T26" s="2" t="s">
        <v>75</v>
      </c>
      <c r="U26" s="2" t="s">
        <v>114</v>
      </c>
      <c r="V26" s="2" t="s">
        <v>62</v>
      </c>
      <c r="W26" s="5">
        <v>10</v>
      </c>
      <c r="X26" s="2">
        <v>46</v>
      </c>
      <c r="Y26" s="6">
        <v>460</v>
      </c>
      <c r="Z26" s="5">
        <v>46.46</v>
      </c>
    </row>
    <row r="27" spans="1:26" x14ac:dyDescent="0.25">
      <c r="A27" s="2">
        <v>1061</v>
      </c>
      <c r="B27" s="3">
        <v>41727</v>
      </c>
      <c r="C27" s="2">
        <v>29</v>
      </c>
      <c r="D27" s="2" t="s">
        <v>63</v>
      </c>
      <c r="E27" s="2" t="s">
        <v>64</v>
      </c>
      <c r="F27" s="2" t="s">
        <v>65</v>
      </c>
      <c r="G27" s="2" t="s">
        <v>66</v>
      </c>
      <c r="H27" s="4">
        <v>99999</v>
      </c>
      <c r="I27" s="2" t="s">
        <v>31</v>
      </c>
      <c r="J27" s="2" t="s">
        <v>67</v>
      </c>
      <c r="K27" s="2" t="s">
        <v>33</v>
      </c>
      <c r="L27" s="3">
        <v>41729</v>
      </c>
      <c r="M27" s="2" t="s">
        <v>34</v>
      </c>
      <c r="N27" s="2" t="s">
        <v>68</v>
      </c>
      <c r="O27" s="2" t="s">
        <v>64</v>
      </c>
      <c r="P27" s="2" t="s">
        <v>65</v>
      </c>
      <c r="Q27" s="2" t="s">
        <v>66</v>
      </c>
      <c r="R27" s="4">
        <v>99999</v>
      </c>
      <c r="S27" s="2" t="s">
        <v>31</v>
      </c>
      <c r="T27" s="2" t="s">
        <v>36</v>
      </c>
      <c r="U27" s="2" t="s">
        <v>37</v>
      </c>
      <c r="V27" s="2" t="s">
        <v>38</v>
      </c>
      <c r="W27" s="5">
        <v>14</v>
      </c>
      <c r="X27" s="2">
        <v>72</v>
      </c>
      <c r="Y27" s="6">
        <v>1008</v>
      </c>
      <c r="Z27" s="5">
        <v>100.80000000000001</v>
      </c>
    </row>
    <row r="28" spans="1:26" x14ac:dyDescent="0.25">
      <c r="A28" s="2">
        <v>1062</v>
      </c>
      <c r="B28" s="3">
        <v>41704</v>
      </c>
      <c r="C28" s="2">
        <v>6</v>
      </c>
      <c r="D28" s="2" t="s">
        <v>76</v>
      </c>
      <c r="E28" s="2" t="s">
        <v>77</v>
      </c>
      <c r="F28" s="2" t="s">
        <v>78</v>
      </c>
      <c r="G28" s="2" t="s">
        <v>79</v>
      </c>
      <c r="H28" s="4">
        <v>99999</v>
      </c>
      <c r="I28" s="2" t="s">
        <v>31</v>
      </c>
      <c r="J28" s="2" t="s">
        <v>80</v>
      </c>
      <c r="K28" s="2" t="s">
        <v>58</v>
      </c>
      <c r="L28" s="3">
        <v>41706</v>
      </c>
      <c r="M28" s="2" t="s">
        <v>59</v>
      </c>
      <c r="N28" s="2" t="s">
        <v>81</v>
      </c>
      <c r="O28" s="2" t="s">
        <v>77</v>
      </c>
      <c r="P28" s="2" t="s">
        <v>78</v>
      </c>
      <c r="Q28" s="2" t="s">
        <v>79</v>
      </c>
      <c r="R28" s="4">
        <v>99999</v>
      </c>
      <c r="S28" s="2" t="s">
        <v>31</v>
      </c>
      <c r="T28" s="2" t="s">
        <v>36</v>
      </c>
      <c r="U28" s="2" t="s">
        <v>69</v>
      </c>
      <c r="V28" s="2" t="s">
        <v>120</v>
      </c>
      <c r="W28" s="5">
        <v>12.75</v>
      </c>
      <c r="X28" s="2">
        <v>16</v>
      </c>
      <c r="Y28" s="6">
        <v>204</v>
      </c>
      <c r="Z28" s="5">
        <v>20.196000000000002</v>
      </c>
    </row>
    <row r="29" spans="1:26" x14ac:dyDescent="0.25">
      <c r="A29" s="2">
        <v>1080</v>
      </c>
      <c r="B29" s="3">
        <v>41726</v>
      </c>
      <c r="C29" s="2">
        <v>28</v>
      </c>
      <c r="D29" s="2" t="s">
        <v>82</v>
      </c>
      <c r="E29" s="2" t="s">
        <v>83</v>
      </c>
      <c r="F29" s="2" t="s">
        <v>84</v>
      </c>
      <c r="G29" s="2" t="s">
        <v>85</v>
      </c>
      <c r="H29" s="4">
        <v>99999</v>
      </c>
      <c r="I29" s="2" t="s">
        <v>31</v>
      </c>
      <c r="J29" s="2" t="s">
        <v>86</v>
      </c>
      <c r="K29" s="2" t="s">
        <v>87</v>
      </c>
      <c r="L29" s="3">
        <v>41728</v>
      </c>
      <c r="M29" s="2" t="s">
        <v>59</v>
      </c>
      <c r="N29" s="2" t="s">
        <v>88</v>
      </c>
      <c r="O29" s="2" t="s">
        <v>83</v>
      </c>
      <c r="P29" s="2" t="s">
        <v>84</v>
      </c>
      <c r="Q29" s="2" t="s">
        <v>85</v>
      </c>
      <c r="R29" s="4">
        <v>99999</v>
      </c>
      <c r="S29" s="2" t="s">
        <v>31</v>
      </c>
      <c r="T29" s="2" t="s">
        <v>47</v>
      </c>
      <c r="U29" s="2" t="s">
        <v>52</v>
      </c>
      <c r="V29" s="2" t="s">
        <v>38</v>
      </c>
      <c r="W29" s="2">
        <v>46</v>
      </c>
      <c r="X29" s="2">
        <v>17</v>
      </c>
      <c r="Y29" s="6">
        <v>782</v>
      </c>
      <c r="Z29" s="5">
        <v>80.546000000000006</v>
      </c>
    </row>
    <row r="30" spans="1:26" x14ac:dyDescent="0.25">
      <c r="A30" s="2">
        <v>1082</v>
      </c>
      <c r="B30" s="3">
        <v>41741</v>
      </c>
      <c r="C30" s="2">
        <v>12</v>
      </c>
      <c r="D30" s="2" t="s">
        <v>48</v>
      </c>
      <c r="E30" s="2" t="s">
        <v>49</v>
      </c>
      <c r="F30" s="2" t="s">
        <v>29</v>
      </c>
      <c r="G30" s="2" t="s">
        <v>30</v>
      </c>
      <c r="H30" s="4">
        <v>99999</v>
      </c>
      <c r="I30" s="2" t="s">
        <v>31</v>
      </c>
      <c r="J30" s="2" t="s">
        <v>32</v>
      </c>
      <c r="K30" s="2" t="s">
        <v>33</v>
      </c>
      <c r="L30" s="3">
        <v>41743</v>
      </c>
      <c r="M30" s="2" t="s">
        <v>34</v>
      </c>
      <c r="N30" s="2" t="s">
        <v>50</v>
      </c>
      <c r="O30" s="2" t="s">
        <v>49</v>
      </c>
      <c r="P30" s="2" t="s">
        <v>29</v>
      </c>
      <c r="Q30" s="2" t="s">
        <v>30</v>
      </c>
      <c r="R30" s="4">
        <v>99999</v>
      </c>
      <c r="S30" s="2" t="s">
        <v>31</v>
      </c>
      <c r="T30" s="2" t="s">
        <v>47</v>
      </c>
      <c r="U30" s="2" t="s">
        <v>51</v>
      </c>
      <c r="V30" s="2" t="s">
        <v>38</v>
      </c>
      <c r="W30" s="2">
        <v>18</v>
      </c>
      <c r="X30" s="2">
        <v>74</v>
      </c>
      <c r="Y30" s="6">
        <v>1332</v>
      </c>
      <c r="Z30" s="5">
        <v>137.19600000000003</v>
      </c>
    </row>
    <row r="31" spans="1:26" x14ac:dyDescent="0.25">
      <c r="A31" s="2">
        <v>1083</v>
      </c>
      <c r="B31" s="3">
        <v>41741</v>
      </c>
      <c r="C31" s="2">
        <v>12</v>
      </c>
      <c r="D31" s="2" t="s">
        <v>48</v>
      </c>
      <c r="E31" s="2" t="s">
        <v>49</v>
      </c>
      <c r="F31" s="2" t="s">
        <v>29</v>
      </c>
      <c r="G31" s="2" t="s">
        <v>30</v>
      </c>
      <c r="H31" s="4">
        <v>99999</v>
      </c>
      <c r="I31" s="2" t="s">
        <v>31</v>
      </c>
      <c r="J31" s="2" t="s">
        <v>32</v>
      </c>
      <c r="K31" s="2" t="s">
        <v>33</v>
      </c>
      <c r="L31" s="3">
        <v>41743</v>
      </c>
      <c r="M31" s="2" t="s">
        <v>34</v>
      </c>
      <c r="N31" s="2" t="s">
        <v>50</v>
      </c>
      <c r="O31" s="2" t="s">
        <v>49</v>
      </c>
      <c r="P31" s="2" t="s">
        <v>29</v>
      </c>
      <c r="Q31" s="2" t="s">
        <v>30</v>
      </c>
      <c r="R31" s="4">
        <v>99999</v>
      </c>
      <c r="S31" s="2" t="s">
        <v>31</v>
      </c>
      <c r="T31" s="2" t="s">
        <v>47</v>
      </c>
      <c r="U31" s="2" t="s">
        <v>52</v>
      </c>
      <c r="V31" s="2" t="s">
        <v>38</v>
      </c>
      <c r="W31" s="2">
        <v>46</v>
      </c>
      <c r="X31" s="2">
        <v>96</v>
      </c>
      <c r="Y31" s="6">
        <v>4416</v>
      </c>
      <c r="Z31" s="5">
        <v>428.35200000000003</v>
      </c>
    </row>
    <row r="32" spans="1:26" x14ac:dyDescent="0.25">
      <c r="A32" s="2">
        <v>1084</v>
      </c>
      <c r="B32" s="3">
        <v>41737</v>
      </c>
      <c r="C32" s="2">
        <v>8</v>
      </c>
      <c r="D32" s="2" t="s">
        <v>53</v>
      </c>
      <c r="E32" s="2" t="s">
        <v>54</v>
      </c>
      <c r="F32" s="2" t="s">
        <v>55</v>
      </c>
      <c r="G32" s="2" t="s">
        <v>56</v>
      </c>
      <c r="H32" s="4">
        <v>99999</v>
      </c>
      <c r="I32" s="2" t="s">
        <v>31</v>
      </c>
      <c r="J32" s="2" t="s">
        <v>57</v>
      </c>
      <c r="K32" s="2" t="s">
        <v>58</v>
      </c>
      <c r="L32" s="3">
        <v>41739</v>
      </c>
      <c r="M32" s="2" t="s">
        <v>59</v>
      </c>
      <c r="N32" s="2" t="s">
        <v>60</v>
      </c>
      <c r="O32" s="2" t="s">
        <v>54</v>
      </c>
      <c r="P32" s="2" t="s">
        <v>55</v>
      </c>
      <c r="Q32" s="2" t="s">
        <v>56</v>
      </c>
      <c r="R32" s="4">
        <v>99999</v>
      </c>
      <c r="S32" s="2" t="s">
        <v>31</v>
      </c>
      <c r="T32" s="2" t="s">
        <v>47</v>
      </c>
      <c r="U32" s="2" t="s">
        <v>61</v>
      </c>
      <c r="V32" s="2" t="s">
        <v>62</v>
      </c>
      <c r="W32" s="2">
        <v>9.1999999999999993</v>
      </c>
      <c r="X32" s="2">
        <v>12</v>
      </c>
      <c r="Y32" s="6">
        <v>110.39999999999999</v>
      </c>
      <c r="Z32" s="5">
        <v>11.3712</v>
      </c>
    </row>
    <row r="33" spans="1:26" x14ac:dyDescent="0.25">
      <c r="A33" s="2">
        <v>1085</v>
      </c>
      <c r="B33" s="3">
        <v>41733</v>
      </c>
      <c r="C33" s="2">
        <v>4</v>
      </c>
      <c r="D33" s="2" t="s">
        <v>39</v>
      </c>
      <c r="E33" s="2" t="s">
        <v>40</v>
      </c>
      <c r="F33" s="2" t="s">
        <v>41</v>
      </c>
      <c r="G33" s="2" t="s">
        <v>42</v>
      </c>
      <c r="H33" s="4">
        <v>99999</v>
      </c>
      <c r="I33" s="2" t="s">
        <v>31</v>
      </c>
      <c r="J33" s="2" t="s">
        <v>43</v>
      </c>
      <c r="K33" s="2" t="s">
        <v>44</v>
      </c>
      <c r="L33" s="2">
        <v>41735</v>
      </c>
      <c r="M33" s="2" t="s">
        <v>59</v>
      </c>
      <c r="N33" s="2" t="s">
        <v>46</v>
      </c>
      <c r="O33" s="2" t="s">
        <v>40</v>
      </c>
      <c r="P33" s="2" t="s">
        <v>41</v>
      </c>
      <c r="Q33" s="2" t="s">
        <v>42</v>
      </c>
      <c r="R33" s="4">
        <v>99999</v>
      </c>
      <c r="S33" s="2" t="s">
        <v>31</v>
      </c>
      <c r="T33" s="2" t="s">
        <v>36</v>
      </c>
      <c r="U33" s="2" t="s">
        <v>61</v>
      </c>
      <c r="V33" s="2" t="s">
        <v>62</v>
      </c>
      <c r="W33" s="2">
        <v>9.1999999999999993</v>
      </c>
      <c r="X33" s="2">
        <v>62</v>
      </c>
      <c r="Y33" s="6">
        <v>570.4</v>
      </c>
      <c r="Z33" s="5">
        <v>58.751199999999997</v>
      </c>
    </row>
    <row r="34" spans="1:26" x14ac:dyDescent="0.25">
      <c r="A34" s="2">
        <v>1086</v>
      </c>
      <c r="B34" s="3">
        <v>41758</v>
      </c>
      <c r="C34" s="2">
        <v>29</v>
      </c>
      <c r="D34" s="2" t="s">
        <v>63</v>
      </c>
      <c r="E34" s="2" t="s">
        <v>64</v>
      </c>
      <c r="F34" s="2" t="s">
        <v>65</v>
      </c>
      <c r="G34" s="2" t="s">
        <v>66</v>
      </c>
      <c r="H34" s="4">
        <v>99999</v>
      </c>
      <c r="I34" s="2" t="s">
        <v>31</v>
      </c>
      <c r="J34" s="2" t="s">
        <v>67</v>
      </c>
      <c r="K34" s="2" t="s">
        <v>33</v>
      </c>
      <c r="L34" s="2">
        <v>41760</v>
      </c>
      <c r="M34" s="2" t="s">
        <v>34</v>
      </c>
      <c r="N34" s="2" t="s">
        <v>68</v>
      </c>
      <c r="O34" s="2" t="s">
        <v>64</v>
      </c>
      <c r="P34" s="2" t="s">
        <v>65</v>
      </c>
      <c r="Q34" s="2" t="s">
        <v>66</v>
      </c>
      <c r="R34" s="4">
        <v>99999</v>
      </c>
      <c r="S34" s="2" t="s">
        <v>31</v>
      </c>
      <c r="T34" s="2" t="s">
        <v>36</v>
      </c>
      <c r="U34" s="2" t="s">
        <v>69</v>
      </c>
      <c r="V34" s="2" t="s">
        <v>120</v>
      </c>
      <c r="W34" s="2">
        <v>12.75</v>
      </c>
      <c r="X34" s="2">
        <v>35</v>
      </c>
      <c r="Y34" s="6">
        <v>446.25</v>
      </c>
      <c r="Z34" s="5">
        <v>45.963750000000005</v>
      </c>
    </row>
    <row r="35" spans="1:26" x14ac:dyDescent="0.25">
      <c r="A35" s="2">
        <v>1089</v>
      </c>
      <c r="B35" s="3">
        <v>41757</v>
      </c>
      <c r="C35" s="2">
        <v>28</v>
      </c>
      <c r="D35" s="2" t="s">
        <v>82</v>
      </c>
      <c r="E35" s="2" t="s">
        <v>83</v>
      </c>
      <c r="F35" s="2" t="s">
        <v>84</v>
      </c>
      <c r="G35" s="2" t="s">
        <v>85</v>
      </c>
      <c r="H35" s="4">
        <v>99999</v>
      </c>
      <c r="I35" s="2" t="s">
        <v>31</v>
      </c>
      <c r="J35" s="2" t="s">
        <v>86</v>
      </c>
      <c r="K35" s="2" t="s">
        <v>87</v>
      </c>
      <c r="L35" s="3">
        <v>41759</v>
      </c>
      <c r="M35" s="2" t="s">
        <v>59</v>
      </c>
      <c r="N35" s="2" t="s">
        <v>88</v>
      </c>
      <c r="O35" s="2" t="s">
        <v>83</v>
      </c>
      <c r="P35" s="2" t="s">
        <v>84</v>
      </c>
      <c r="Q35" s="2" t="s">
        <v>85</v>
      </c>
      <c r="R35" s="4">
        <v>99999</v>
      </c>
      <c r="S35" s="2" t="s">
        <v>31</v>
      </c>
      <c r="T35" s="2" t="s">
        <v>36</v>
      </c>
      <c r="U35" s="2" t="s">
        <v>52</v>
      </c>
      <c r="V35" s="2" t="s">
        <v>38</v>
      </c>
      <c r="W35" s="2">
        <v>46</v>
      </c>
      <c r="X35" s="2">
        <v>96</v>
      </c>
      <c r="Y35" s="6">
        <v>4416</v>
      </c>
      <c r="Z35" s="5">
        <v>463.68000000000006</v>
      </c>
    </row>
    <row r="36" spans="1:26" x14ac:dyDescent="0.25">
      <c r="A36" s="2">
        <v>1090</v>
      </c>
      <c r="B36" s="3">
        <v>41737</v>
      </c>
      <c r="C36" s="2">
        <v>8</v>
      </c>
      <c r="D36" s="2" t="s">
        <v>53</v>
      </c>
      <c r="E36" s="2" t="s">
        <v>54</v>
      </c>
      <c r="F36" s="2" t="s">
        <v>55</v>
      </c>
      <c r="G36" s="2" t="s">
        <v>56</v>
      </c>
      <c r="H36" s="4">
        <v>99999</v>
      </c>
      <c r="I36" s="2" t="s">
        <v>31</v>
      </c>
      <c r="J36" s="2" t="s">
        <v>57</v>
      </c>
      <c r="K36" s="2" t="s">
        <v>58</v>
      </c>
      <c r="L36" s="3">
        <v>41739</v>
      </c>
      <c r="M36" s="2" t="s">
        <v>59</v>
      </c>
      <c r="N36" s="2" t="s">
        <v>60</v>
      </c>
      <c r="O36" s="2" t="s">
        <v>54</v>
      </c>
      <c r="P36" s="2" t="s">
        <v>55</v>
      </c>
      <c r="Q36" s="2" t="s">
        <v>56</v>
      </c>
      <c r="R36" s="4">
        <v>99999</v>
      </c>
      <c r="S36" s="2" t="s">
        <v>31</v>
      </c>
      <c r="T36" s="2" t="s">
        <v>36</v>
      </c>
      <c r="U36" s="2" t="s">
        <v>69</v>
      </c>
      <c r="V36" s="2" t="s">
        <v>120</v>
      </c>
      <c r="W36" s="5">
        <v>12.75</v>
      </c>
      <c r="X36" s="2">
        <v>83</v>
      </c>
      <c r="Y36" s="6">
        <v>1058.25</v>
      </c>
      <c r="Z36" s="5">
        <v>102.65025</v>
      </c>
    </row>
    <row r="37" spans="1:26" x14ac:dyDescent="0.25">
      <c r="A37" s="2">
        <v>1091</v>
      </c>
      <c r="B37" s="3">
        <v>41739</v>
      </c>
      <c r="C37" s="2">
        <v>10</v>
      </c>
      <c r="D37" s="2" t="s">
        <v>89</v>
      </c>
      <c r="E37" s="2" t="s">
        <v>90</v>
      </c>
      <c r="F37" s="2" t="s">
        <v>91</v>
      </c>
      <c r="G37" s="2" t="s">
        <v>92</v>
      </c>
      <c r="H37" s="4">
        <v>99999</v>
      </c>
      <c r="I37" s="2" t="s">
        <v>31</v>
      </c>
      <c r="J37" s="2" t="s">
        <v>93</v>
      </c>
      <c r="K37" s="2" t="s">
        <v>44</v>
      </c>
      <c r="L37" s="3">
        <v>41741</v>
      </c>
      <c r="M37" s="2" t="s">
        <v>34</v>
      </c>
      <c r="N37" s="2" t="s">
        <v>94</v>
      </c>
      <c r="O37" s="2" t="s">
        <v>90</v>
      </c>
      <c r="P37" s="2" t="s">
        <v>91</v>
      </c>
      <c r="Q37" s="2" t="s">
        <v>92</v>
      </c>
      <c r="R37" s="4">
        <v>99999</v>
      </c>
      <c r="S37" s="2" t="s">
        <v>31</v>
      </c>
      <c r="T37" s="2" t="s">
        <v>47</v>
      </c>
      <c r="U37" s="2" t="s">
        <v>95</v>
      </c>
      <c r="V37" s="2" t="s">
        <v>38</v>
      </c>
      <c r="W37" s="5">
        <v>2.99</v>
      </c>
      <c r="X37" s="2">
        <v>88</v>
      </c>
      <c r="Y37" s="6">
        <v>263.12</v>
      </c>
      <c r="Z37" s="5">
        <v>26.04888</v>
      </c>
    </row>
    <row r="38" spans="1:26" x14ac:dyDescent="0.25">
      <c r="A38" s="2">
        <v>1092</v>
      </c>
      <c r="B38" s="3">
        <v>41736</v>
      </c>
      <c r="C38" s="2">
        <v>7</v>
      </c>
      <c r="D38" s="2" t="s">
        <v>96</v>
      </c>
      <c r="E38" s="2" t="s">
        <v>97</v>
      </c>
      <c r="F38" s="2" t="s">
        <v>98</v>
      </c>
      <c r="G38" s="2" t="s">
        <v>99</v>
      </c>
      <c r="H38" s="4">
        <v>99999</v>
      </c>
      <c r="I38" s="2" t="s">
        <v>31</v>
      </c>
      <c r="J38" s="2" t="s">
        <v>57</v>
      </c>
      <c r="K38" s="2" t="s">
        <v>58</v>
      </c>
      <c r="L38" s="3"/>
      <c r="M38" s="2"/>
      <c r="N38" s="2" t="s">
        <v>100</v>
      </c>
      <c r="O38" s="2" t="s">
        <v>97</v>
      </c>
      <c r="P38" s="2" t="s">
        <v>98</v>
      </c>
      <c r="Q38" s="2" t="s">
        <v>99</v>
      </c>
      <c r="R38" s="4">
        <v>99999</v>
      </c>
      <c r="S38" s="2" t="s">
        <v>31</v>
      </c>
      <c r="T38" s="2"/>
      <c r="U38" s="2" t="s">
        <v>52</v>
      </c>
      <c r="V38" s="2" t="s">
        <v>38</v>
      </c>
      <c r="W38" s="5">
        <v>46</v>
      </c>
      <c r="X38" s="2">
        <v>59</v>
      </c>
      <c r="Y38" s="6">
        <v>2714</v>
      </c>
      <c r="Z38" s="5">
        <v>284.97000000000003</v>
      </c>
    </row>
    <row r="39" spans="1:26" x14ac:dyDescent="0.25">
      <c r="A39" s="2">
        <v>1095</v>
      </c>
      <c r="B39" s="3">
        <v>41739</v>
      </c>
      <c r="C39" s="2">
        <v>10</v>
      </c>
      <c r="D39" s="2" t="s">
        <v>89</v>
      </c>
      <c r="E39" s="2" t="s">
        <v>90</v>
      </c>
      <c r="F39" s="2" t="s">
        <v>91</v>
      </c>
      <c r="G39" s="2" t="s">
        <v>92</v>
      </c>
      <c r="H39" s="4">
        <v>99999</v>
      </c>
      <c r="I39" s="2" t="s">
        <v>31</v>
      </c>
      <c r="J39" s="2" t="s">
        <v>93</v>
      </c>
      <c r="K39" s="2" t="s">
        <v>44</v>
      </c>
      <c r="L39" s="3">
        <v>41741</v>
      </c>
      <c r="M39" s="2" t="s">
        <v>45</v>
      </c>
      <c r="N39" s="2" t="s">
        <v>94</v>
      </c>
      <c r="O39" s="2" t="s">
        <v>90</v>
      </c>
      <c r="P39" s="2" t="s">
        <v>91</v>
      </c>
      <c r="Q39" s="2" t="s">
        <v>92</v>
      </c>
      <c r="R39" s="4">
        <v>99999</v>
      </c>
      <c r="S39" s="2" t="s">
        <v>31</v>
      </c>
      <c r="T39" s="2"/>
      <c r="U39" s="2" t="s">
        <v>61</v>
      </c>
      <c r="V39" s="2" t="s">
        <v>62</v>
      </c>
      <c r="W39" s="5">
        <v>9.1999999999999993</v>
      </c>
      <c r="X39" s="2">
        <v>75</v>
      </c>
      <c r="Y39" s="6">
        <v>690</v>
      </c>
      <c r="Z39" s="5">
        <v>69</v>
      </c>
    </row>
    <row r="40" spans="1:26" x14ac:dyDescent="0.25">
      <c r="A40" s="2">
        <v>1097</v>
      </c>
      <c r="B40" s="3">
        <v>41740</v>
      </c>
      <c r="C40" s="2">
        <v>11</v>
      </c>
      <c r="D40" s="2" t="s">
        <v>101</v>
      </c>
      <c r="E40" s="2" t="s">
        <v>102</v>
      </c>
      <c r="F40" s="2" t="s">
        <v>103</v>
      </c>
      <c r="G40" s="2" t="s">
        <v>104</v>
      </c>
      <c r="H40" s="4">
        <v>99999</v>
      </c>
      <c r="I40" s="2" t="s">
        <v>31</v>
      </c>
      <c r="J40" s="2" t="s">
        <v>86</v>
      </c>
      <c r="K40" s="2" t="s">
        <v>87</v>
      </c>
      <c r="L40" s="3"/>
      <c r="M40" s="2" t="s">
        <v>59</v>
      </c>
      <c r="N40" s="2" t="s">
        <v>105</v>
      </c>
      <c r="O40" s="2" t="s">
        <v>102</v>
      </c>
      <c r="P40" s="2" t="s">
        <v>103</v>
      </c>
      <c r="Q40" s="2" t="s">
        <v>104</v>
      </c>
      <c r="R40" s="4">
        <v>99999</v>
      </c>
      <c r="S40" s="2" t="s">
        <v>31</v>
      </c>
      <c r="T40" s="2"/>
      <c r="U40" s="2" t="s">
        <v>95</v>
      </c>
      <c r="V40" s="2" t="s">
        <v>38</v>
      </c>
      <c r="W40" s="5">
        <v>2.99</v>
      </c>
      <c r="X40" s="2">
        <v>88</v>
      </c>
      <c r="Y40" s="6">
        <v>263.12</v>
      </c>
      <c r="Z40" s="5">
        <v>26.04888</v>
      </c>
    </row>
    <row r="41" spans="1:26" x14ac:dyDescent="0.25">
      <c r="A41" s="2">
        <v>1098</v>
      </c>
      <c r="B41" s="3">
        <v>41730</v>
      </c>
      <c r="C41" s="2">
        <v>1</v>
      </c>
      <c r="D41" s="2" t="s">
        <v>106</v>
      </c>
      <c r="E41" s="2" t="s">
        <v>107</v>
      </c>
      <c r="F41" s="2" t="s">
        <v>108</v>
      </c>
      <c r="G41" s="2" t="s">
        <v>109</v>
      </c>
      <c r="H41" s="4">
        <v>99999</v>
      </c>
      <c r="I41" s="2" t="s">
        <v>31</v>
      </c>
      <c r="J41" s="2" t="s">
        <v>57</v>
      </c>
      <c r="K41" s="2" t="s">
        <v>58</v>
      </c>
      <c r="L41" s="3"/>
      <c r="M41" s="2"/>
      <c r="N41" s="2" t="s">
        <v>110</v>
      </c>
      <c r="O41" s="2" t="s">
        <v>107</v>
      </c>
      <c r="P41" s="2" t="s">
        <v>108</v>
      </c>
      <c r="Q41" s="2" t="s">
        <v>109</v>
      </c>
      <c r="R41" s="4">
        <v>99999</v>
      </c>
      <c r="S41" s="2" t="s">
        <v>31</v>
      </c>
      <c r="T41" s="2"/>
      <c r="U41" s="2" t="s">
        <v>51</v>
      </c>
      <c r="V41" s="2" t="s">
        <v>38</v>
      </c>
      <c r="W41" s="5">
        <v>18</v>
      </c>
      <c r="X41" s="2">
        <v>55</v>
      </c>
      <c r="Y41" s="6">
        <v>990</v>
      </c>
      <c r="Z41" s="5">
        <v>97.02</v>
      </c>
    </row>
    <row r="42" spans="1:26" x14ac:dyDescent="0.25">
      <c r="A42" s="2">
        <v>1099</v>
      </c>
      <c r="B42" s="3">
        <v>41788</v>
      </c>
      <c r="C42" s="2">
        <v>29</v>
      </c>
      <c r="D42" s="2" t="s">
        <v>63</v>
      </c>
      <c r="E42" s="2" t="s">
        <v>64</v>
      </c>
      <c r="F42" s="2" t="s">
        <v>65</v>
      </c>
      <c r="G42" s="2" t="s">
        <v>66</v>
      </c>
      <c r="H42" s="4">
        <v>99999</v>
      </c>
      <c r="I42" s="2" t="s">
        <v>31</v>
      </c>
      <c r="J42" s="2" t="s">
        <v>67</v>
      </c>
      <c r="K42" s="2" t="s">
        <v>33</v>
      </c>
      <c r="L42" s="3">
        <v>41790</v>
      </c>
      <c r="M42" s="2" t="s">
        <v>34</v>
      </c>
      <c r="N42" s="2" t="s">
        <v>68</v>
      </c>
      <c r="O42" s="2" t="s">
        <v>64</v>
      </c>
      <c r="P42" s="2" t="s">
        <v>65</v>
      </c>
      <c r="Q42" s="2" t="s">
        <v>66</v>
      </c>
      <c r="R42" s="4">
        <v>99999</v>
      </c>
      <c r="S42" s="2" t="s">
        <v>31</v>
      </c>
      <c r="T42" s="2" t="s">
        <v>36</v>
      </c>
      <c r="U42" s="2" t="s">
        <v>69</v>
      </c>
      <c r="V42" s="2" t="s">
        <v>120</v>
      </c>
      <c r="W42" s="5">
        <v>12.75</v>
      </c>
      <c r="X42" s="2">
        <v>14</v>
      </c>
      <c r="Y42" s="6">
        <v>178.5</v>
      </c>
      <c r="Z42" s="5">
        <v>16.9575</v>
      </c>
    </row>
    <row r="43" spans="1:26" x14ac:dyDescent="0.25">
      <c r="A43" s="2">
        <v>1102</v>
      </c>
      <c r="B43" s="3">
        <v>41787</v>
      </c>
      <c r="C43" s="2">
        <v>28</v>
      </c>
      <c r="D43" s="2" t="s">
        <v>82</v>
      </c>
      <c r="E43" s="2" t="s">
        <v>83</v>
      </c>
      <c r="F43" s="2" t="s">
        <v>84</v>
      </c>
      <c r="G43" s="2" t="s">
        <v>85</v>
      </c>
      <c r="H43" s="4">
        <v>99999</v>
      </c>
      <c r="I43" s="2" t="s">
        <v>31</v>
      </c>
      <c r="J43" s="2" t="s">
        <v>86</v>
      </c>
      <c r="K43" s="2" t="s">
        <v>87</v>
      </c>
      <c r="L43" s="3">
        <v>41789</v>
      </c>
      <c r="M43" s="2" t="s">
        <v>59</v>
      </c>
      <c r="N43" s="2" t="s">
        <v>88</v>
      </c>
      <c r="O43" s="2" t="s">
        <v>83</v>
      </c>
      <c r="P43" s="2" t="s">
        <v>84</v>
      </c>
      <c r="Q43" s="2" t="s">
        <v>85</v>
      </c>
      <c r="R43" s="4">
        <v>99999</v>
      </c>
      <c r="S43" s="2" t="s">
        <v>31</v>
      </c>
      <c r="T43" s="2" t="s">
        <v>36</v>
      </c>
      <c r="U43" s="2" t="s">
        <v>52</v>
      </c>
      <c r="V43" s="2" t="s">
        <v>38</v>
      </c>
      <c r="W43" s="5">
        <v>46</v>
      </c>
      <c r="X43" s="2">
        <v>36</v>
      </c>
      <c r="Y43" s="6">
        <v>1656</v>
      </c>
      <c r="Z43" s="5">
        <v>165.60000000000002</v>
      </c>
    </row>
    <row r="44" spans="1:26" x14ac:dyDescent="0.25">
      <c r="A44" s="2">
        <v>1103</v>
      </c>
      <c r="B44" s="3">
        <v>41767</v>
      </c>
      <c r="C44" s="2">
        <v>8</v>
      </c>
      <c r="D44" s="2" t="s">
        <v>53</v>
      </c>
      <c r="E44" s="2" t="s">
        <v>54</v>
      </c>
      <c r="F44" s="2" t="s">
        <v>55</v>
      </c>
      <c r="G44" s="2" t="s">
        <v>56</v>
      </c>
      <c r="H44" s="4">
        <v>99999</v>
      </c>
      <c r="I44" s="2" t="s">
        <v>31</v>
      </c>
      <c r="J44" s="2" t="s">
        <v>57</v>
      </c>
      <c r="K44" s="2" t="s">
        <v>58</v>
      </c>
      <c r="L44" s="3">
        <v>41769</v>
      </c>
      <c r="M44" s="2" t="s">
        <v>59</v>
      </c>
      <c r="N44" s="2" t="s">
        <v>60</v>
      </c>
      <c r="O44" s="2" t="s">
        <v>54</v>
      </c>
      <c r="P44" s="2" t="s">
        <v>55</v>
      </c>
      <c r="Q44" s="2" t="s">
        <v>56</v>
      </c>
      <c r="R44" s="4">
        <v>99999</v>
      </c>
      <c r="S44" s="2" t="s">
        <v>31</v>
      </c>
      <c r="T44" s="2" t="s">
        <v>36</v>
      </c>
      <c r="U44" s="2" t="s">
        <v>69</v>
      </c>
      <c r="V44" s="2" t="s">
        <v>120</v>
      </c>
      <c r="W44" s="5">
        <v>12.75</v>
      </c>
      <c r="X44" s="2">
        <v>41</v>
      </c>
      <c r="Y44" s="6">
        <v>522.75</v>
      </c>
      <c r="Z44" s="5">
        <v>54.366000000000007</v>
      </c>
    </row>
    <row r="45" spans="1:26" x14ac:dyDescent="0.25">
      <c r="A45" s="2">
        <v>1104</v>
      </c>
      <c r="B45" s="3">
        <v>41769</v>
      </c>
      <c r="C45" s="2">
        <v>10</v>
      </c>
      <c r="D45" s="2" t="s">
        <v>89</v>
      </c>
      <c r="E45" s="2" t="s">
        <v>90</v>
      </c>
      <c r="F45" s="2" t="s">
        <v>91</v>
      </c>
      <c r="G45" s="2" t="s">
        <v>92</v>
      </c>
      <c r="H45" s="4">
        <v>99999</v>
      </c>
      <c r="I45" s="2" t="s">
        <v>31</v>
      </c>
      <c r="J45" s="2" t="s">
        <v>93</v>
      </c>
      <c r="K45" s="2" t="s">
        <v>44</v>
      </c>
      <c r="L45" s="3">
        <v>41771</v>
      </c>
      <c r="M45" s="2" t="s">
        <v>34</v>
      </c>
      <c r="N45" s="2" t="s">
        <v>94</v>
      </c>
      <c r="O45" s="2" t="s">
        <v>90</v>
      </c>
      <c r="P45" s="2" t="s">
        <v>91</v>
      </c>
      <c r="Q45" s="2" t="s">
        <v>92</v>
      </c>
      <c r="R45" s="4">
        <v>99999</v>
      </c>
      <c r="S45" s="2" t="s">
        <v>31</v>
      </c>
      <c r="T45" s="2" t="s">
        <v>47</v>
      </c>
      <c r="U45" s="2" t="s">
        <v>95</v>
      </c>
      <c r="V45" s="2" t="s">
        <v>38</v>
      </c>
      <c r="W45" s="5">
        <v>2.99</v>
      </c>
      <c r="X45" s="2">
        <v>35</v>
      </c>
      <c r="Y45" s="6">
        <v>104.65</v>
      </c>
      <c r="Z45" s="5">
        <v>10.255700000000001</v>
      </c>
    </row>
    <row r="46" spans="1:26" x14ac:dyDescent="0.25">
      <c r="A46" s="2">
        <v>1105</v>
      </c>
      <c r="B46" s="3">
        <v>41766</v>
      </c>
      <c r="C46" s="2">
        <v>7</v>
      </c>
      <c r="D46" s="2" t="s">
        <v>96</v>
      </c>
      <c r="E46" s="2" t="s">
        <v>97</v>
      </c>
      <c r="F46" s="2" t="s">
        <v>98</v>
      </c>
      <c r="G46" s="2" t="s">
        <v>99</v>
      </c>
      <c r="H46" s="4">
        <v>99999</v>
      </c>
      <c r="I46" s="2" t="s">
        <v>31</v>
      </c>
      <c r="J46" s="2" t="s">
        <v>57</v>
      </c>
      <c r="K46" s="2" t="s">
        <v>58</v>
      </c>
      <c r="L46" s="2"/>
      <c r="M46" s="2"/>
      <c r="N46" s="2" t="s">
        <v>100</v>
      </c>
      <c r="O46" s="2" t="s">
        <v>97</v>
      </c>
      <c r="P46" s="2" t="s">
        <v>98</v>
      </c>
      <c r="Q46" s="2" t="s">
        <v>99</v>
      </c>
      <c r="R46" s="4">
        <v>99999</v>
      </c>
      <c r="S46" s="2" t="s">
        <v>31</v>
      </c>
      <c r="T46" s="2"/>
      <c r="U46" s="2" t="s">
        <v>52</v>
      </c>
      <c r="V46" s="2" t="s">
        <v>38</v>
      </c>
      <c r="W46" s="5">
        <v>46</v>
      </c>
      <c r="X46" s="2">
        <v>31</v>
      </c>
      <c r="Y46" s="6">
        <v>1426</v>
      </c>
      <c r="Z46" s="5">
        <v>136.89599999999999</v>
      </c>
    </row>
    <row r="47" spans="1:26" x14ac:dyDescent="0.25">
      <c r="A47" s="2">
        <v>1108</v>
      </c>
      <c r="B47" s="3">
        <v>41769</v>
      </c>
      <c r="C47" s="2">
        <v>10</v>
      </c>
      <c r="D47" s="2" t="s">
        <v>89</v>
      </c>
      <c r="E47" s="2" t="s">
        <v>90</v>
      </c>
      <c r="F47" s="2" t="s">
        <v>91</v>
      </c>
      <c r="G47" s="2" t="s">
        <v>92</v>
      </c>
      <c r="H47" s="4">
        <v>99999</v>
      </c>
      <c r="I47" s="2" t="s">
        <v>31</v>
      </c>
      <c r="J47" s="2" t="s">
        <v>93</v>
      </c>
      <c r="K47" s="2" t="s">
        <v>44</v>
      </c>
      <c r="L47" s="3">
        <v>41771</v>
      </c>
      <c r="M47" s="2" t="s">
        <v>45</v>
      </c>
      <c r="N47" s="2" t="s">
        <v>94</v>
      </c>
      <c r="O47" s="2" t="s">
        <v>90</v>
      </c>
      <c r="P47" s="2" t="s">
        <v>91</v>
      </c>
      <c r="Q47" s="2" t="s">
        <v>92</v>
      </c>
      <c r="R47" s="4">
        <v>99999</v>
      </c>
      <c r="S47" s="2" t="s">
        <v>31</v>
      </c>
      <c r="T47" s="2"/>
      <c r="U47" s="2" t="s">
        <v>61</v>
      </c>
      <c r="V47" s="2" t="s">
        <v>62</v>
      </c>
      <c r="W47" s="5">
        <v>9.1999999999999993</v>
      </c>
      <c r="X47" s="2">
        <v>41</v>
      </c>
      <c r="Y47" s="6">
        <v>377.2</v>
      </c>
      <c r="Z47" s="5">
        <v>38.474400000000003</v>
      </c>
    </row>
    <row r="48" spans="1:26" x14ac:dyDescent="0.25">
      <c r="A48" s="2">
        <v>1110</v>
      </c>
      <c r="B48" s="3">
        <v>41770</v>
      </c>
      <c r="C48" s="2">
        <v>11</v>
      </c>
      <c r="D48" s="2" t="s">
        <v>101</v>
      </c>
      <c r="E48" s="2" t="s">
        <v>102</v>
      </c>
      <c r="F48" s="2" t="s">
        <v>103</v>
      </c>
      <c r="G48" s="2" t="s">
        <v>104</v>
      </c>
      <c r="H48" s="4">
        <v>99999</v>
      </c>
      <c r="I48" s="2" t="s">
        <v>31</v>
      </c>
      <c r="J48" s="2" t="s">
        <v>86</v>
      </c>
      <c r="K48" s="2" t="s">
        <v>87</v>
      </c>
      <c r="L48" s="3"/>
      <c r="M48" s="2" t="s">
        <v>59</v>
      </c>
      <c r="N48" s="2" t="s">
        <v>105</v>
      </c>
      <c r="O48" s="2" t="s">
        <v>102</v>
      </c>
      <c r="P48" s="2" t="s">
        <v>103</v>
      </c>
      <c r="Q48" s="2" t="s">
        <v>104</v>
      </c>
      <c r="R48" s="4">
        <v>99999</v>
      </c>
      <c r="S48" s="2" t="s">
        <v>31</v>
      </c>
      <c r="T48" s="2"/>
      <c r="U48" s="2" t="s">
        <v>95</v>
      </c>
      <c r="V48" s="2" t="s">
        <v>38</v>
      </c>
      <c r="W48" s="5">
        <v>2.99</v>
      </c>
      <c r="X48" s="2">
        <v>77</v>
      </c>
      <c r="Y48" s="6">
        <v>230.23000000000002</v>
      </c>
      <c r="Z48" s="5">
        <v>23.023000000000003</v>
      </c>
    </row>
    <row r="49" spans="1:26" x14ac:dyDescent="0.25">
      <c r="A49" s="2">
        <v>1111</v>
      </c>
      <c r="B49" s="3">
        <v>41760</v>
      </c>
      <c r="C49" s="2">
        <v>1</v>
      </c>
      <c r="D49" s="2" t="s">
        <v>106</v>
      </c>
      <c r="E49" s="2" t="s">
        <v>107</v>
      </c>
      <c r="F49" s="2" t="s">
        <v>108</v>
      </c>
      <c r="G49" s="2" t="s">
        <v>109</v>
      </c>
      <c r="H49" s="4">
        <v>99999</v>
      </c>
      <c r="I49" s="2" t="s">
        <v>31</v>
      </c>
      <c r="J49" s="2" t="s">
        <v>57</v>
      </c>
      <c r="K49" s="2" t="s">
        <v>58</v>
      </c>
      <c r="L49" s="3"/>
      <c r="M49" s="2"/>
      <c r="N49" s="2" t="s">
        <v>110</v>
      </c>
      <c r="O49" s="2" t="s">
        <v>107</v>
      </c>
      <c r="P49" s="2" t="s">
        <v>108</v>
      </c>
      <c r="Q49" s="2" t="s">
        <v>109</v>
      </c>
      <c r="R49" s="4">
        <v>99999</v>
      </c>
      <c r="S49" s="2" t="s">
        <v>31</v>
      </c>
      <c r="T49" s="2"/>
      <c r="U49" s="2" t="s">
        <v>51</v>
      </c>
      <c r="V49" s="2" t="s">
        <v>38</v>
      </c>
      <c r="W49" s="5">
        <v>18</v>
      </c>
      <c r="X49" s="2">
        <v>29</v>
      </c>
      <c r="Y49" s="6">
        <v>522</v>
      </c>
      <c r="Z49" s="5">
        <v>52.722000000000001</v>
      </c>
    </row>
    <row r="50" spans="1:26" x14ac:dyDescent="0.25">
      <c r="A50" s="2">
        <v>1112</v>
      </c>
      <c r="B50" s="3">
        <v>41760</v>
      </c>
      <c r="C50" s="2">
        <v>1</v>
      </c>
      <c r="D50" s="2" t="s">
        <v>106</v>
      </c>
      <c r="E50" s="2" t="s">
        <v>107</v>
      </c>
      <c r="F50" s="2" t="s">
        <v>108</v>
      </c>
      <c r="G50" s="2" t="s">
        <v>109</v>
      </c>
      <c r="H50" s="4">
        <v>99999</v>
      </c>
      <c r="I50" s="2" t="s">
        <v>31</v>
      </c>
      <c r="J50" s="2" t="s">
        <v>57</v>
      </c>
      <c r="K50" s="2" t="s">
        <v>58</v>
      </c>
      <c r="L50" s="3"/>
      <c r="M50" s="2"/>
      <c r="N50" s="2" t="s">
        <v>110</v>
      </c>
      <c r="O50" s="2" t="s">
        <v>107</v>
      </c>
      <c r="P50" s="2" t="s">
        <v>108</v>
      </c>
      <c r="Q50" s="2" t="s">
        <v>109</v>
      </c>
      <c r="R50" s="4">
        <v>99999</v>
      </c>
      <c r="S50" s="2" t="s">
        <v>31</v>
      </c>
      <c r="T50" s="2"/>
      <c r="U50" s="2" t="s">
        <v>52</v>
      </c>
      <c r="V50" s="2" t="s">
        <v>38</v>
      </c>
      <c r="W50" s="5">
        <v>46</v>
      </c>
      <c r="X50" s="2">
        <v>77</v>
      </c>
      <c r="Y50" s="6">
        <v>3542</v>
      </c>
      <c r="Z50" s="5">
        <v>368.36800000000005</v>
      </c>
    </row>
    <row r="51" spans="1:26" x14ac:dyDescent="0.25">
      <c r="A51" s="2">
        <v>1113</v>
      </c>
      <c r="B51" s="3">
        <v>41760</v>
      </c>
      <c r="C51" s="2">
        <v>1</v>
      </c>
      <c r="D51" s="2" t="s">
        <v>106</v>
      </c>
      <c r="E51" s="2" t="s">
        <v>107</v>
      </c>
      <c r="F51" s="2" t="s">
        <v>108</v>
      </c>
      <c r="G51" s="2" t="s">
        <v>109</v>
      </c>
      <c r="H51" s="4">
        <v>99999</v>
      </c>
      <c r="I51" s="2" t="s">
        <v>31</v>
      </c>
      <c r="J51" s="2" t="s">
        <v>57</v>
      </c>
      <c r="K51" s="2" t="s">
        <v>58</v>
      </c>
      <c r="L51" s="3"/>
      <c r="M51" s="2"/>
      <c r="N51" s="2" t="s">
        <v>110</v>
      </c>
      <c r="O51" s="2" t="s">
        <v>107</v>
      </c>
      <c r="P51" s="2" t="s">
        <v>108</v>
      </c>
      <c r="Q51" s="2" t="s">
        <v>109</v>
      </c>
      <c r="R51" s="4">
        <v>99999</v>
      </c>
      <c r="S51" s="2" t="s">
        <v>31</v>
      </c>
      <c r="T51" s="2"/>
      <c r="U51" s="2" t="s">
        <v>95</v>
      </c>
      <c r="V51" s="2" t="s">
        <v>38</v>
      </c>
      <c r="W51" s="5">
        <v>2.99</v>
      </c>
      <c r="X51" s="2">
        <v>73</v>
      </c>
      <c r="Y51" s="6">
        <v>218.27</v>
      </c>
      <c r="Z51" s="5">
        <v>21.827000000000002</v>
      </c>
    </row>
    <row r="52" spans="1:26" x14ac:dyDescent="0.25">
      <c r="A52" s="2">
        <v>1118</v>
      </c>
      <c r="B52" s="3">
        <v>41765</v>
      </c>
      <c r="C52" s="2">
        <v>6</v>
      </c>
      <c r="D52" s="2" t="s">
        <v>76</v>
      </c>
      <c r="E52" s="2" t="s">
        <v>77</v>
      </c>
      <c r="F52" s="2" t="s">
        <v>78</v>
      </c>
      <c r="G52" s="2" t="s">
        <v>79</v>
      </c>
      <c r="H52" s="4">
        <v>99999</v>
      </c>
      <c r="I52" s="2" t="s">
        <v>31</v>
      </c>
      <c r="J52" s="2" t="s">
        <v>80</v>
      </c>
      <c r="K52" s="2" t="s">
        <v>58</v>
      </c>
      <c r="L52" s="2">
        <v>41767</v>
      </c>
      <c r="M52" s="2" t="s">
        <v>34</v>
      </c>
      <c r="N52" s="2" t="s">
        <v>81</v>
      </c>
      <c r="O52" s="2" t="s">
        <v>77</v>
      </c>
      <c r="P52" s="2" t="s">
        <v>78</v>
      </c>
      <c r="Q52" s="2" t="s">
        <v>79</v>
      </c>
      <c r="R52" s="4">
        <v>99999</v>
      </c>
      <c r="S52" s="2" t="s">
        <v>31</v>
      </c>
      <c r="T52" s="2" t="s">
        <v>47</v>
      </c>
      <c r="U52" s="2" t="s">
        <v>37</v>
      </c>
      <c r="V52" s="2" t="s">
        <v>38</v>
      </c>
      <c r="W52" s="5">
        <v>14</v>
      </c>
      <c r="X52" s="2">
        <v>84</v>
      </c>
      <c r="Y52" s="6">
        <v>1176</v>
      </c>
      <c r="Z52" s="5">
        <v>112.896</v>
      </c>
    </row>
    <row r="53" spans="1:26" x14ac:dyDescent="0.25">
      <c r="A53" s="2">
        <v>1120</v>
      </c>
      <c r="B53" s="3">
        <v>41767</v>
      </c>
      <c r="C53" s="2">
        <v>8</v>
      </c>
      <c r="D53" s="2" t="s">
        <v>53</v>
      </c>
      <c r="E53" s="2" t="s">
        <v>54</v>
      </c>
      <c r="F53" s="2" t="s">
        <v>55</v>
      </c>
      <c r="G53" s="2" t="s">
        <v>56</v>
      </c>
      <c r="H53" s="4">
        <v>99999</v>
      </c>
      <c r="I53" s="2" t="s">
        <v>31</v>
      </c>
      <c r="J53" s="2" t="s">
        <v>57</v>
      </c>
      <c r="K53" s="2" t="s">
        <v>58</v>
      </c>
      <c r="L53" s="2">
        <v>41769</v>
      </c>
      <c r="M53" s="2" t="s">
        <v>34</v>
      </c>
      <c r="N53" s="2" t="s">
        <v>60</v>
      </c>
      <c r="O53" s="2" t="s">
        <v>54</v>
      </c>
      <c r="P53" s="2" t="s">
        <v>55</v>
      </c>
      <c r="Q53" s="2" t="s">
        <v>56</v>
      </c>
      <c r="R53" s="4">
        <v>99999</v>
      </c>
      <c r="S53" s="2" t="s">
        <v>31</v>
      </c>
      <c r="T53" s="2" t="s">
        <v>36</v>
      </c>
      <c r="U53" s="2" t="s">
        <v>61</v>
      </c>
      <c r="V53" s="2" t="s">
        <v>62</v>
      </c>
      <c r="W53" s="5">
        <v>9.1999999999999993</v>
      </c>
      <c r="X53" s="2">
        <v>51</v>
      </c>
      <c r="Y53" s="6">
        <v>469.2</v>
      </c>
      <c r="Z53" s="5">
        <v>44.573999999999998</v>
      </c>
    </row>
    <row r="54" spans="1:26" x14ac:dyDescent="0.25">
      <c r="A54" s="2">
        <v>1121</v>
      </c>
      <c r="B54" s="3">
        <v>41784</v>
      </c>
      <c r="C54" s="2">
        <v>25</v>
      </c>
      <c r="D54" s="2" t="s">
        <v>111</v>
      </c>
      <c r="E54" s="2" t="s">
        <v>112</v>
      </c>
      <c r="F54" s="2" t="s">
        <v>91</v>
      </c>
      <c r="G54" s="2" t="s">
        <v>92</v>
      </c>
      <c r="H54" s="4">
        <v>99999</v>
      </c>
      <c r="I54" s="2" t="s">
        <v>31</v>
      </c>
      <c r="J54" s="2" t="s">
        <v>93</v>
      </c>
      <c r="K54" s="2" t="s">
        <v>44</v>
      </c>
      <c r="L54" s="2">
        <v>41786</v>
      </c>
      <c r="M54" s="2" t="s">
        <v>45</v>
      </c>
      <c r="N54" s="2" t="s">
        <v>113</v>
      </c>
      <c r="O54" s="2" t="s">
        <v>112</v>
      </c>
      <c r="P54" s="2" t="s">
        <v>91</v>
      </c>
      <c r="Q54" s="2" t="s">
        <v>92</v>
      </c>
      <c r="R54" s="4">
        <v>99999</v>
      </c>
      <c r="S54" s="2" t="s">
        <v>31</v>
      </c>
      <c r="T54" s="2" t="s">
        <v>75</v>
      </c>
      <c r="U54" s="2" t="s">
        <v>114</v>
      </c>
      <c r="V54" s="2" t="s">
        <v>62</v>
      </c>
      <c r="W54" s="5">
        <v>10</v>
      </c>
      <c r="X54" s="2">
        <v>66</v>
      </c>
      <c r="Y54" s="6">
        <v>660</v>
      </c>
      <c r="Z54" s="5">
        <v>68.64</v>
      </c>
    </row>
    <row r="55" spans="1:26" x14ac:dyDescent="0.25">
      <c r="A55" s="2">
        <v>1125</v>
      </c>
      <c r="B55" s="3">
        <v>41788</v>
      </c>
      <c r="C55" s="2">
        <v>29</v>
      </c>
      <c r="D55" s="2" t="s">
        <v>63</v>
      </c>
      <c r="E55" s="2" t="s">
        <v>64</v>
      </c>
      <c r="F55" s="2" t="s">
        <v>65</v>
      </c>
      <c r="G55" s="2" t="s">
        <v>66</v>
      </c>
      <c r="H55" s="4">
        <v>99999</v>
      </c>
      <c r="I55" s="2" t="s">
        <v>31</v>
      </c>
      <c r="J55" s="2" t="s">
        <v>67</v>
      </c>
      <c r="K55" s="2" t="s">
        <v>33</v>
      </c>
      <c r="L55" s="3">
        <v>41790</v>
      </c>
      <c r="M55" s="2" t="s">
        <v>34</v>
      </c>
      <c r="N55" s="2" t="s">
        <v>68</v>
      </c>
      <c r="O55" s="2" t="s">
        <v>64</v>
      </c>
      <c r="P55" s="2" t="s">
        <v>65</v>
      </c>
      <c r="Q55" s="2" t="s">
        <v>66</v>
      </c>
      <c r="R55" s="4">
        <v>99999</v>
      </c>
      <c r="S55" s="2" t="s">
        <v>31</v>
      </c>
      <c r="T55" s="2" t="s">
        <v>36</v>
      </c>
      <c r="U55" s="2" t="s">
        <v>37</v>
      </c>
      <c r="V55" s="2" t="s">
        <v>38</v>
      </c>
      <c r="W55" s="5">
        <v>14</v>
      </c>
      <c r="X55" s="2">
        <v>21</v>
      </c>
      <c r="Y55" s="6">
        <v>294</v>
      </c>
      <c r="Z55" s="5">
        <v>30.870000000000005</v>
      </c>
    </row>
    <row r="56" spans="1:26" x14ac:dyDescent="0.25">
      <c r="A56" s="2">
        <v>1126</v>
      </c>
      <c r="B56" s="3">
        <v>41765</v>
      </c>
      <c r="C56" s="2">
        <v>6</v>
      </c>
      <c r="D56" s="2" t="s">
        <v>76</v>
      </c>
      <c r="E56" s="2" t="s">
        <v>77</v>
      </c>
      <c r="F56" s="2" t="s">
        <v>78</v>
      </c>
      <c r="G56" s="2" t="s">
        <v>79</v>
      </c>
      <c r="H56" s="4">
        <v>99999</v>
      </c>
      <c r="I56" s="2" t="s">
        <v>31</v>
      </c>
      <c r="J56" s="2" t="s">
        <v>80</v>
      </c>
      <c r="K56" s="2" t="s">
        <v>58</v>
      </c>
      <c r="L56" s="3">
        <v>41767</v>
      </c>
      <c r="M56" s="2" t="s">
        <v>59</v>
      </c>
      <c r="N56" s="2" t="s">
        <v>81</v>
      </c>
      <c r="O56" s="2" t="s">
        <v>77</v>
      </c>
      <c r="P56" s="2" t="s">
        <v>78</v>
      </c>
      <c r="Q56" s="2" t="s">
        <v>79</v>
      </c>
      <c r="R56" s="4">
        <v>99999</v>
      </c>
      <c r="S56" s="2" t="s">
        <v>31</v>
      </c>
      <c r="T56" s="2" t="s">
        <v>36</v>
      </c>
      <c r="U56" s="2" t="s">
        <v>69</v>
      </c>
      <c r="V56" s="2" t="s">
        <v>120</v>
      </c>
      <c r="W56" s="5">
        <v>12.75</v>
      </c>
      <c r="X56" s="2">
        <v>19</v>
      </c>
      <c r="Y56" s="6">
        <v>242.25</v>
      </c>
      <c r="Z56" s="5">
        <v>24.46725</v>
      </c>
    </row>
    <row r="57" spans="1:26" x14ac:dyDescent="0.25">
      <c r="A57" s="2">
        <v>1138</v>
      </c>
      <c r="B57" s="3">
        <v>41797</v>
      </c>
      <c r="C57" s="2">
        <v>7</v>
      </c>
      <c r="D57" s="2" t="s">
        <v>96</v>
      </c>
      <c r="E57" s="2" t="s">
        <v>97</v>
      </c>
      <c r="F57" s="2" t="s">
        <v>98</v>
      </c>
      <c r="G57" s="2" t="s">
        <v>99</v>
      </c>
      <c r="H57" s="4">
        <v>99999</v>
      </c>
      <c r="I57" s="2" t="s">
        <v>31</v>
      </c>
      <c r="J57" s="2" t="s">
        <v>57</v>
      </c>
      <c r="K57" s="2" t="s">
        <v>58</v>
      </c>
      <c r="L57" s="3"/>
      <c r="M57" s="2"/>
      <c r="N57" s="2" t="s">
        <v>100</v>
      </c>
      <c r="O57" s="2" t="s">
        <v>97</v>
      </c>
      <c r="P57" s="2" t="s">
        <v>98</v>
      </c>
      <c r="Q57" s="2" t="s">
        <v>99</v>
      </c>
      <c r="R57" s="4">
        <v>99999</v>
      </c>
      <c r="S57" s="2" t="s">
        <v>31</v>
      </c>
      <c r="T57" s="2"/>
      <c r="U57" s="2" t="s">
        <v>52</v>
      </c>
      <c r="V57" s="2" t="s">
        <v>38</v>
      </c>
      <c r="W57" s="5">
        <v>46</v>
      </c>
      <c r="X57" s="2">
        <v>71</v>
      </c>
      <c r="Y57" s="6">
        <v>3266</v>
      </c>
      <c r="Z57" s="5">
        <v>310.27</v>
      </c>
    </row>
    <row r="58" spans="1:26" x14ac:dyDescent="0.25">
      <c r="A58" s="2">
        <v>1141</v>
      </c>
      <c r="B58" s="3">
        <v>41800</v>
      </c>
      <c r="C58" s="2">
        <v>10</v>
      </c>
      <c r="D58" s="2" t="s">
        <v>89</v>
      </c>
      <c r="E58" s="2" t="s">
        <v>90</v>
      </c>
      <c r="F58" s="2" t="s">
        <v>91</v>
      </c>
      <c r="G58" s="2" t="s">
        <v>92</v>
      </c>
      <c r="H58" s="4">
        <v>99999</v>
      </c>
      <c r="I58" s="2" t="s">
        <v>31</v>
      </c>
      <c r="J58" s="2" t="s">
        <v>93</v>
      </c>
      <c r="K58" s="2" t="s">
        <v>44</v>
      </c>
      <c r="L58" s="3">
        <v>41802</v>
      </c>
      <c r="M58" s="2" t="s">
        <v>45</v>
      </c>
      <c r="N58" s="2" t="s">
        <v>94</v>
      </c>
      <c r="O58" s="2" t="s">
        <v>90</v>
      </c>
      <c r="P58" s="2" t="s">
        <v>91</v>
      </c>
      <c r="Q58" s="2" t="s">
        <v>92</v>
      </c>
      <c r="R58" s="4">
        <v>99999</v>
      </c>
      <c r="S58" s="2" t="s">
        <v>31</v>
      </c>
      <c r="T58" s="2"/>
      <c r="U58" s="2" t="s">
        <v>61</v>
      </c>
      <c r="V58" s="2" t="s">
        <v>62</v>
      </c>
      <c r="W58" s="5">
        <v>9.1999999999999993</v>
      </c>
      <c r="X58" s="2">
        <v>38</v>
      </c>
      <c r="Y58" s="6">
        <v>349.59999999999997</v>
      </c>
      <c r="Z58" s="5">
        <v>33.211999999999996</v>
      </c>
    </row>
    <row r="59" spans="1:26" x14ac:dyDescent="0.25">
      <c r="A59" s="2">
        <v>1143</v>
      </c>
      <c r="B59" s="3">
        <v>41801</v>
      </c>
      <c r="C59" s="2">
        <v>11</v>
      </c>
      <c r="D59" s="2" t="s">
        <v>101</v>
      </c>
      <c r="E59" s="2" t="s">
        <v>102</v>
      </c>
      <c r="F59" s="2" t="s">
        <v>103</v>
      </c>
      <c r="G59" s="2" t="s">
        <v>104</v>
      </c>
      <c r="H59" s="4">
        <v>99999</v>
      </c>
      <c r="I59" s="2" t="s">
        <v>31</v>
      </c>
      <c r="J59" s="2" t="s">
        <v>86</v>
      </c>
      <c r="K59" s="2" t="s">
        <v>87</v>
      </c>
      <c r="L59" s="3"/>
      <c r="M59" s="2" t="s">
        <v>59</v>
      </c>
      <c r="N59" s="2" t="s">
        <v>105</v>
      </c>
      <c r="O59" s="2" t="s">
        <v>102</v>
      </c>
      <c r="P59" s="2" t="s">
        <v>103</v>
      </c>
      <c r="Q59" s="2" t="s">
        <v>104</v>
      </c>
      <c r="R59" s="4">
        <v>99999</v>
      </c>
      <c r="S59" s="2" t="s">
        <v>31</v>
      </c>
      <c r="T59" s="2"/>
      <c r="U59" s="2" t="s">
        <v>95</v>
      </c>
      <c r="V59" s="2" t="s">
        <v>38</v>
      </c>
      <c r="W59" s="2">
        <v>2.99</v>
      </c>
      <c r="X59" s="2">
        <v>60</v>
      </c>
      <c r="Y59" s="6">
        <v>179.4</v>
      </c>
      <c r="Z59" s="5">
        <v>17.581200000000003</v>
      </c>
    </row>
    <row r="60" spans="1:26" x14ac:dyDescent="0.25">
      <c r="A60" s="2">
        <v>1144</v>
      </c>
      <c r="B60" s="3">
        <v>41791</v>
      </c>
      <c r="C60" s="2">
        <v>1</v>
      </c>
      <c r="D60" s="2" t="s">
        <v>106</v>
      </c>
      <c r="E60" s="2" t="s">
        <v>107</v>
      </c>
      <c r="F60" s="2" t="s">
        <v>108</v>
      </c>
      <c r="G60" s="2" t="s">
        <v>109</v>
      </c>
      <c r="H60" s="4">
        <v>99999</v>
      </c>
      <c r="I60" s="2" t="s">
        <v>31</v>
      </c>
      <c r="J60" s="2" t="s">
        <v>57</v>
      </c>
      <c r="K60" s="2" t="s">
        <v>58</v>
      </c>
      <c r="L60" s="3"/>
      <c r="M60" s="2"/>
      <c r="N60" s="2" t="s">
        <v>110</v>
      </c>
      <c r="O60" s="2" t="s">
        <v>107</v>
      </c>
      <c r="P60" s="2" t="s">
        <v>108</v>
      </c>
      <c r="Q60" s="2" t="s">
        <v>109</v>
      </c>
      <c r="R60" s="4">
        <v>99999</v>
      </c>
      <c r="S60" s="2" t="s">
        <v>31</v>
      </c>
      <c r="T60" s="2"/>
      <c r="U60" s="2" t="s">
        <v>51</v>
      </c>
      <c r="V60" s="2" t="s">
        <v>38</v>
      </c>
      <c r="W60" s="2">
        <v>18</v>
      </c>
      <c r="X60" s="2">
        <v>33</v>
      </c>
      <c r="Y60" s="6">
        <v>594</v>
      </c>
      <c r="Z60" s="5">
        <v>58.212000000000003</v>
      </c>
    </row>
    <row r="61" spans="1:26" x14ac:dyDescent="0.25">
      <c r="A61" s="2">
        <v>1145</v>
      </c>
      <c r="B61" s="3">
        <v>41791</v>
      </c>
      <c r="C61" s="2">
        <v>1</v>
      </c>
      <c r="D61" s="2" t="s">
        <v>106</v>
      </c>
      <c r="E61" s="2" t="s">
        <v>107</v>
      </c>
      <c r="F61" s="2" t="s">
        <v>108</v>
      </c>
      <c r="G61" s="2" t="s">
        <v>109</v>
      </c>
      <c r="H61" s="4">
        <v>99999</v>
      </c>
      <c r="I61" s="2" t="s">
        <v>31</v>
      </c>
      <c r="J61" s="2" t="s">
        <v>57</v>
      </c>
      <c r="K61" s="2" t="s">
        <v>58</v>
      </c>
      <c r="L61" s="3"/>
      <c r="M61" s="2"/>
      <c r="N61" s="2" t="s">
        <v>110</v>
      </c>
      <c r="O61" s="2" t="s">
        <v>107</v>
      </c>
      <c r="P61" s="2" t="s">
        <v>108</v>
      </c>
      <c r="Q61" s="2" t="s">
        <v>109</v>
      </c>
      <c r="R61" s="4">
        <v>99999</v>
      </c>
      <c r="S61" s="2" t="s">
        <v>31</v>
      </c>
      <c r="T61" s="2"/>
      <c r="U61" s="2" t="s">
        <v>52</v>
      </c>
      <c r="V61" s="2" t="s">
        <v>38</v>
      </c>
      <c r="W61" s="2">
        <v>46</v>
      </c>
      <c r="X61" s="2">
        <v>22</v>
      </c>
      <c r="Y61" s="6">
        <v>1012</v>
      </c>
      <c r="Z61" s="5">
        <v>101.2</v>
      </c>
    </row>
    <row r="62" spans="1:26" x14ac:dyDescent="0.25">
      <c r="A62" s="2">
        <v>1146</v>
      </c>
      <c r="B62" s="3">
        <v>41791</v>
      </c>
      <c r="C62" s="2">
        <v>1</v>
      </c>
      <c r="D62" s="2" t="s">
        <v>106</v>
      </c>
      <c r="E62" s="2" t="s">
        <v>107</v>
      </c>
      <c r="F62" s="2" t="s">
        <v>108</v>
      </c>
      <c r="G62" s="2" t="s">
        <v>109</v>
      </c>
      <c r="H62" s="4">
        <v>99999</v>
      </c>
      <c r="I62" s="2" t="s">
        <v>31</v>
      </c>
      <c r="J62" s="2" t="s">
        <v>57</v>
      </c>
      <c r="K62" s="2" t="s">
        <v>58</v>
      </c>
      <c r="L62" s="3"/>
      <c r="M62" s="2"/>
      <c r="N62" s="2" t="s">
        <v>110</v>
      </c>
      <c r="O62" s="2" t="s">
        <v>107</v>
      </c>
      <c r="P62" s="2" t="s">
        <v>108</v>
      </c>
      <c r="Q62" s="2" t="s">
        <v>109</v>
      </c>
      <c r="R62" s="4">
        <v>99999</v>
      </c>
      <c r="S62" s="2" t="s">
        <v>31</v>
      </c>
      <c r="T62" s="2"/>
      <c r="U62" s="2" t="s">
        <v>95</v>
      </c>
      <c r="V62" s="2" t="s">
        <v>38</v>
      </c>
      <c r="W62" s="2">
        <v>2.99</v>
      </c>
      <c r="X62" s="2">
        <v>51</v>
      </c>
      <c r="Y62" s="6">
        <v>152.49</v>
      </c>
      <c r="Z62" s="5">
        <v>14.944020000000002</v>
      </c>
    </row>
    <row r="63" spans="1:26" x14ac:dyDescent="0.25">
      <c r="A63" s="2">
        <v>1151</v>
      </c>
      <c r="B63" s="3">
        <v>41796</v>
      </c>
      <c r="C63" s="2">
        <v>6</v>
      </c>
      <c r="D63" s="2" t="s">
        <v>76</v>
      </c>
      <c r="E63" s="2" t="s">
        <v>77</v>
      </c>
      <c r="F63" s="2" t="s">
        <v>78</v>
      </c>
      <c r="G63" s="2" t="s">
        <v>79</v>
      </c>
      <c r="H63" s="4">
        <v>99999</v>
      </c>
      <c r="I63" s="2" t="s">
        <v>31</v>
      </c>
      <c r="J63" s="2" t="s">
        <v>80</v>
      </c>
      <c r="K63" s="2" t="s">
        <v>58</v>
      </c>
      <c r="L63" s="3">
        <v>41798</v>
      </c>
      <c r="M63" s="2" t="s">
        <v>34</v>
      </c>
      <c r="N63" s="2" t="s">
        <v>81</v>
      </c>
      <c r="O63" s="2" t="s">
        <v>77</v>
      </c>
      <c r="P63" s="2" t="s">
        <v>78</v>
      </c>
      <c r="Q63" s="2" t="s">
        <v>79</v>
      </c>
      <c r="R63" s="4">
        <v>99999</v>
      </c>
      <c r="S63" s="2" t="s">
        <v>31</v>
      </c>
      <c r="T63" s="2" t="s">
        <v>47</v>
      </c>
      <c r="U63" s="2" t="s">
        <v>37</v>
      </c>
      <c r="V63" s="2" t="s">
        <v>38</v>
      </c>
      <c r="W63" s="2">
        <v>14</v>
      </c>
      <c r="X63" s="2">
        <v>65</v>
      </c>
      <c r="Y63" s="6">
        <v>910</v>
      </c>
      <c r="Z63" s="5">
        <v>95.55</v>
      </c>
    </row>
    <row r="64" spans="1:26" x14ac:dyDescent="0.25">
      <c r="A64" s="2">
        <v>1153</v>
      </c>
      <c r="B64" s="3">
        <v>41798</v>
      </c>
      <c r="C64" s="2">
        <v>8</v>
      </c>
      <c r="D64" s="2" t="s">
        <v>53</v>
      </c>
      <c r="E64" s="2" t="s">
        <v>54</v>
      </c>
      <c r="F64" s="2" t="s">
        <v>55</v>
      </c>
      <c r="G64" s="2" t="s">
        <v>56</v>
      </c>
      <c r="H64" s="4">
        <v>99999</v>
      </c>
      <c r="I64" s="2" t="s">
        <v>31</v>
      </c>
      <c r="J64" s="2" t="s">
        <v>57</v>
      </c>
      <c r="K64" s="2" t="s">
        <v>58</v>
      </c>
      <c r="L64" s="2">
        <v>41800</v>
      </c>
      <c r="M64" s="2" t="s">
        <v>34</v>
      </c>
      <c r="N64" s="2" t="s">
        <v>60</v>
      </c>
      <c r="O64" s="2" t="s">
        <v>54</v>
      </c>
      <c r="P64" s="2" t="s">
        <v>55</v>
      </c>
      <c r="Q64" s="2" t="s">
        <v>56</v>
      </c>
      <c r="R64" s="4">
        <v>99999</v>
      </c>
      <c r="S64" s="2" t="s">
        <v>31</v>
      </c>
      <c r="T64" s="2" t="s">
        <v>36</v>
      </c>
      <c r="U64" s="2" t="s">
        <v>61</v>
      </c>
      <c r="V64" s="2" t="s">
        <v>62</v>
      </c>
      <c r="W64" s="5">
        <v>9.1999999999999993</v>
      </c>
      <c r="X64" s="2">
        <v>80</v>
      </c>
      <c r="Y64" s="6">
        <v>736</v>
      </c>
      <c r="Z64" s="5">
        <v>70.656000000000006</v>
      </c>
    </row>
    <row r="65" spans="1:26" x14ac:dyDescent="0.25">
      <c r="A65" s="2">
        <v>1154</v>
      </c>
      <c r="B65" s="3">
        <v>41815</v>
      </c>
      <c r="C65" s="2">
        <v>25</v>
      </c>
      <c r="D65" s="2" t="s">
        <v>111</v>
      </c>
      <c r="E65" s="2" t="s">
        <v>112</v>
      </c>
      <c r="F65" s="2" t="s">
        <v>91</v>
      </c>
      <c r="G65" s="2" t="s">
        <v>92</v>
      </c>
      <c r="H65" s="4">
        <v>99999</v>
      </c>
      <c r="I65" s="2" t="s">
        <v>31</v>
      </c>
      <c r="J65" s="2" t="s">
        <v>93</v>
      </c>
      <c r="K65" s="2" t="s">
        <v>44</v>
      </c>
      <c r="L65" s="3">
        <v>41817</v>
      </c>
      <c r="M65" s="2" t="s">
        <v>45</v>
      </c>
      <c r="N65" s="2" t="s">
        <v>113</v>
      </c>
      <c r="O65" s="2" t="s">
        <v>112</v>
      </c>
      <c r="P65" s="2" t="s">
        <v>91</v>
      </c>
      <c r="Q65" s="2" t="s">
        <v>92</v>
      </c>
      <c r="R65" s="4">
        <v>99999</v>
      </c>
      <c r="S65" s="2" t="s">
        <v>31</v>
      </c>
      <c r="T65" s="2" t="s">
        <v>75</v>
      </c>
      <c r="U65" s="2" t="s">
        <v>114</v>
      </c>
      <c r="V65" s="2" t="s">
        <v>62</v>
      </c>
      <c r="W65" s="5">
        <v>10</v>
      </c>
      <c r="X65" s="2">
        <v>49</v>
      </c>
      <c r="Y65" s="6">
        <v>490</v>
      </c>
      <c r="Z65" s="5">
        <v>47.04</v>
      </c>
    </row>
    <row r="66" spans="1:26" x14ac:dyDescent="0.25">
      <c r="A66" s="2">
        <v>1158</v>
      </c>
      <c r="B66" s="3">
        <v>41819</v>
      </c>
      <c r="C66" s="2">
        <v>29</v>
      </c>
      <c r="D66" s="2" t="s">
        <v>63</v>
      </c>
      <c r="E66" s="2" t="s">
        <v>64</v>
      </c>
      <c r="F66" s="2" t="s">
        <v>65</v>
      </c>
      <c r="G66" s="2" t="s">
        <v>66</v>
      </c>
      <c r="H66" s="4">
        <v>99999</v>
      </c>
      <c r="I66" s="2" t="s">
        <v>31</v>
      </c>
      <c r="J66" s="2" t="s">
        <v>67</v>
      </c>
      <c r="K66" s="2" t="s">
        <v>33</v>
      </c>
      <c r="L66" s="2">
        <v>41821</v>
      </c>
      <c r="M66" s="2" t="s">
        <v>34</v>
      </c>
      <c r="N66" s="2" t="s">
        <v>68</v>
      </c>
      <c r="O66" s="2" t="s">
        <v>64</v>
      </c>
      <c r="P66" s="2" t="s">
        <v>65</v>
      </c>
      <c r="Q66" s="2" t="s">
        <v>66</v>
      </c>
      <c r="R66" s="4">
        <v>99999</v>
      </c>
      <c r="S66" s="2" t="s">
        <v>31</v>
      </c>
      <c r="T66" s="2" t="s">
        <v>36</v>
      </c>
      <c r="U66" s="2" t="s">
        <v>37</v>
      </c>
      <c r="V66" s="2" t="s">
        <v>38</v>
      </c>
      <c r="W66" s="5">
        <v>14</v>
      </c>
      <c r="X66" s="2">
        <v>79</v>
      </c>
      <c r="Y66" s="6">
        <v>1106</v>
      </c>
      <c r="Z66" s="5">
        <v>113.91800000000001</v>
      </c>
    </row>
    <row r="67" spans="1:26" x14ac:dyDescent="0.25">
      <c r="A67" s="2">
        <v>1159</v>
      </c>
      <c r="B67" s="3">
        <v>41796</v>
      </c>
      <c r="C67" s="2">
        <v>6</v>
      </c>
      <c r="D67" s="2" t="s">
        <v>76</v>
      </c>
      <c r="E67" s="2" t="s">
        <v>77</v>
      </c>
      <c r="F67" s="2" t="s">
        <v>78</v>
      </c>
      <c r="G67" s="2" t="s">
        <v>79</v>
      </c>
      <c r="H67" s="4">
        <v>99999</v>
      </c>
      <c r="I67" s="2" t="s">
        <v>31</v>
      </c>
      <c r="J67" s="2" t="s">
        <v>80</v>
      </c>
      <c r="K67" s="2" t="s">
        <v>58</v>
      </c>
      <c r="L67" s="2">
        <v>41798</v>
      </c>
      <c r="M67" s="2" t="s">
        <v>59</v>
      </c>
      <c r="N67" s="2" t="s">
        <v>81</v>
      </c>
      <c r="O67" s="2" t="s">
        <v>77</v>
      </c>
      <c r="P67" s="2" t="s">
        <v>78</v>
      </c>
      <c r="Q67" s="2" t="s">
        <v>79</v>
      </c>
      <c r="R67" s="4">
        <v>99999</v>
      </c>
      <c r="S67" s="2" t="s">
        <v>31</v>
      </c>
      <c r="T67" s="2" t="s">
        <v>36</v>
      </c>
      <c r="U67" s="2" t="s">
        <v>69</v>
      </c>
      <c r="V67" s="2" t="s">
        <v>120</v>
      </c>
      <c r="W67" s="5">
        <v>12.75</v>
      </c>
      <c r="X67" s="2">
        <v>44</v>
      </c>
      <c r="Y67" s="6">
        <v>561</v>
      </c>
      <c r="Z67" s="5">
        <v>57.222000000000001</v>
      </c>
    </row>
    <row r="68" spans="1:26" x14ac:dyDescent="0.25">
      <c r="A68" s="2">
        <v>1177</v>
      </c>
      <c r="B68" s="3">
        <v>41818</v>
      </c>
      <c r="C68" s="2">
        <v>28</v>
      </c>
      <c r="D68" s="2" t="s">
        <v>82</v>
      </c>
      <c r="E68" s="2" t="s">
        <v>83</v>
      </c>
      <c r="F68" s="2" t="s">
        <v>84</v>
      </c>
      <c r="G68" s="2" t="s">
        <v>85</v>
      </c>
      <c r="H68" s="4">
        <v>99999</v>
      </c>
      <c r="I68" s="2" t="s">
        <v>31</v>
      </c>
      <c r="J68" s="2" t="s">
        <v>86</v>
      </c>
      <c r="K68" s="2" t="s">
        <v>87</v>
      </c>
      <c r="L68" s="3">
        <v>41820</v>
      </c>
      <c r="M68" s="2" t="s">
        <v>59</v>
      </c>
      <c r="N68" s="2" t="s">
        <v>88</v>
      </c>
      <c r="O68" s="2" t="s">
        <v>83</v>
      </c>
      <c r="P68" s="2" t="s">
        <v>84</v>
      </c>
      <c r="Q68" s="2" t="s">
        <v>85</v>
      </c>
      <c r="R68" s="4">
        <v>99999</v>
      </c>
      <c r="S68" s="2" t="s">
        <v>31</v>
      </c>
      <c r="T68" s="2" t="s">
        <v>47</v>
      </c>
      <c r="U68" s="2" t="s">
        <v>52</v>
      </c>
      <c r="V68" s="2" t="s">
        <v>38</v>
      </c>
      <c r="W68" s="5">
        <v>46</v>
      </c>
      <c r="X68" s="2">
        <v>74</v>
      </c>
      <c r="Y68" s="6">
        <v>3404</v>
      </c>
      <c r="Z68" s="5">
        <v>340.40000000000003</v>
      </c>
    </row>
    <row r="69" spans="1:26" x14ac:dyDescent="0.25">
      <c r="A69" s="2">
        <v>1179</v>
      </c>
      <c r="B69" s="3">
        <v>41796</v>
      </c>
      <c r="C69" s="2">
        <v>6</v>
      </c>
      <c r="D69" s="2" t="s">
        <v>76</v>
      </c>
      <c r="E69" s="2" t="s">
        <v>77</v>
      </c>
      <c r="F69" s="2" t="s">
        <v>78</v>
      </c>
      <c r="G69" s="2" t="s">
        <v>79</v>
      </c>
      <c r="H69" s="4">
        <v>99999</v>
      </c>
      <c r="I69" s="2" t="s">
        <v>31</v>
      </c>
      <c r="J69" s="2" t="s">
        <v>80</v>
      </c>
      <c r="K69" s="2" t="s">
        <v>58</v>
      </c>
      <c r="L69" s="3">
        <v>41798</v>
      </c>
      <c r="M69" s="2" t="s">
        <v>34</v>
      </c>
      <c r="N69" s="2" t="s">
        <v>81</v>
      </c>
      <c r="O69" s="2" t="s">
        <v>77</v>
      </c>
      <c r="P69" s="2" t="s">
        <v>78</v>
      </c>
      <c r="Q69" s="2" t="s">
        <v>79</v>
      </c>
      <c r="R69" s="4">
        <v>99999</v>
      </c>
      <c r="S69" s="2" t="s">
        <v>31</v>
      </c>
      <c r="T69" s="2" t="s">
        <v>47</v>
      </c>
      <c r="U69" s="2" t="s">
        <v>69</v>
      </c>
      <c r="V69" s="2" t="s">
        <v>120</v>
      </c>
      <c r="W69" s="5">
        <v>12.75</v>
      </c>
      <c r="X69" s="2">
        <v>96</v>
      </c>
      <c r="Y69" s="6">
        <v>1224</v>
      </c>
      <c r="Z69" s="5">
        <v>123.62400000000001</v>
      </c>
    </row>
    <row r="70" spans="1:26" x14ac:dyDescent="0.25">
      <c r="A70" s="2">
        <v>1180</v>
      </c>
      <c r="B70" s="3">
        <v>41798</v>
      </c>
      <c r="C70" s="2">
        <v>8</v>
      </c>
      <c r="D70" s="2" t="s">
        <v>53</v>
      </c>
      <c r="E70" s="2" t="s">
        <v>54</v>
      </c>
      <c r="F70" s="2" t="s">
        <v>55</v>
      </c>
      <c r="G70" s="2" t="s">
        <v>56</v>
      </c>
      <c r="H70" s="4">
        <v>99999</v>
      </c>
      <c r="I70" s="2" t="s">
        <v>31</v>
      </c>
      <c r="J70" s="2" t="s">
        <v>57</v>
      </c>
      <c r="K70" s="2" t="s">
        <v>58</v>
      </c>
      <c r="L70" s="3">
        <v>41800</v>
      </c>
      <c r="M70" s="2" t="s">
        <v>34</v>
      </c>
      <c r="N70" s="2" t="s">
        <v>60</v>
      </c>
      <c r="O70" s="2" t="s">
        <v>54</v>
      </c>
      <c r="P70" s="2" t="s">
        <v>55</v>
      </c>
      <c r="Q70" s="2" t="s">
        <v>56</v>
      </c>
      <c r="R70" s="4">
        <v>99999</v>
      </c>
      <c r="S70" s="2" t="s">
        <v>31</v>
      </c>
      <c r="T70" s="2" t="s">
        <v>36</v>
      </c>
      <c r="U70" s="2" t="s">
        <v>69</v>
      </c>
      <c r="V70" s="2" t="s">
        <v>120</v>
      </c>
      <c r="W70" s="5">
        <v>12.75</v>
      </c>
      <c r="X70" s="2">
        <v>92</v>
      </c>
      <c r="Y70" s="6">
        <v>1173</v>
      </c>
      <c r="Z70" s="5">
        <v>116.12700000000001</v>
      </c>
    </row>
    <row r="71" spans="1:26" x14ac:dyDescent="0.25">
      <c r="A71" s="2">
        <v>1187</v>
      </c>
      <c r="B71" s="3">
        <v>41793</v>
      </c>
      <c r="C71" s="2">
        <v>3</v>
      </c>
      <c r="D71" s="2" t="s">
        <v>70</v>
      </c>
      <c r="E71" s="2" t="s">
        <v>71</v>
      </c>
      <c r="F71" s="2" t="s">
        <v>72</v>
      </c>
      <c r="G71" s="2" t="s">
        <v>73</v>
      </c>
      <c r="H71" s="4">
        <v>99999</v>
      </c>
      <c r="I71" s="2" t="s">
        <v>31</v>
      </c>
      <c r="J71" s="2" t="s">
        <v>32</v>
      </c>
      <c r="K71" s="2" t="s">
        <v>33</v>
      </c>
      <c r="L71" s="3"/>
      <c r="M71" s="2"/>
      <c r="N71" s="2" t="s">
        <v>74</v>
      </c>
      <c r="O71" s="2" t="s">
        <v>71</v>
      </c>
      <c r="P71" s="2" t="s">
        <v>72</v>
      </c>
      <c r="Q71" s="2" t="s">
        <v>73</v>
      </c>
      <c r="R71" s="4">
        <v>99999</v>
      </c>
      <c r="S71" s="2" t="s">
        <v>31</v>
      </c>
      <c r="T71" s="2"/>
      <c r="U71" s="2" t="s">
        <v>95</v>
      </c>
      <c r="V71" s="2" t="s">
        <v>38</v>
      </c>
      <c r="W71" s="2">
        <v>2.99</v>
      </c>
      <c r="X71" s="2">
        <v>88</v>
      </c>
      <c r="Y71" s="6">
        <v>263.12</v>
      </c>
      <c r="Z71" s="5">
        <v>25.522639999999999</v>
      </c>
    </row>
    <row r="72" spans="1:26" x14ac:dyDescent="0.25">
      <c r="A72" s="2">
        <v>1188</v>
      </c>
      <c r="B72" s="3">
        <v>41821</v>
      </c>
      <c r="C72" s="2">
        <v>1</v>
      </c>
      <c r="D72" s="2" t="s">
        <v>106</v>
      </c>
      <c r="E72" s="2" t="s">
        <v>107</v>
      </c>
      <c r="F72" s="2" t="s">
        <v>108</v>
      </c>
      <c r="G72" s="2" t="s">
        <v>109</v>
      </c>
      <c r="H72" s="4">
        <v>99999</v>
      </c>
      <c r="I72" s="2" t="s">
        <v>31</v>
      </c>
      <c r="J72" s="2" t="s">
        <v>57</v>
      </c>
      <c r="K72" s="2" t="s">
        <v>58</v>
      </c>
      <c r="L72" s="3"/>
      <c r="M72" s="2"/>
      <c r="N72" s="2" t="s">
        <v>110</v>
      </c>
      <c r="O72" s="2" t="s">
        <v>107</v>
      </c>
      <c r="P72" s="2" t="s">
        <v>108</v>
      </c>
      <c r="Q72" s="2" t="s">
        <v>109</v>
      </c>
      <c r="R72" s="4">
        <v>99999</v>
      </c>
      <c r="S72" s="2" t="s">
        <v>31</v>
      </c>
      <c r="T72" s="2"/>
      <c r="U72" s="2" t="s">
        <v>95</v>
      </c>
      <c r="V72" s="2" t="s">
        <v>38</v>
      </c>
      <c r="W72" s="2">
        <v>2.99</v>
      </c>
      <c r="X72" s="2">
        <v>81</v>
      </c>
      <c r="Y72" s="6">
        <v>242.19000000000003</v>
      </c>
      <c r="Z72" s="5">
        <v>23.976810000000004</v>
      </c>
    </row>
    <row r="73" spans="1:26" x14ac:dyDescent="0.25">
      <c r="A73" s="2">
        <v>1193</v>
      </c>
      <c r="B73" s="3">
        <v>41826</v>
      </c>
      <c r="C73" s="2">
        <v>6</v>
      </c>
      <c r="D73" s="2" t="s">
        <v>76</v>
      </c>
      <c r="E73" s="2" t="s">
        <v>77</v>
      </c>
      <c r="F73" s="2" t="s">
        <v>78</v>
      </c>
      <c r="G73" s="2" t="s">
        <v>79</v>
      </c>
      <c r="H73" s="4">
        <v>99999</v>
      </c>
      <c r="I73" s="2" t="s">
        <v>31</v>
      </c>
      <c r="J73" s="2" t="s">
        <v>80</v>
      </c>
      <c r="K73" s="2" t="s">
        <v>58</v>
      </c>
      <c r="L73" s="3">
        <v>41828</v>
      </c>
      <c r="M73" s="2" t="s">
        <v>34</v>
      </c>
      <c r="N73" s="2" t="s">
        <v>81</v>
      </c>
      <c r="O73" s="2" t="s">
        <v>77</v>
      </c>
      <c r="P73" s="2" t="s">
        <v>78</v>
      </c>
      <c r="Q73" s="2" t="s">
        <v>79</v>
      </c>
      <c r="R73" s="4">
        <v>99999</v>
      </c>
      <c r="S73" s="2" t="s">
        <v>31</v>
      </c>
      <c r="T73" s="2" t="s">
        <v>47</v>
      </c>
      <c r="U73" s="2" t="s">
        <v>37</v>
      </c>
      <c r="V73" s="2" t="s">
        <v>38</v>
      </c>
      <c r="W73" s="2">
        <v>14</v>
      </c>
      <c r="X73" s="2">
        <v>84</v>
      </c>
      <c r="Y73" s="6">
        <v>1176</v>
      </c>
      <c r="Z73" s="5">
        <v>118.77600000000001</v>
      </c>
    </row>
    <row r="74" spans="1:26" x14ac:dyDescent="0.25">
      <c r="A74" s="2">
        <v>1195</v>
      </c>
      <c r="B74" s="3">
        <v>41828</v>
      </c>
      <c r="C74" s="2">
        <v>8</v>
      </c>
      <c r="D74" s="2" t="s">
        <v>53</v>
      </c>
      <c r="E74" s="2" t="s">
        <v>54</v>
      </c>
      <c r="F74" s="2" t="s">
        <v>55</v>
      </c>
      <c r="G74" s="2" t="s">
        <v>56</v>
      </c>
      <c r="H74" s="4">
        <v>99999</v>
      </c>
      <c r="I74" s="2" t="s">
        <v>31</v>
      </c>
      <c r="J74" s="2" t="s">
        <v>57</v>
      </c>
      <c r="K74" s="2" t="s">
        <v>58</v>
      </c>
      <c r="L74" s="3">
        <v>41830</v>
      </c>
      <c r="M74" s="2" t="s">
        <v>34</v>
      </c>
      <c r="N74" s="2" t="s">
        <v>60</v>
      </c>
      <c r="O74" s="2" t="s">
        <v>54</v>
      </c>
      <c r="P74" s="2" t="s">
        <v>55</v>
      </c>
      <c r="Q74" s="2" t="s">
        <v>56</v>
      </c>
      <c r="R74" s="4">
        <v>99999</v>
      </c>
      <c r="S74" s="2" t="s">
        <v>31</v>
      </c>
      <c r="T74" s="2" t="s">
        <v>36</v>
      </c>
      <c r="U74" s="2" t="s">
        <v>61</v>
      </c>
      <c r="V74" s="2" t="s">
        <v>62</v>
      </c>
      <c r="W74" s="2">
        <v>9.1999999999999993</v>
      </c>
      <c r="X74" s="2">
        <v>36</v>
      </c>
      <c r="Y74" s="6">
        <v>331.2</v>
      </c>
      <c r="Z74" s="5">
        <v>34.444800000000001</v>
      </c>
    </row>
    <row r="75" spans="1:26" x14ac:dyDescent="0.25">
      <c r="A75" s="2">
        <v>1196</v>
      </c>
      <c r="B75" s="3">
        <v>41845</v>
      </c>
      <c r="C75" s="2">
        <v>25</v>
      </c>
      <c r="D75" s="2" t="s">
        <v>111</v>
      </c>
      <c r="E75" s="2" t="s">
        <v>112</v>
      </c>
      <c r="F75" s="2" t="s">
        <v>91</v>
      </c>
      <c r="G75" s="2" t="s">
        <v>92</v>
      </c>
      <c r="H75" s="4">
        <v>99999</v>
      </c>
      <c r="I75" s="2" t="s">
        <v>31</v>
      </c>
      <c r="J75" s="2" t="s">
        <v>93</v>
      </c>
      <c r="K75" s="2" t="s">
        <v>44</v>
      </c>
      <c r="L75" s="2">
        <v>41847</v>
      </c>
      <c r="M75" s="2" t="s">
        <v>45</v>
      </c>
      <c r="N75" s="2" t="s">
        <v>113</v>
      </c>
      <c r="O75" s="2" t="s">
        <v>112</v>
      </c>
      <c r="P75" s="2" t="s">
        <v>91</v>
      </c>
      <c r="Q75" s="2" t="s">
        <v>92</v>
      </c>
      <c r="R75" s="4">
        <v>99999</v>
      </c>
      <c r="S75" s="2" t="s">
        <v>31</v>
      </c>
      <c r="T75" s="2" t="s">
        <v>75</v>
      </c>
      <c r="U75" s="2" t="s">
        <v>114</v>
      </c>
      <c r="V75" s="2" t="s">
        <v>62</v>
      </c>
      <c r="W75" s="2">
        <v>10</v>
      </c>
      <c r="X75" s="2">
        <v>34</v>
      </c>
      <c r="Y75" s="6">
        <v>340</v>
      </c>
      <c r="Z75" s="5">
        <v>34.340000000000003</v>
      </c>
    </row>
    <row r="76" spans="1:26" x14ac:dyDescent="0.25">
      <c r="A76" s="2">
        <v>1200</v>
      </c>
      <c r="B76" s="3">
        <v>41849</v>
      </c>
      <c r="C76" s="2">
        <v>29</v>
      </c>
      <c r="D76" s="2" t="s">
        <v>63</v>
      </c>
      <c r="E76" s="2" t="s">
        <v>64</v>
      </c>
      <c r="F76" s="2" t="s">
        <v>65</v>
      </c>
      <c r="G76" s="2" t="s">
        <v>66</v>
      </c>
      <c r="H76" s="4">
        <v>99999</v>
      </c>
      <c r="I76" s="2" t="s">
        <v>31</v>
      </c>
      <c r="J76" s="2" t="s">
        <v>67</v>
      </c>
      <c r="K76" s="2" t="s">
        <v>33</v>
      </c>
      <c r="L76" s="3">
        <v>41851</v>
      </c>
      <c r="M76" s="2" t="s">
        <v>34</v>
      </c>
      <c r="N76" s="2" t="s">
        <v>68</v>
      </c>
      <c r="O76" s="2" t="s">
        <v>64</v>
      </c>
      <c r="P76" s="2" t="s">
        <v>65</v>
      </c>
      <c r="Q76" s="2" t="s">
        <v>66</v>
      </c>
      <c r="R76" s="4">
        <v>99999</v>
      </c>
      <c r="S76" s="2" t="s">
        <v>31</v>
      </c>
      <c r="T76" s="2" t="s">
        <v>36</v>
      </c>
      <c r="U76" s="2" t="s">
        <v>37</v>
      </c>
      <c r="V76" s="2" t="s">
        <v>38</v>
      </c>
      <c r="W76" s="2">
        <v>14</v>
      </c>
      <c r="X76" s="2">
        <v>23</v>
      </c>
      <c r="Y76" s="6">
        <v>322</v>
      </c>
      <c r="Z76" s="5">
        <v>30.912000000000003</v>
      </c>
    </row>
    <row r="77" spans="1:26" x14ac:dyDescent="0.25">
      <c r="A77" s="2">
        <v>1201</v>
      </c>
      <c r="B77" s="3">
        <v>41826</v>
      </c>
      <c r="C77" s="2">
        <v>6</v>
      </c>
      <c r="D77" s="2" t="s">
        <v>76</v>
      </c>
      <c r="E77" s="2" t="s">
        <v>77</v>
      </c>
      <c r="F77" s="2" t="s">
        <v>78</v>
      </c>
      <c r="G77" s="2" t="s">
        <v>79</v>
      </c>
      <c r="H77" s="4">
        <v>99999</v>
      </c>
      <c r="I77" s="2" t="s">
        <v>31</v>
      </c>
      <c r="J77" s="2" t="s">
        <v>80</v>
      </c>
      <c r="K77" s="2" t="s">
        <v>58</v>
      </c>
      <c r="L77" s="3">
        <v>41828</v>
      </c>
      <c r="M77" s="2" t="s">
        <v>59</v>
      </c>
      <c r="N77" s="2" t="s">
        <v>81</v>
      </c>
      <c r="O77" s="2" t="s">
        <v>77</v>
      </c>
      <c r="P77" s="2" t="s">
        <v>78</v>
      </c>
      <c r="Q77" s="2" t="s">
        <v>79</v>
      </c>
      <c r="R77" s="4">
        <v>99999</v>
      </c>
      <c r="S77" s="2" t="s">
        <v>31</v>
      </c>
      <c r="T77" s="2" t="s">
        <v>36</v>
      </c>
      <c r="U77" s="2" t="s">
        <v>69</v>
      </c>
      <c r="V77" s="2" t="s">
        <v>120</v>
      </c>
      <c r="W77" s="2">
        <v>12.75</v>
      </c>
      <c r="X77" s="2">
        <v>76</v>
      </c>
      <c r="Y77" s="6">
        <v>969</v>
      </c>
      <c r="Z77" s="5">
        <v>97.869</v>
      </c>
    </row>
    <row r="78" spans="1:26" x14ac:dyDescent="0.25">
      <c r="A78" s="2">
        <v>1219</v>
      </c>
      <c r="B78" s="3">
        <v>41848</v>
      </c>
      <c r="C78" s="2">
        <v>28</v>
      </c>
      <c r="D78" s="2" t="s">
        <v>82</v>
      </c>
      <c r="E78" s="2" t="s">
        <v>83</v>
      </c>
      <c r="F78" s="2" t="s">
        <v>84</v>
      </c>
      <c r="G78" s="2" t="s">
        <v>85</v>
      </c>
      <c r="H78" s="4">
        <v>99999</v>
      </c>
      <c r="I78" s="2" t="s">
        <v>31</v>
      </c>
      <c r="J78" s="2" t="s">
        <v>86</v>
      </c>
      <c r="K78" s="2" t="s">
        <v>87</v>
      </c>
      <c r="L78" s="2">
        <v>41850</v>
      </c>
      <c r="M78" s="2" t="s">
        <v>59</v>
      </c>
      <c r="N78" s="2" t="s">
        <v>88</v>
      </c>
      <c r="O78" s="2" t="s">
        <v>83</v>
      </c>
      <c r="P78" s="2" t="s">
        <v>84</v>
      </c>
      <c r="Q78" s="2" t="s">
        <v>85</v>
      </c>
      <c r="R78" s="4">
        <v>99999</v>
      </c>
      <c r="S78" s="2" t="s">
        <v>31</v>
      </c>
      <c r="T78" s="2" t="s">
        <v>47</v>
      </c>
      <c r="U78" s="2" t="s">
        <v>52</v>
      </c>
      <c r="V78" s="2" t="s">
        <v>38</v>
      </c>
      <c r="W78" s="5">
        <v>46</v>
      </c>
      <c r="X78" s="2">
        <v>24</v>
      </c>
      <c r="Y78" s="6">
        <v>1104</v>
      </c>
      <c r="Z78" s="5">
        <v>105.98399999999999</v>
      </c>
    </row>
    <row r="79" spans="1:26" x14ac:dyDescent="0.25">
      <c r="A79" s="2">
        <v>1221</v>
      </c>
      <c r="B79" s="3">
        <v>41826</v>
      </c>
      <c r="C79" s="2">
        <v>6</v>
      </c>
      <c r="D79" s="2" t="s">
        <v>76</v>
      </c>
      <c r="E79" s="2" t="s">
        <v>77</v>
      </c>
      <c r="F79" s="2" t="s">
        <v>78</v>
      </c>
      <c r="G79" s="2" t="s">
        <v>79</v>
      </c>
      <c r="H79" s="4">
        <v>99999</v>
      </c>
      <c r="I79" s="2" t="s">
        <v>31</v>
      </c>
      <c r="J79" s="2" t="s">
        <v>80</v>
      </c>
      <c r="K79" s="2" t="s">
        <v>58</v>
      </c>
      <c r="L79" s="3">
        <v>41828</v>
      </c>
      <c r="M79" s="2" t="s">
        <v>34</v>
      </c>
      <c r="N79" s="2" t="s">
        <v>81</v>
      </c>
      <c r="O79" s="2" t="s">
        <v>77</v>
      </c>
      <c r="P79" s="2" t="s">
        <v>78</v>
      </c>
      <c r="Q79" s="2" t="s">
        <v>79</v>
      </c>
      <c r="R79" s="4">
        <v>99999</v>
      </c>
      <c r="S79" s="2" t="s">
        <v>31</v>
      </c>
      <c r="T79" s="2" t="s">
        <v>47</v>
      </c>
      <c r="U79" s="2" t="s">
        <v>69</v>
      </c>
      <c r="V79" s="2" t="s">
        <v>120</v>
      </c>
      <c r="W79" s="5">
        <v>12.75</v>
      </c>
      <c r="X79" s="2">
        <v>28</v>
      </c>
      <c r="Y79" s="6">
        <v>357</v>
      </c>
      <c r="Z79" s="5">
        <v>35.700000000000003</v>
      </c>
    </row>
    <row r="80" spans="1:26" x14ac:dyDescent="0.25">
      <c r="A80" s="2">
        <v>1222</v>
      </c>
      <c r="B80" s="3">
        <v>41879</v>
      </c>
      <c r="C80" s="2">
        <v>28</v>
      </c>
      <c r="D80" s="2" t="s">
        <v>82</v>
      </c>
      <c r="E80" s="2" t="s">
        <v>83</v>
      </c>
      <c r="F80" s="2" t="s">
        <v>84</v>
      </c>
      <c r="G80" s="2" t="s">
        <v>85</v>
      </c>
      <c r="H80" s="4">
        <v>99999</v>
      </c>
      <c r="I80" s="2" t="s">
        <v>31</v>
      </c>
      <c r="J80" s="2" t="s">
        <v>86</v>
      </c>
      <c r="K80" s="2" t="s">
        <v>87</v>
      </c>
      <c r="L80" s="3">
        <v>41881</v>
      </c>
      <c r="M80" s="2" t="s">
        <v>59</v>
      </c>
      <c r="N80" s="2" t="s">
        <v>88</v>
      </c>
      <c r="O80" s="2" t="s">
        <v>83</v>
      </c>
      <c r="P80" s="2" t="s">
        <v>84</v>
      </c>
      <c r="Q80" s="2" t="s">
        <v>85</v>
      </c>
      <c r="R80" s="4">
        <v>99999</v>
      </c>
      <c r="S80" s="2" t="s">
        <v>31</v>
      </c>
      <c r="T80" s="2" t="s">
        <v>36</v>
      </c>
      <c r="U80" s="2" t="s">
        <v>52</v>
      </c>
      <c r="V80" s="2" t="s">
        <v>38</v>
      </c>
      <c r="W80" s="5">
        <v>46</v>
      </c>
      <c r="X80" s="2">
        <v>28</v>
      </c>
      <c r="Y80" s="6">
        <v>1288</v>
      </c>
      <c r="Z80" s="5">
        <v>133.95200000000003</v>
      </c>
    </row>
    <row r="81" spans="1:26" x14ac:dyDescent="0.25">
      <c r="A81" s="2">
        <v>1223</v>
      </c>
      <c r="B81" s="3">
        <v>41859</v>
      </c>
      <c r="C81" s="2">
        <v>8</v>
      </c>
      <c r="D81" s="2" t="s">
        <v>53</v>
      </c>
      <c r="E81" s="2" t="s">
        <v>54</v>
      </c>
      <c r="F81" s="2" t="s">
        <v>55</v>
      </c>
      <c r="G81" s="2" t="s">
        <v>56</v>
      </c>
      <c r="H81" s="4">
        <v>99999</v>
      </c>
      <c r="I81" s="2" t="s">
        <v>31</v>
      </c>
      <c r="J81" s="2" t="s">
        <v>57</v>
      </c>
      <c r="K81" s="2" t="s">
        <v>58</v>
      </c>
      <c r="L81" s="3">
        <v>41861</v>
      </c>
      <c r="M81" s="2" t="s">
        <v>59</v>
      </c>
      <c r="N81" s="2" t="s">
        <v>60</v>
      </c>
      <c r="O81" s="2" t="s">
        <v>54</v>
      </c>
      <c r="P81" s="2" t="s">
        <v>55</v>
      </c>
      <c r="Q81" s="2" t="s">
        <v>56</v>
      </c>
      <c r="R81" s="4">
        <v>99999</v>
      </c>
      <c r="S81" s="2" t="s">
        <v>31</v>
      </c>
      <c r="T81" s="2" t="s">
        <v>36</v>
      </c>
      <c r="U81" s="2" t="s">
        <v>69</v>
      </c>
      <c r="V81" s="2" t="s">
        <v>120</v>
      </c>
      <c r="W81" s="5">
        <v>12.75</v>
      </c>
      <c r="X81" s="2">
        <v>57</v>
      </c>
      <c r="Y81" s="6">
        <v>726.75</v>
      </c>
      <c r="Z81" s="5">
        <v>69.768000000000001</v>
      </c>
    </row>
    <row r="82" spans="1:26" x14ac:dyDescent="0.25">
      <c r="A82" s="2">
        <v>1224</v>
      </c>
      <c r="B82" s="3">
        <v>41861</v>
      </c>
      <c r="C82" s="2">
        <v>10</v>
      </c>
      <c r="D82" s="2" t="s">
        <v>89</v>
      </c>
      <c r="E82" s="2" t="s">
        <v>90</v>
      </c>
      <c r="F82" s="2" t="s">
        <v>91</v>
      </c>
      <c r="G82" s="2" t="s">
        <v>92</v>
      </c>
      <c r="H82" s="4">
        <v>99999</v>
      </c>
      <c r="I82" s="2" t="s">
        <v>31</v>
      </c>
      <c r="J82" s="2" t="s">
        <v>93</v>
      </c>
      <c r="K82" s="2" t="s">
        <v>44</v>
      </c>
      <c r="L82" s="3">
        <v>41863</v>
      </c>
      <c r="M82" s="2" t="s">
        <v>34</v>
      </c>
      <c r="N82" s="2" t="s">
        <v>94</v>
      </c>
      <c r="O82" s="2" t="s">
        <v>90</v>
      </c>
      <c r="P82" s="2" t="s">
        <v>91</v>
      </c>
      <c r="Q82" s="2" t="s">
        <v>92</v>
      </c>
      <c r="R82" s="4">
        <v>99999</v>
      </c>
      <c r="S82" s="2" t="s">
        <v>31</v>
      </c>
      <c r="T82" s="2" t="s">
        <v>47</v>
      </c>
      <c r="U82" s="2" t="s">
        <v>95</v>
      </c>
      <c r="V82" s="2" t="s">
        <v>38</v>
      </c>
      <c r="W82" s="5">
        <v>2.99</v>
      </c>
      <c r="X82" s="2">
        <v>23</v>
      </c>
      <c r="Y82" s="6">
        <v>68.77000000000001</v>
      </c>
      <c r="Z82" s="5">
        <v>6.6706900000000013</v>
      </c>
    </row>
    <row r="83" spans="1:26" x14ac:dyDescent="0.25">
      <c r="A83" s="2">
        <v>1225</v>
      </c>
      <c r="B83" s="3">
        <v>41858</v>
      </c>
      <c r="C83" s="2">
        <v>7</v>
      </c>
      <c r="D83" s="2" t="s">
        <v>96</v>
      </c>
      <c r="E83" s="2" t="s">
        <v>97</v>
      </c>
      <c r="F83" s="2" t="s">
        <v>98</v>
      </c>
      <c r="G83" s="2" t="s">
        <v>99</v>
      </c>
      <c r="H83" s="4">
        <v>99999</v>
      </c>
      <c r="I83" s="2" t="s">
        <v>31</v>
      </c>
      <c r="J83" s="2" t="s">
        <v>57</v>
      </c>
      <c r="K83" s="2" t="s">
        <v>58</v>
      </c>
      <c r="L83" s="3"/>
      <c r="M83" s="2"/>
      <c r="N83" s="2" t="s">
        <v>100</v>
      </c>
      <c r="O83" s="2" t="s">
        <v>97</v>
      </c>
      <c r="P83" s="2" t="s">
        <v>98</v>
      </c>
      <c r="Q83" s="2" t="s">
        <v>99</v>
      </c>
      <c r="R83" s="4">
        <v>99999</v>
      </c>
      <c r="S83" s="2" t="s">
        <v>31</v>
      </c>
      <c r="T83" s="2"/>
      <c r="U83" s="2" t="s">
        <v>52</v>
      </c>
      <c r="V83" s="2" t="s">
        <v>38</v>
      </c>
      <c r="W83" s="5">
        <v>46</v>
      </c>
      <c r="X83" s="2">
        <v>86</v>
      </c>
      <c r="Y83" s="6">
        <v>3956</v>
      </c>
      <c r="Z83" s="5">
        <v>399.55600000000004</v>
      </c>
    </row>
    <row r="84" spans="1:26" x14ac:dyDescent="0.25">
      <c r="A84" s="2">
        <v>1228</v>
      </c>
      <c r="B84" s="3">
        <v>41861</v>
      </c>
      <c r="C84" s="2">
        <v>10</v>
      </c>
      <c r="D84" s="2" t="s">
        <v>89</v>
      </c>
      <c r="E84" s="2" t="s">
        <v>90</v>
      </c>
      <c r="F84" s="2" t="s">
        <v>91</v>
      </c>
      <c r="G84" s="2" t="s">
        <v>92</v>
      </c>
      <c r="H84" s="4">
        <v>99999</v>
      </c>
      <c r="I84" s="2" t="s">
        <v>31</v>
      </c>
      <c r="J84" s="2" t="s">
        <v>93</v>
      </c>
      <c r="K84" s="2" t="s">
        <v>44</v>
      </c>
      <c r="L84" s="3">
        <v>41863</v>
      </c>
      <c r="M84" s="2" t="s">
        <v>45</v>
      </c>
      <c r="N84" s="2" t="s">
        <v>94</v>
      </c>
      <c r="O84" s="2" t="s">
        <v>90</v>
      </c>
      <c r="P84" s="2" t="s">
        <v>91</v>
      </c>
      <c r="Q84" s="2" t="s">
        <v>92</v>
      </c>
      <c r="R84" s="4">
        <v>99999</v>
      </c>
      <c r="S84" s="2" t="s">
        <v>31</v>
      </c>
      <c r="T84" s="2"/>
      <c r="U84" s="2" t="s">
        <v>61</v>
      </c>
      <c r="V84" s="2" t="s">
        <v>62</v>
      </c>
      <c r="W84" s="5">
        <v>9.1999999999999993</v>
      </c>
      <c r="X84" s="2">
        <v>96</v>
      </c>
      <c r="Y84" s="6">
        <v>883.19999999999993</v>
      </c>
      <c r="Z84" s="5">
        <v>86.553599999999989</v>
      </c>
    </row>
    <row r="85" spans="1:26" x14ac:dyDescent="0.25">
      <c r="A85" s="2">
        <v>1230</v>
      </c>
      <c r="B85" s="3">
        <v>41862</v>
      </c>
      <c r="C85" s="2">
        <v>11</v>
      </c>
      <c r="D85" s="2" t="s">
        <v>101</v>
      </c>
      <c r="E85" s="2" t="s">
        <v>102</v>
      </c>
      <c r="F85" s="2" t="s">
        <v>103</v>
      </c>
      <c r="G85" s="2" t="s">
        <v>104</v>
      </c>
      <c r="H85" s="4">
        <v>99999</v>
      </c>
      <c r="I85" s="2" t="s">
        <v>31</v>
      </c>
      <c r="J85" s="2" t="s">
        <v>86</v>
      </c>
      <c r="K85" s="2" t="s">
        <v>87</v>
      </c>
      <c r="L85" s="3"/>
      <c r="M85" s="2" t="s">
        <v>59</v>
      </c>
      <c r="N85" s="2" t="s">
        <v>105</v>
      </c>
      <c r="O85" s="2" t="s">
        <v>102</v>
      </c>
      <c r="P85" s="2" t="s">
        <v>103</v>
      </c>
      <c r="Q85" s="2" t="s">
        <v>104</v>
      </c>
      <c r="R85" s="4">
        <v>99999</v>
      </c>
      <c r="S85" s="2" t="s">
        <v>31</v>
      </c>
      <c r="T85" s="2"/>
      <c r="U85" s="2" t="s">
        <v>95</v>
      </c>
      <c r="V85" s="2" t="s">
        <v>38</v>
      </c>
      <c r="W85" s="5">
        <v>2.99</v>
      </c>
      <c r="X85" s="2">
        <v>52</v>
      </c>
      <c r="Y85" s="6">
        <v>155.48000000000002</v>
      </c>
      <c r="Z85" s="5">
        <v>16.014440000000004</v>
      </c>
    </row>
    <row r="86" spans="1:26" x14ac:dyDescent="0.25">
      <c r="A86" s="2">
        <v>1231</v>
      </c>
      <c r="B86" s="3">
        <v>41852</v>
      </c>
      <c r="C86" s="2">
        <v>1</v>
      </c>
      <c r="D86" s="2" t="s">
        <v>106</v>
      </c>
      <c r="E86" s="2" t="s">
        <v>107</v>
      </c>
      <c r="F86" s="2" t="s">
        <v>108</v>
      </c>
      <c r="G86" s="2" t="s">
        <v>109</v>
      </c>
      <c r="H86" s="4">
        <v>99999</v>
      </c>
      <c r="I86" s="2" t="s">
        <v>31</v>
      </c>
      <c r="J86" s="2" t="s">
        <v>57</v>
      </c>
      <c r="K86" s="2" t="s">
        <v>58</v>
      </c>
      <c r="L86" s="3"/>
      <c r="M86" s="2"/>
      <c r="N86" s="2" t="s">
        <v>110</v>
      </c>
      <c r="O86" s="2" t="s">
        <v>107</v>
      </c>
      <c r="P86" s="2" t="s">
        <v>108</v>
      </c>
      <c r="Q86" s="2" t="s">
        <v>109</v>
      </c>
      <c r="R86" s="4">
        <v>99999</v>
      </c>
      <c r="S86" s="2" t="s">
        <v>31</v>
      </c>
      <c r="T86" s="2"/>
      <c r="U86" s="2" t="s">
        <v>51</v>
      </c>
      <c r="V86" s="2" t="s">
        <v>38</v>
      </c>
      <c r="W86" s="5">
        <v>18</v>
      </c>
      <c r="X86" s="2">
        <v>91</v>
      </c>
      <c r="Y86" s="6">
        <v>1638</v>
      </c>
      <c r="Z86" s="5">
        <v>158.886</v>
      </c>
    </row>
    <row r="87" spans="1:26" x14ac:dyDescent="0.25">
      <c r="A87" s="2">
        <v>1232</v>
      </c>
      <c r="B87" s="3">
        <v>41852</v>
      </c>
      <c r="C87" s="2">
        <v>1</v>
      </c>
      <c r="D87" s="2" t="s">
        <v>106</v>
      </c>
      <c r="E87" s="2" t="s">
        <v>107</v>
      </c>
      <c r="F87" s="2" t="s">
        <v>108</v>
      </c>
      <c r="G87" s="2" t="s">
        <v>109</v>
      </c>
      <c r="H87" s="4">
        <v>99999</v>
      </c>
      <c r="I87" s="2" t="s">
        <v>31</v>
      </c>
      <c r="J87" s="2" t="s">
        <v>57</v>
      </c>
      <c r="K87" s="2" t="s">
        <v>58</v>
      </c>
      <c r="L87" s="3"/>
      <c r="M87" s="2"/>
      <c r="N87" s="2" t="s">
        <v>110</v>
      </c>
      <c r="O87" s="2" t="s">
        <v>107</v>
      </c>
      <c r="P87" s="2" t="s">
        <v>108</v>
      </c>
      <c r="Q87" s="2" t="s">
        <v>109</v>
      </c>
      <c r="R87" s="4">
        <v>99999</v>
      </c>
      <c r="S87" s="2" t="s">
        <v>31</v>
      </c>
      <c r="T87" s="2"/>
      <c r="U87" s="2" t="s">
        <v>52</v>
      </c>
      <c r="V87" s="2" t="s">
        <v>38</v>
      </c>
      <c r="W87" s="5">
        <v>46</v>
      </c>
      <c r="X87" s="2">
        <v>14</v>
      </c>
      <c r="Y87" s="6">
        <v>644</v>
      </c>
      <c r="Z87" s="5">
        <v>63.756000000000007</v>
      </c>
    </row>
    <row r="88" spans="1:26" x14ac:dyDescent="0.25">
      <c r="A88" s="2">
        <v>1233</v>
      </c>
      <c r="B88" s="3">
        <v>41852</v>
      </c>
      <c r="C88" s="2">
        <v>1</v>
      </c>
      <c r="D88" s="2" t="s">
        <v>106</v>
      </c>
      <c r="E88" s="2" t="s">
        <v>107</v>
      </c>
      <c r="F88" s="2" t="s">
        <v>108</v>
      </c>
      <c r="G88" s="2" t="s">
        <v>109</v>
      </c>
      <c r="H88" s="4">
        <v>99999</v>
      </c>
      <c r="I88" s="2" t="s">
        <v>31</v>
      </c>
      <c r="J88" s="2" t="s">
        <v>57</v>
      </c>
      <c r="K88" s="2" t="s">
        <v>58</v>
      </c>
      <c r="L88" s="3"/>
      <c r="M88" s="2"/>
      <c r="N88" s="2" t="s">
        <v>110</v>
      </c>
      <c r="O88" s="2" t="s">
        <v>107</v>
      </c>
      <c r="P88" s="2" t="s">
        <v>108</v>
      </c>
      <c r="Q88" s="2" t="s">
        <v>109</v>
      </c>
      <c r="R88" s="4">
        <v>99999</v>
      </c>
      <c r="S88" s="2" t="s">
        <v>31</v>
      </c>
      <c r="T88" s="2"/>
      <c r="U88" s="2" t="s">
        <v>95</v>
      </c>
      <c r="V88" s="2" t="s">
        <v>38</v>
      </c>
      <c r="W88" s="2">
        <v>2.99</v>
      </c>
      <c r="X88" s="2">
        <v>44</v>
      </c>
      <c r="Y88" s="6">
        <v>131.56</v>
      </c>
      <c r="Z88" s="5">
        <v>13.287560000000001</v>
      </c>
    </row>
    <row r="89" spans="1:26" x14ac:dyDescent="0.25">
      <c r="A89" s="2">
        <v>1238</v>
      </c>
      <c r="B89" s="3">
        <v>41857</v>
      </c>
      <c r="C89" s="2">
        <v>6</v>
      </c>
      <c r="D89" s="2" t="s">
        <v>76</v>
      </c>
      <c r="E89" s="2" t="s">
        <v>77</v>
      </c>
      <c r="F89" s="2" t="s">
        <v>78</v>
      </c>
      <c r="G89" s="2" t="s">
        <v>79</v>
      </c>
      <c r="H89" s="4">
        <v>99999</v>
      </c>
      <c r="I89" s="2" t="s">
        <v>31</v>
      </c>
      <c r="J89" s="2" t="s">
        <v>80</v>
      </c>
      <c r="K89" s="2" t="s">
        <v>58</v>
      </c>
      <c r="L89" s="3">
        <v>41859</v>
      </c>
      <c r="M89" s="2" t="s">
        <v>34</v>
      </c>
      <c r="N89" s="2" t="s">
        <v>81</v>
      </c>
      <c r="O89" s="2" t="s">
        <v>77</v>
      </c>
      <c r="P89" s="2" t="s">
        <v>78</v>
      </c>
      <c r="Q89" s="2" t="s">
        <v>79</v>
      </c>
      <c r="R89" s="4">
        <v>99999</v>
      </c>
      <c r="S89" s="2" t="s">
        <v>31</v>
      </c>
      <c r="T89" s="2" t="s">
        <v>47</v>
      </c>
      <c r="U89" s="2" t="s">
        <v>37</v>
      </c>
      <c r="V89" s="2" t="s">
        <v>38</v>
      </c>
      <c r="W89" s="2">
        <v>14</v>
      </c>
      <c r="X89" s="2">
        <v>52</v>
      </c>
      <c r="Y89" s="6">
        <v>728</v>
      </c>
      <c r="Z89" s="5">
        <v>72.8</v>
      </c>
    </row>
    <row r="90" spans="1:26" x14ac:dyDescent="0.25">
      <c r="A90" s="2">
        <v>1240</v>
      </c>
      <c r="B90" s="3">
        <v>41859</v>
      </c>
      <c r="C90" s="2">
        <v>8</v>
      </c>
      <c r="D90" s="2" t="s">
        <v>53</v>
      </c>
      <c r="E90" s="2" t="s">
        <v>54</v>
      </c>
      <c r="F90" s="2" t="s">
        <v>55</v>
      </c>
      <c r="G90" s="2" t="s">
        <v>56</v>
      </c>
      <c r="H90" s="4">
        <v>99999</v>
      </c>
      <c r="I90" s="2" t="s">
        <v>31</v>
      </c>
      <c r="J90" s="2" t="s">
        <v>57</v>
      </c>
      <c r="K90" s="2" t="s">
        <v>58</v>
      </c>
      <c r="L90" s="3">
        <v>41861</v>
      </c>
      <c r="M90" s="2" t="s">
        <v>34</v>
      </c>
      <c r="N90" s="2" t="s">
        <v>60</v>
      </c>
      <c r="O90" s="2" t="s">
        <v>54</v>
      </c>
      <c r="P90" s="2" t="s">
        <v>55</v>
      </c>
      <c r="Q90" s="2" t="s">
        <v>56</v>
      </c>
      <c r="R90" s="4">
        <v>99999</v>
      </c>
      <c r="S90" s="2" t="s">
        <v>31</v>
      </c>
      <c r="T90" s="2" t="s">
        <v>36</v>
      </c>
      <c r="U90" s="2" t="s">
        <v>61</v>
      </c>
      <c r="V90" s="2" t="s">
        <v>62</v>
      </c>
      <c r="W90" s="2">
        <v>9.1999999999999993</v>
      </c>
      <c r="X90" s="2">
        <v>54</v>
      </c>
      <c r="Y90" s="6">
        <v>496.79999999999995</v>
      </c>
      <c r="Z90" s="5">
        <v>49.183199999999999</v>
      </c>
    </row>
    <row r="91" spans="1:26" x14ac:dyDescent="0.25">
      <c r="A91" s="2">
        <v>1241</v>
      </c>
      <c r="B91" s="3">
        <v>41876</v>
      </c>
      <c r="C91" s="2">
        <v>25</v>
      </c>
      <c r="D91" s="2" t="s">
        <v>111</v>
      </c>
      <c r="E91" s="2" t="s">
        <v>112</v>
      </c>
      <c r="F91" s="2" t="s">
        <v>91</v>
      </c>
      <c r="G91" s="2" t="s">
        <v>92</v>
      </c>
      <c r="H91" s="4">
        <v>99999</v>
      </c>
      <c r="I91" s="2" t="s">
        <v>31</v>
      </c>
      <c r="J91" s="2" t="s">
        <v>93</v>
      </c>
      <c r="K91" s="2" t="s">
        <v>44</v>
      </c>
      <c r="L91" s="3">
        <v>41878</v>
      </c>
      <c r="M91" s="2" t="s">
        <v>45</v>
      </c>
      <c r="N91" s="2" t="s">
        <v>113</v>
      </c>
      <c r="O91" s="2" t="s">
        <v>112</v>
      </c>
      <c r="P91" s="2" t="s">
        <v>91</v>
      </c>
      <c r="Q91" s="2" t="s">
        <v>92</v>
      </c>
      <c r="R91" s="4">
        <v>99999</v>
      </c>
      <c r="S91" s="2" t="s">
        <v>31</v>
      </c>
      <c r="T91" s="2" t="s">
        <v>75</v>
      </c>
      <c r="U91" s="2" t="s">
        <v>114</v>
      </c>
      <c r="V91" s="2" t="s">
        <v>62</v>
      </c>
      <c r="W91" s="2">
        <v>10</v>
      </c>
      <c r="X91" s="2">
        <v>55</v>
      </c>
      <c r="Y91" s="6">
        <v>550</v>
      </c>
      <c r="Z91" s="5">
        <v>52.25</v>
      </c>
    </row>
    <row r="92" spans="1:26" x14ac:dyDescent="0.25">
      <c r="A92" s="2">
        <v>1245</v>
      </c>
      <c r="B92" s="3">
        <v>41880</v>
      </c>
      <c r="C92" s="2">
        <v>29</v>
      </c>
      <c r="D92" s="2" t="s">
        <v>63</v>
      </c>
      <c r="E92" s="2" t="s">
        <v>64</v>
      </c>
      <c r="F92" s="2" t="s">
        <v>65</v>
      </c>
      <c r="G92" s="2" t="s">
        <v>66</v>
      </c>
      <c r="H92" s="4">
        <v>99999</v>
      </c>
      <c r="I92" s="2" t="s">
        <v>31</v>
      </c>
      <c r="J92" s="2" t="s">
        <v>67</v>
      </c>
      <c r="K92" s="2" t="s">
        <v>33</v>
      </c>
      <c r="L92" s="3">
        <v>41882</v>
      </c>
      <c r="M92" s="2" t="s">
        <v>34</v>
      </c>
      <c r="N92" s="2" t="s">
        <v>68</v>
      </c>
      <c r="O92" s="2" t="s">
        <v>64</v>
      </c>
      <c r="P92" s="2" t="s">
        <v>65</v>
      </c>
      <c r="Q92" s="2" t="s">
        <v>66</v>
      </c>
      <c r="R92" s="4">
        <v>99999</v>
      </c>
      <c r="S92" s="2" t="s">
        <v>31</v>
      </c>
      <c r="T92" s="2" t="s">
        <v>36</v>
      </c>
      <c r="U92" s="2" t="s">
        <v>37</v>
      </c>
      <c r="V92" s="2" t="s">
        <v>38</v>
      </c>
      <c r="W92" s="2">
        <v>14</v>
      </c>
      <c r="X92" s="2">
        <v>42</v>
      </c>
      <c r="Y92" s="6">
        <v>588</v>
      </c>
      <c r="Z92" s="5">
        <v>59.388000000000005</v>
      </c>
    </row>
    <row r="93" spans="1:26" x14ac:dyDescent="0.25">
      <c r="A93" s="2">
        <v>1246</v>
      </c>
      <c r="B93" s="3">
        <v>41857</v>
      </c>
      <c r="C93" s="2">
        <v>6</v>
      </c>
      <c r="D93" s="2" t="s">
        <v>76</v>
      </c>
      <c r="E93" s="2" t="s">
        <v>77</v>
      </c>
      <c r="F93" s="2" t="s">
        <v>78</v>
      </c>
      <c r="G93" s="2" t="s">
        <v>79</v>
      </c>
      <c r="H93" s="4">
        <v>99999</v>
      </c>
      <c r="I93" s="2" t="s">
        <v>31</v>
      </c>
      <c r="J93" s="2" t="s">
        <v>80</v>
      </c>
      <c r="K93" s="2" t="s">
        <v>58</v>
      </c>
      <c r="L93" s="2">
        <v>41859</v>
      </c>
      <c r="M93" s="2" t="s">
        <v>59</v>
      </c>
      <c r="N93" s="2" t="s">
        <v>81</v>
      </c>
      <c r="O93" s="2" t="s">
        <v>77</v>
      </c>
      <c r="P93" s="2" t="s">
        <v>78</v>
      </c>
      <c r="Q93" s="2" t="s">
        <v>79</v>
      </c>
      <c r="R93" s="4">
        <v>99999</v>
      </c>
      <c r="S93" s="2" t="s">
        <v>31</v>
      </c>
      <c r="T93" s="2" t="s">
        <v>36</v>
      </c>
      <c r="U93" s="2" t="s">
        <v>69</v>
      </c>
      <c r="V93" s="2" t="s">
        <v>120</v>
      </c>
      <c r="W93" s="2">
        <v>12.75</v>
      </c>
      <c r="X93" s="2">
        <v>72</v>
      </c>
      <c r="Y93" s="6">
        <v>918</v>
      </c>
      <c r="Z93" s="5">
        <v>89.046000000000006</v>
      </c>
    </row>
    <row r="94" spans="1:26" x14ac:dyDescent="0.25">
      <c r="A94" s="2">
        <v>1250</v>
      </c>
      <c r="B94" s="3">
        <v>41892</v>
      </c>
      <c r="C94" s="2">
        <v>10</v>
      </c>
      <c r="D94" s="2" t="s">
        <v>89</v>
      </c>
      <c r="E94" s="2" t="s">
        <v>90</v>
      </c>
      <c r="F94" s="2" t="s">
        <v>91</v>
      </c>
      <c r="G94" s="2" t="s">
        <v>92</v>
      </c>
      <c r="H94" s="4">
        <v>99999</v>
      </c>
      <c r="I94" s="2" t="s">
        <v>31</v>
      </c>
      <c r="J94" s="2" t="s">
        <v>93</v>
      </c>
      <c r="K94" s="2" t="s">
        <v>44</v>
      </c>
      <c r="L94" s="2">
        <v>41894</v>
      </c>
      <c r="M94" s="2" t="s">
        <v>45</v>
      </c>
      <c r="N94" s="2" t="s">
        <v>94</v>
      </c>
      <c r="O94" s="2" t="s">
        <v>90</v>
      </c>
      <c r="P94" s="2" t="s">
        <v>91</v>
      </c>
      <c r="Q94" s="2" t="s">
        <v>92</v>
      </c>
      <c r="R94" s="4">
        <v>99999</v>
      </c>
      <c r="S94" s="2" t="s">
        <v>31</v>
      </c>
      <c r="T94" s="2"/>
      <c r="U94" s="2" t="s">
        <v>61</v>
      </c>
      <c r="V94" s="2" t="s">
        <v>62</v>
      </c>
      <c r="W94" s="2">
        <v>9.1999999999999993</v>
      </c>
      <c r="X94" s="2">
        <v>83</v>
      </c>
      <c r="Y94" s="6">
        <v>763.59999999999991</v>
      </c>
      <c r="Z94" s="5">
        <v>74.832799999999992</v>
      </c>
    </row>
    <row r="95" spans="1:26" x14ac:dyDescent="0.25">
      <c r="A95" s="2">
        <v>1252</v>
      </c>
      <c r="B95" s="3">
        <v>41893</v>
      </c>
      <c r="C95" s="2">
        <v>11</v>
      </c>
      <c r="D95" s="2" t="s">
        <v>101</v>
      </c>
      <c r="E95" s="2" t="s">
        <v>102</v>
      </c>
      <c r="F95" s="2" t="s">
        <v>103</v>
      </c>
      <c r="G95" s="2" t="s">
        <v>104</v>
      </c>
      <c r="H95" s="4">
        <v>99999</v>
      </c>
      <c r="I95" s="2" t="s">
        <v>31</v>
      </c>
      <c r="J95" s="2" t="s">
        <v>86</v>
      </c>
      <c r="K95" s="2" t="s">
        <v>87</v>
      </c>
      <c r="L95" s="3"/>
      <c r="M95" s="2" t="s">
        <v>59</v>
      </c>
      <c r="N95" s="2" t="s">
        <v>105</v>
      </c>
      <c r="O95" s="2" t="s">
        <v>102</v>
      </c>
      <c r="P95" s="2" t="s">
        <v>103</v>
      </c>
      <c r="Q95" s="2" t="s">
        <v>104</v>
      </c>
      <c r="R95" s="4">
        <v>99999</v>
      </c>
      <c r="S95" s="2" t="s">
        <v>31</v>
      </c>
      <c r="T95" s="2"/>
      <c r="U95" s="2" t="s">
        <v>95</v>
      </c>
      <c r="V95" s="2" t="s">
        <v>38</v>
      </c>
      <c r="W95" s="2">
        <v>2.99</v>
      </c>
      <c r="X95" s="2">
        <v>64</v>
      </c>
      <c r="Y95" s="6">
        <v>191.36</v>
      </c>
      <c r="Z95" s="5">
        <v>19.518720000000002</v>
      </c>
    </row>
    <row r="96" spans="1:26" x14ac:dyDescent="0.25">
      <c r="A96" s="2">
        <v>1253</v>
      </c>
      <c r="B96" s="3">
        <v>41883</v>
      </c>
      <c r="C96" s="2">
        <v>1</v>
      </c>
      <c r="D96" s="2" t="s">
        <v>106</v>
      </c>
      <c r="E96" s="2" t="s">
        <v>107</v>
      </c>
      <c r="F96" s="2" t="s">
        <v>108</v>
      </c>
      <c r="G96" s="2" t="s">
        <v>109</v>
      </c>
      <c r="H96" s="4">
        <v>99999</v>
      </c>
      <c r="I96" s="2" t="s">
        <v>31</v>
      </c>
      <c r="J96" s="2" t="s">
        <v>57</v>
      </c>
      <c r="K96" s="2" t="s">
        <v>58</v>
      </c>
      <c r="L96" s="3"/>
      <c r="M96" s="2"/>
      <c r="N96" s="2" t="s">
        <v>110</v>
      </c>
      <c r="O96" s="2" t="s">
        <v>107</v>
      </c>
      <c r="P96" s="2" t="s">
        <v>108</v>
      </c>
      <c r="Q96" s="2" t="s">
        <v>109</v>
      </c>
      <c r="R96" s="4">
        <v>99999</v>
      </c>
      <c r="S96" s="2" t="s">
        <v>31</v>
      </c>
      <c r="T96" s="2"/>
      <c r="U96" s="2" t="s">
        <v>51</v>
      </c>
      <c r="V96" s="2" t="s">
        <v>38</v>
      </c>
      <c r="W96" s="2">
        <v>18</v>
      </c>
      <c r="X96" s="2">
        <v>58</v>
      </c>
      <c r="Y96" s="6">
        <v>1044</v>
      </c>
      <c r="Z96" s="5">
        <v>103.35600000000001</v>
      </c>
    </row>
    <row r="97" spans="1:26" x14ac:dyDescent="0.25">
      <c r="A97" s="2">
        <v>1254</v>
      </c>
      <c r="B97" s="3">
        <v>41883</v>
      </c>
      <c r="C97" s="2">
        <v>1</v>
      </c>
      <c r="D97" s="2" t="s">
        <v>106</v>
      </c>
      <c r="E97" s="2" t="s">
        <v>107</v>
      </c>
      <c r="F97" s="2" t="s">
        <v>108</v>
      </c>
      <c r="G97" s="2" t="s">
        <v>109</v>
      </c>
      <c r="H97" s="4">
        <v>99999</v>
      </c>
      <c r="I97" s="2" t="s">
        <v>31</v>
      </c>
      <c r="J97" s="2" t="s">
        <v>57</v>
      </c>
      <c r="K97" s="2" t="s">
        <v>58</v>
      </c>
      <c r="L97" s="3"/>
      <c r="M97" s="2"/>
      <c r="N97" s="2" t="s">
        <v>110</v>
      </c>
      <c r="O97" s="2" t="s">
        <v>107</v>
      </c>
      <c r="P97" s="2" t="s">
        <v>108</v>
      </c>
      <c r="Q97" s="2" t="s">
        <v>109</v>
      </c>
      <c r="R97" s="4">
        <v>99999</v>
      </c>
      <c r="S97" s="2" t="s">
        <v>31</v>
      </c>
      <c r="T97" s="2"/>
      <c r="U97" s="2" t="s">
        <v>52</v>
      </c>
      <c r="V97" s="2" t="s">
        <v>38</v>
      </c>
      <c r="W97" s="5">
        <v>46</v>
      </c>
      <c r="X97" s="2">
        <v>97</v>
      </c>
      <c r="Y97" s="6">
        <v>4462</v>
      </c>
      <c r="Z97" s="5">
        <v>464.04800000000006</v>
      </c>
    </row>
    <row r="98" spans="1:26" x14ac:dyDescent="0.25">
      <c r="A98" s="2">
        <v>1255</v>
      </c>
      <c r="B98" s="3">
        <v>41883</v>
      </c>
      <c r="C98" s="2">
        <v>1</v>
      </c>
      <c r="D98" s="2" t="s">
        <v>106</v>
      </c>
      <c r="E98" s="2" t="s">
        <v>107</v>
      </c>
      <c r="F98" s="2" t="s">
        <v>108</v>
      </c>
      <c r="G98" s="2" t="s">
        <v>109</v>
      </c>
      <c r="H98" s="4">
        <v>99999</v>
      </c>
      <c r="I98" s="2" t="s">
        <v>31</v>
      </c>
      <c r="J98" s="2" t="s">
        <v>57</v>
      </c>
      <c r="K98" s="2" t="s">
        <v>58</v>
      </c>
      <c r="L98" s="3"/>
      <c r="M98" s="2"/>
      <c r="N98" s="2" t="s">
        <v>110</v>
      </c>
      <c r="O98" s="2" t="s">
        <v>107</v>
      </c>
      <c r="P98" s="2" t="s">
        <v>108</v>
      </c>
      <c r="Q98" s="2" t="s">
        <v>109</v>
      </c>
      <c r="R98" s="4">
        <v>99999</v>
      </c>
      <c r="S98" s="2" t="s">
        <v>31</v>
      </c>
      <c r="T98" s="2"/>
      <c r="U98" s="2" t="s">
        <v>95</v>
      </c>
      <c r="V98" s="2" t="s">
        <v>38</v>
      </c>
      <c r="W98" s="5">
        <v>2.99</v>
      </c>
      <c r="X98" s="2">
        <v>14</v>
      </c>
      <c r="Y98" s="6">
        <v>41.86</v>
      </c>
      <c r="Z98" s="5">
        <v>4.35344</v>
      </c>
    </row>
    <row r="99" spans="1:26" x14ac:dyDescent="0.25">
      <c r="A99" s="2">
        <v>1260</v>
      </c>
      <c r="B99" s="3">
        <v>41888</v>
      </c>
      <c r="C99" s="2">
        <v>6</v>
      </c>
      <c r="D99" s="2" t="s">
        <v>76</v>
      </c>
      <c r="E99" s="2" t="s">
        <v>77</v>
      </c>
      <c r="F99" s="2" t="s">
        <v>78</v>
      </c>
      <c r="G99" s="2" t="s">
        <v>79</v>
      </c>
      <c r="H99" s="4">
        <v>99999</v>
      </c>
      <c r="I99" s="2" t="s">
        <v>31</v>
      </c>
      <c r="J99" s="2" t="s">
        <v>80</v>
      </c>
      <c r="K99" s="2" t="s">
        <v>58</v>
      </c>
      <c r="L99" s="3">
        <v>41890</v>
      </c>
      <c r="M99" s="2" t="s">
        <v>34</v>
      </c>
      <c r="N99" s="2" t="s">
        <v>81</v>
      </c>
      <c r="O99" s="2" t="s">
        <v>77</v>
      </c>
      <c r="P99" s="2" t="s">
        <v>78</v>
      </c>
      <c r="Q99" s="2" t="s">
        <v>79</v>
      </c>
      <c r="R99" s="4">
        <v>99999</v>
      </c>
      <c r="S99" s="2" t="s">
        <v>31</v>
      </c>
      <c r="T99" s="2" t="s">
        <v>47</v>
      </c>
      <c r="U99" s="2" t="s">
        <v>37</v>
      </c>
      <c r="V99" s="2" t="s">
        <v>38</v>
      </c>
      <c r="W99" s="5">
        <v>14</v>
      </c>
      <c r="X99" s="2">
        <v>67</v>
      </c>
      <c r="Y99" s="6">
        <v>938</v>
      </c>
      <c r="Z99" s="5">
        <v>98.490000000000009</v>
      </c>
    </row>
    <row r="100" spans="1:26" x14ac:dyDescent="0.25">
      <c r="A100" s="2">
        <v>1262</v>
      </c>
      <c r="B100" s="3">
        <v>41890</v>
      </c>
      <c r="C100" s="2">
        <v>8</v>
      </c>
      <c r="D100" s="2" t="s">
        <v>53</v>
      </c>
      <c r="E100" s="2" t="s">
        <v>54</v>
      </c>
      <c r="F100" s="2" t="s">
        <v>55</v>
      </c>
      <c r="G100" s="2" t="s">
        <v>56</v>
      </c>
      <c r="H100" s="4">
        <v>99999</v>
      </c>
      <c r="I100" s="2" t="s">
        <v>31</v>
      </c>
      <c r="J100" s="2" t="s">
        <v>57</v>
      </c>
      <c r="K100" s="2" t="s">
        <v>58</v>
      </c>
      <c r="L100" s="2">
        <v>41892</v>
      </c>
      <c r="M100" s="2" t="s">
        <v>34</v>
      </c>
      <c r="N100" s="2" t="s">
        <v>60</v>
      </c>
      <c r="O100" s="2" t="s">
        <v>54</v>
      </c>
      <c r="P100" s="2" t="s">
        <v>55</v>
      </c>
      <c r="Q100" s="2" t="s">
        <v>56</v>
      </c>
      <c r="R100" s="4">
        <v>99999</v>
      </c>
      <c r="S100" s="2" t="s">
        <v>31</v>
      </c>
      <c r="T100" s="2" t="s">
        <v>36</v>
      </c>
      <c r="U100" s="2" t="s">
        <v>61</v>
      </c>
      <c r="V100" s="2" t="s">
        <v>62</v>
      </c>
      <c r="W100" s="5">
        <v>9.1999999999999993</v>
      </c>
      <c r="X100" s="2">
        <v>77</v>
      </c>
      <c r="Y100" s="6">
        <v>708.4</v>
      </c>
      <c r="Z100" s="5">
        <v>72.256799999999998</v>
      </c>
    </row>
    <row r="101" spans="1:26" x14ac:dyDescent="0.25">
      <c r="A101" s="2">
        <v>1263</v>
      </c>
      <c r="B101" s="3">
        <v>41907</v>
      </c>
      <c r="C101" s="2">
        <v>25</v>
      </c>
      <c r="D101" s="2" t="s">
        <v>111</v>
      </c>
      <c r="E101" s="2" t="s">
        <v>112</v>
      </c>
      <c r="F101" s="2" t="s">
        <v>91</v>
      </c>
      <c r="G101" s="2" t="s">
        <v>92</v>
      </c>
      <c r="H101" s="4">
        <v>99999</v>
      </c>
      <c r="I101" s="2" t="s">
        <v>31</v>
      </c>
      <c r="J101" s="2" t="s">
        <v>93</v>
      </c>
      <c r="K101" s="2" t="s">
        <v>44</v>
      </c>
      <c r="L101" s="2">
        <v>41909</v>
      </c>
      <c r="M101" s="2" t="s">
        <v>45</v>
      </c>
      <c r="N101" s="2" t="s">
        <v>113</v>
      </c>
      <c r="O101" s="2" t="s">
        <v>112</v>
      </c>
      <c r="P101" s="2" t="s">
        <v>91</v>
      </c>
      <c r="Q101" s="2" t="s">
        <v>92</v>
      </c>
      <c r="R101" s="4">
        <v>99999</v>
      </c>
      <c r="S101" s="2" t="s">
        <v>31</v>
      </c>
      <c r="T101" s="2" t="s">
        <v>75</v>
      </c>
      <c r="U101" s="2" t="s">
        <v>114</v>
      </c>
      <c r="V101" s="2" t="s">
        <v>62</v>
      </c>
      <c r="W101" s="5">
        <v>10</v>
      </c>
      <c r="X101" s="2">
        <v>94</v>
      </c>
      <c r="Y101" s="6">
        <v>940</v>
      </c>
      <c r="Z101" s="5">
        <v>97.76</v>
      </c>
    </row>
    <row r="102" spans="1:26" x14ac:dyDescent="0.25">
      <c r="A102" s="2">
        <v>1267</v>
      </c>
      <c r="B102" s="3">
        <v>41911</v>
      </c>
      <c r="C102" s="2">
        <v>29</v>
      </c>
      <c r="D102" s="2" t="s">
        <v>63</v>
      </c>
      <c r="E102" s="2" t="s">
        <v>64</v>
      </c>
      <c r="F102" s="2" t="s">
        <v>65</v>
      </c>
      <c r="G102" s="2" t="s">
        <v>66</v>
      </c>
      <c r="H102" s="4">
        <v>99999</v>
      </c>
      <c r="I102" s="2" t="s">
        <v>31</v>
      </c>
      <c r="J102" s="2" t="s">
        <v>67</v>
      </c>
      <c r="K102" s="2" t="s">
        <v>33</v>
      </c>
      <c r="L102" s="3">
        <v>41913</v>
      </c>
      <c r="M102" s="2" t="s">
        <v>34</v>
      </c>
      <c r="N102" s="2" t="s">
        <v>68</v>
      </c>
      <c r="O102" s="2" t="s">
        <v>64</v>
      </c>
      <c r="P102" s="2" t="s">
        <v>65</v>
      </c>
      <c r="Q102" s="2" t="s">
        <v>66</v>
      </c>
      <c r="R102" s="4">
        <v>99999</v>
      </c>
      <c r="S102" s="2" t="s">
        <v>31</v>
      </c>
      <c r="T102" s="2" t="s">
        <v>36</v>
      </c>
      <c r="U102" s="2" t="s">
        <v>37</v>
      </c>
      <c r="V102" s="2" t="s">
        <v>38</v>
      </c>
      <c r="W102" s="5">
        <v>14</v>
      </c>
      <c r="X102" s="2">
        <v>50</v>
      </c>
      <c r="Y102" s="6">
        <v>700</v>
      </c>
      <c r="Z102" s="5">
        <v>67.2</v>
      </c>
    </row>
    <row r="103" spans="1:26" x14ac:dyDescent="0.25">
      <c r="A103" s="2">
        <v>1268</v>
      </c>
      <c r="B103" s="3">
        <v>41888</v>
      </c>
      <c r="C103" s="2">
        <v>6</v>
      </c>
      <c r="D103" s="2" t="s">
        <v>76</v>
      </c>
      <c r="E103" s="2" t="s">
        <v>77</v>
      </c>
      <c r="F103" s="2" t="s">
        <v>78</v>
      </c>
      <c r="G103" s="2" t="s">
        <v>79</v>
      </c>
      <c r="H103" s="4">
        <v>99999</v>
      </c>
      <c r="I103" s="2" t="s">
        <v>31</v>
      </c>
      <c r="J103" s="2" t="s">
        <v>80</v>
      </c>
      <c r="K103" s="2" t="s">
        <v>58</v>
      </c>
      <c r="L103" s="3">
        <v>41890</v>
      </c>
      <c r="M103" s="2" t="s">
        <v>59</v>
      </c>
      <c r="N103" s="2" t="s">
        <v>81</v>
      </c>
      <c r="O103" s="2" t="s">
        <v>77</v>
      </c>
      <c r="P103" s="2" t="s">
        <v>78</v>
      </c>
      <c r="Q103" s="2" t="s">
        <v>79</v>
      </c>
      <c r="R103" s="4">
        <v>99999</v>
      </c>
      <c r="S103" s="2" t="s">
        <v>31</v>
      </c>
      <c r="T103" s="2" t="s">
        <v>36</v>
      </c>
      <c r="U103" s="2" t="s">
        <v>69</v>
      </c>
      <c r="V103" s="2" t="s">
        <v>120</v>
      </c>
      <c r="W103" s="5">
        <v>12.75</v>
      </c>
      <c r="X103" s="2">
        <v>96</v>
      </c>
      <c r="Y103" s="6">
        <v>1224</v>
      </c>
      <c r="Z103" s="5">
        <v>119.952</v>
      </c>
    </row>
    <row r="104" spans="1:26" x14ac:dyDescent="0.25">
      <c r="A104" s="2">
        <v>1283</v>
      </c>
      <c r="B104" s="3">
        <v>41940</v>
      </c>
      <c r="C104" s="2">
        <v>28</v>
      </c>
      <c r="D104" s="2" t="s">
        <v>82</v>
      </c>
      <c r="E104" s="2" t="s">
        <v>83</v>
      </c>
      <c r="F104" s="2" t="s">
        <v>84</v>
      </c>
      <c r="G104" s="2" t="s">
        <v>85</v>
      </c>
      <c r="H104" s="4">
        <v>99999</v>
      </c>
      <c r="I104" s="2" t="s">
        <v>31</v>
      </c>
      <c r="J104" s="2" t="s">
        <v>86</v>
      </c>
      <c r="K104" s="2" t="s">
        <v>87</v>
      </c>
      <c r="L104" s="3">
        <v>41942</v>
      </c>
      <c r="M104" s="2" t="s">
        <v>59</v>
      </c>
      <c r="N104" s="2" t="s">
        <v>88</v>
      </c>
      <c r="O104" s="2" t="s">
        <v>83</v>
      </c>
      <c r="P104" s="2" t="s">
        <v>84</v>
      </c>
      <c r="Q104" s="2" t="s">
        <v>85</v>
      </c>
      <c r="R104" s="4">
        <v>99999</v>
      </c>
      <c r="S104" s="2" t="s">
        <v>31</v>
      </c>
      <c r="T104" s="2" t="s">
        <v>36</v>
      </c>
      <c r="U104" s="2" t="s">
        <v>52</v>
      </c>
      <c r="V104" s="2" t="s">
        <v>38</v>
      </c>
      <c r="W104" s="5">
        <v>46</v>
      </c>
      <c r="X104" s="2">
        <v>86</v>
      </c>
      <c r="Y104" s="6">
        <v>3956</v>
      </c>
      <c r="Z104" s="5">
        <v>379.77600000000001</v>
      </c>
    </row>
    <row r="105" spans="1:26" x14ac:dyDescent="0.25">
      <c r="A105" s="2">
        <v>1284</v>
      </c>
      <c r="B105" s="3">
        <v>41920</v>
      </c>
      <c r="C105" s="2">
        <v>8</v>
      </c>
      <c r="D105" s="2" t="s">
        <v>53</v>
      </c>
      <c r="E105" s="2" t="s">
        <v>54</v>
      </c>
      <c r="F105" s="2" t="s">
        <v>55</v>
      </c>
      <c r="G105" s="2" t="s">
        <v>56</v>
      </c>
      <c r="H105" s="4">
        <v>99999</v>
      </c>
      <c r="I105" s="2" t="s">
        <v>31</v>
      </c>
      <c r="J105" s="2" t="s">
        <v>57</v>
      </c>
      <c r="K105" s="2" t="s">
        <v>58</v>
      </c>
      <c r="L105" s="3">
        <v>41922</v>
      </c>
      <c r="M105" s="2" t="s">
        <v>59</v>
      </c>
      <c r="N105" s="2" t="s">
        <v>60</v>
      </c>
      <c r="O105" s="2" t="s">
        <v>54</v>
      </c>
      <c r="P105" s="2" t="s">
        <v>55</v>
      </c>
      <c r="Q105" s="2" t="s">
        <v>56</v>
      </c>
      <c r="R105" s="4">
        <v>99999</v>
      </c>
      <c r="S105" s="2" t="s">
        <v>31</v>
      </c>
      <c r="T105" s="2" t="s">
        <v>36</v>
      </c>
      <c r="U105" s="2" t="s">
        <v>69</v>
      </c>
      <c r="V105" s="2" t="s">
        <v>120</v>
      </c>
      <c r="W105" s="5">
        <v>12.75</v>
      </c>
      <c r="X105" s="2">
        <v>61</v>
      </c>
      <c r="Y105" s="6">
        <v>777.75</v>
      </c>
      <c r="Z105" s="5">
        <v>78.552750000000003</v>
      </c>
    </row>
    <row r="106" spans="1:26" x14ac:dyDescent="0.25">
      <c r="A106" s="2">
        <v>1285</v>
      </c>
      <c r="B106" s="3">
        <v>41922</v>
      </c>
      <c r="C106" s="2">
        <v>10</v>
      </c>
      <c r="D106" s="2" t="s">
        <v>89</v>
      </c>
      <c r="E106" s="2" t="s">
        <v>90</v>
      </c>
      <c r="F106" s="2" t="s">
        <v>91</v>
      </c>
      <c r="G106" s="2" t="s">
        <v>92</v>
      </c>
      <c r="H106" s="4">
        <v>99999</v>
      </c>
      <c r="I106" s="2" t="s">
        <v>31</v>
      </c>
      <c r="J106" s="2" t="s">
        <v>93</v>
      </c>
      <c r="K106" s="2" t="s">
        <v>44</v>
      </c>
      <c r="L106" s="3">
        <v>41924</v>
      </c>
      <c r="M106" s="2" t="s">
        <v>34</v>
      </c>
      <c r="N106" s="2" t="s">
        <v>94</v>
      </c>
      <c r="O106" s="2" t="s">
        <v>90</v>
      </c>
      <c r="P106" s="2" t="s">
        <v>91</v>
      </c>
      <c r="Q106" s="2" t="s">
        <v>92</v>
      </c>
      <c r="R106" s="4">
        <v>99999</v>
      </c>
      <c r="S106" s="2" t="s">
        <v>31</v>
      </c>
      <c r="T106" s="2" t="s">
        <v>47</v>
      </c>
      <c r="U106" s="2" t="s">
        <v>95</v>
      </c>
      <c r="V106" s="2" t="s">
        <v>38</v>
      </c>
      <c r="W106" s="5">
        <v>2.99</v>
      </c>
      <c r="X106" s="2">
        <v>32</v>
      </c>
      <c r="Y106" s="6">
        <v>95.68</v>
      </c>
      <c r="Z106" s="5">
        <v>9.7593600000000009</v>
      </c>
    </row>
    <row r="107" spans="1:26" x14ac:dyDescent="0.25">
      <c r="A107" s="2">
        <v>1286</v>
      </c>
      <c r="B107" s="3">
        <v>41919</v>
      </c>
      <c r="C107" s="2">
        <v>7</v>
      </c>
      <c r="D107" s="2" t="s">
        <v>96</v>
      </c>
      <c r="E107" s="2" t="s">
        <v>97</v>
      </c>
      <c r="F107" s="2" t="s">
        <v>98</v>
      </c>
      <c r="G107" s="2" t="s">
        <v>99</v>
      </c>
      <c r="H107" s="4">
        <v>99999</v>
      </c>
      <c r="I107" s="2" t="s">
        <v>31</v>
      </c>
      <c r="J107" s="2" t="s">
        <v>57</v>
      </c>
      <c r="K107" s="2" t="s">
        <v>58</v>
      </c>
      <c r="L107" s="3"/>
      <c r="M107" s="2"/>
      <c r="N107" s="2" t="s">
        <v>100</v>
      </c>
      <c r="O107" s="2" t="s">
        <v>97</v>
      </c>
      <c r="P107" s="2" t="s">
        <v>98</v>
      </c>
      <c r="Q107" s="2" t="s">
        <v>99</v>
      </c>
      <c r="R107" s="4">
        <v>99999</v>
      </c>
      <c r="S107" s="2" t="s">
        <v>31</v>
      </c>
      <c r="T107" s="2"/>
      <c r="U107" s="2" t="s">
        <v>52</v>
      </c>
      <c r="V107" s="2" t="s">
        <v>38</v>
      </c>
      <c r="W107" s="2">
        <v>46</v>
      </c>
      <c r="X107" s="2">
        <v>62</v>
      </c>
      <c r="Y107" s="6">
        <v>2852</v>
      </c>
      <c r="Z107" s="5">
        <v>290.904</v>
      </c>
    </row>
    <row r="108" spans="1:26" x14ac:dyDescent="0.25">
      <c r="A108" s="2">
        <v>1289</v>
      </c>
      <c r="B108" s="3">
        <v>41922</v>
      </c>
      <c r="C108" s="2">
        <v>10</v>
      </c>
      <c r="D108" s="2" t="s">
        <v>89</v>
      </c>
      <c r="E108" s="2" t="s">
        <v>90</v>
      </c>
      <c r="F108" s="2" t="s">
        <v>91</v>
      </c>
      <c r="G108" s="2" t="s">
        <v>92</v>
      </c>
      <c r="H108" s="4">
        <v>99999</v>
      </c>
      <c r="I108" s="2" t="s">
        <v>31</v>
      </c>
      <c r="J108" s="2" t="s">
        <v>93</v>
      </c>
      <c r="K108" s="2" t="s">
        <v>44</v>
      </c>
      <c r="L108" s="3">
        <v>41924</v>
      </c>
      <c r="M108" s="2" t="s">
        <v>45</v>
      </c>
      <c r="N108" s="2" t="s">
        <v>94</v>
      </c>
      <c r="O108" s="2" t="s">
        <v>90</v>
      </c>
      <c r="P108" s="2" t="s">
        <v>91</v>
      </c>
      <c r="Q108" s="2" t="s">
        <v>92</v>
      </c>
      <c r="R108" s="4">
        <v>99999</v>
      </c>
      <c r="S108" s="2" t="s">
        <v>31</v>
      </c>
      <c r="T108" s="2"/>
      <c r="U108" s="2" t="s">
        <v>61</v>
      </c>
      <c r="V108" s="2" t="s">
        <v>62</v>
      </c>
      <c r="W108" s="5">
        <v>9.1999999999999993</v>
      </c>
      <c r="X108" s="2">
        <v>49</v>
      </c>
      <c r="Y108" s="6">
        <v>450.79999999999995</v>
      </c>
      <c r="Z108" s="5">
        <v>44.629199999999997</v>
      </c>
    </row>
    <row r="109" spans="1:26" x14ac:dyDescent="0.25">
      <c r="A109" s="2">
        <v>1291</v>
      </c>
      <c r="B109" s="3">
        <v>41923</v>
      </c>
      <c r="C109" s="2">
        <v>11</v>
      </c>
      <c r="D109" s="2" t="s">
        <v>101</v>
      </c>
      <c r="E109" s="2" t="s">
        <v>102</v>
      </c>
      <c r="F109" s="2" t="s">
        <v>103</v>
      </c>
      <c r="G109" s="2" t="s">
        <v>104</v>
      </c>
      <c r="H109" s="4">
        <v>99999</v>
      </c>
      <c r="I109" s="2" t="s">
        <v>31</v>
      </c>
      <c r="J109" s="2" t="s">
        <v>86</v>
      </c>
      <c r="K109" s="2" t="s">
        <v>87</v>
      </c>
      <c r="L109" s="2"/>
      <c r="M109" s="2" t="s">
        <v>59</v>
      </c>
      <c r="N109" s="2" t="s">
        <v>105</v>
      </c>
      <c r="O109" s="2" t="s">
        <v>102</v>
      </c>
      <c r="P109" s="2" t="s">
        <v>103</v>
      </c>
      <c r="Q109" s="2" t="s">
        <v>104</v>
      </c>
      <c r="R109" s="4">
        <v>99999</v>
      </c>
      <c r="S109" s="2" t="s">
        <v>31</v>
      </c>
      <c r="T109" s="2"/>
      <c r="U109" s="2" t="s">
        <v>95</v>
      </c>
      <c r="V109" s="2" t="s">
        <v>38</v>
      </c>
      <c r="W109" s="5">
        <v>2.99</v>
      </c>
      <c r="X109" s="2">
        <v>49</v>
      </c>
      <c r="Y109" s="6">
        <v>146.51000000000002</v>
      </c>
      <c r="Z109" s="5">
        <v>14.651000000000003</v>
      </c>
    </row>
    <row r="110" spans="1:26" x14ac:dyDescent="0.25">
      <c r="A110" s="2">
        <v>1292</v>
      </c>
      <c r="B110" s="3">
        <v>41913</v>
      </c>
      <c r="C110" s="2">
        <v>1</v>
      </c>
      <c r="D110" s="2" t="s">
        <v>106</v>
      </c>
      <c r="E110" s="2" t="s">
        <v>107</v>
      </c>
      <c r="F110" s="2" t="s">
        <v>108</v>
      </c>
      <c r="G110" s="2" t="s">
        <v>109</v>
      </c>
      <c r="H110" s="4">
        <v>99999</v>
      </c>
      <c r="I110" s="2" t="s">
        <v>31</v>
      </c>
      <c r="J110" s="2" t="s">
        <v>57</v>
      </c>
      <c r="K110" s="2" t="s">
        <v>58</v>
      </c>
      <c r="L110" s="2"/>
      <c r="M110" s="2"/>
      <c r="N110" s="2" t="s">
        <v>110</v>
      </c>
      <c r="O110" s="2" t="s">
        <v>107</v>
      </c>
      <c r="P110" s="2" t="s">
        <v>108</v>
      </c>
      <c r="Q110" s="2" t="s">
        <v>109</v>
      </c>
      <c r="R110" s="4">
        <v>99999</v>
      </c>
      <c r="S110" s="2" t="s">
        <v>31</v>
      </c>
      <c r="T110" s="2"/>
      <c r="U110" s="2" t="s">
        <v>51</v>
      </c>
      <c r="V110" s="2" t="s">
        <v>38</v>
      </c>
      <c r="W110" s="5">
        <v>18</v>
      </c>
      <c r="X110" s="2">
        <v>22</v>
      </c>
      <c r="Y110" s="6">
        <v>396</v>
      </c>
      <c r="Z110" s="5">
        <v>38.015999999999998</v>
      </c>
    </row>
    <row r="111" spans="1:26" x14ac:dyDescent="0.25">
      <c r="A111" s="2">
        <v>1293</v>
      </c>
      <c r="B111" s="3">
        <v>41913</v>
      </c>
      <c r="C111" s="2">
        <v>1</v>
      </c>
      <c r="D111" s="2" t="s">
        <v>106</v>
      </c>
      <c r="E111" s="2" t="s">
        <v>107</v>
      </c>
      <c r="F111" s="2" t="s">
        <v>108</v>
      </c>
      <c r="G111" s="2" t="s">
        <v>109</v>
      </c>
      <c r="H111" s="4">
        <v>99999</v>
      </c>
      <c r="I111" s="2" t="s">
        <v>31</v>
      </c>
      <c r="J111" s="2" t="s">
        <v>57</v>
      </c>
      <c r="K111" s="2" t="s">
        <v>58</v>
      </c>
      <c r="L111" s="2"/>
      <c r="M111" s="2"/>
      <c r="N111" s="2" t="s">
        <v>110</v>
      </c>
      <c r="O111" s="2" t="s">
        <v>107</v>
      </c>
      <c r="P111" s="2" t="s">
        <v>108</v>
      </c>
      <c r="Q111" s="2" t="s">
        <v>109</v>
      </c>
      <c r="R111" s="4">
        <v>99999</v>
      </c>
      <c r="S111" s="2" t="s">
        <v>31</v>
      </c>
      <c r="T111" s="2"/>
      <c r="U111" s="2" t="s">
        <v>52</v>
      </c>
      <c r="V111" s="2" t="s">
        <v>38</v>
      </c>
      <c r="W111" s="5">
        <v>46</v>
      </c>
      <c r="X111" s="2">
        <v>73</v>
      </c>
      <c r="Y111" s="6">
        <v>3358</v>
      </c>
      <c r="Z111" s="5">
        <v>339.15800000000002</v>
      </c>
    </row>
    <row r="112" spans="1:26" x14ac:dyDescent="0.25">
      <c r="A112" s="2">
        <v>1294</v>
      </c>
      <c r="B112" s="3">
        <v>41913</v>
      </c>
      <c r="C112" s="2">
        <v>1</v>
      </c>
      <c r="D112" s="2" t="s">
        <v>106</v>
      </c>
      <c r="E112" s="2" t="s">
        <v>107</v>
      </c>
      <c r="F112" s="2" t="s">
        <v>108</v>
      </c>
      <c r="G112" s="2" t="s">
        <v>109</v>
      </c>
      <c r="H112" s="4">
        <v>99999</v>
      </c>
      <c r="I112" s="2" t="s">
        <v>31</v>
      </c>
      <c r="J112" s="2" t="s">
        <v>57</v>
      </c>
      <c r="K112" s="2" t="s">
        <v>58</v>
      </c>
      <c r="L112" s="2"/>
      <c r="M112" s="2"/>
      <c r="N112" s="2" t="s">
        <v>110</v>
      </c>
      <c r="O112" s="2" t="s">
        <v>107</v>
      </c>
      <c r="P112" s="2" t="s">
        <v>108</v>
      </c>
      <c r="Q112" s="2" t="s">
        <v>109</v>
      </c>
      <c r="R112" s="4">
        <v>99999</v>
      </c>
      <c r="S112" s="2" t="s">
        <v>31</v>
      </c>
      <c r="T112" s="2"/>
      <c r="U112" s="2" t="s">
        <v>95</v>
      </c>
      <c r="V112" s="2" t="s">
        <v>38</v>
      </c>
      <c r="W112" s="5">
        <v>2.99</v>
      </c>
      <c r="X112" s="2">
        <v>85</v>
      </c>
      <c r="Y112" s="6">
        <v>254.15</v>
      </c>
      <c r="Z112" s="5">
        <v>24.652550000000002</v>
      </c>
    </row>
    <row r="113" spans="1:26" x14ac:dyDescent="0.25">
      <c r="A113" s="2">
        <v>1299</v>
      </c>
      <c r="B113" s="3">
        <v>41918</v>
      </c>
      <c r="C113" s="2">
        <v>6</v>
      </c>
      <c r="D113" s="2" t="s">
        <v>76</v>
      </c>
      <c r="E113" s="2" t="s">
        <v>77</v>
      </c>
      <c r="F113" s="2" t="s">
        <v>78</v>
      </c>
      <c r="G113" s="2" t="s">
        <v>79</v>
      </c>
      <c r="H113" s="4">
        <v>99999</v>
      </c>
      <c r="I113" s="2" t="s">
        <v>31</v>
      </c>
      <c r="J113" s="2" t="s">
        <v>80</v>
      </c>
      <c r="K113" s="2" t="s">
        <v>58</v>
      </c>
      <c r="L113" s="3">
        <v>41920</v>
      </c>
      <c r="M113" s="2" t="s">
        <v>34</v>
      </c>
      <c r="N113" s="2" t="s">
        <v>81</v>
      </c>
      <c r="O113" s="2" t="s">
        <v>77</v>
      </c>
      <c r="P113" s="2" t="s">
        <v>78</v>
      </c>
      <c r="Q113" s="2" t="s">
        <v>79</v>
      </c>
      <c r="R113" s="4">
        <v>99999</v>
      </c>
      <c r="S113" s="2" t="s">
        <v>31</v>
      </c>
      <c r="T113" s="2" t="s">
        <v>47</v>
      </c>
      <c r="U113" s="2" t="s">
        <v>37</v>
      </c>
      <c r="V113" s="2" t="s">
        <v>38</v>
      </c>
      <c r="W113" s="5">
        <v>14</v>
      </c>
      <c r="X113" s="2">
        <v>98</v>
      </c>
      <c r="Y113" s="6">
        <v>1372</v>
      </c>
      <c r="Z113" s="5">
        <v>138.57200000000003</v>
      </c>
    </row>
    <row r="114" spans="1:26" x14ac:dyDescent="0.25">
      <c r="A114" s="2">
        <v>1301</v>
      </c>
      <c r="B114" s="3">
        <v>41920</v>
      </c>
      <c r="C114" s="2">
        <v>8</v>
      </c>
      <c r="D114" s="2" t="s">
        <v>53</v>
      </c>
      <c r="E114" s="2" t="s">
        <v>54</v>
      </c>
      <c r="F114" s="2" t="s">
        <v>55</v>
      </c>
      <c r="G114" s="2" t="s">
        <v>56</v>
      </c>
      <c r="H114" s="4">
        <v>99999</v>
      </c>
      <c r="I114" s="2" t="s">
        <v>31</v>
      </c>
      <c r="J114" s="2" t="s">
        <v>57</v>
      </c>
      <c r="K114" s="2" t="s">
        <v>58</v>
      </c>
      <c r="L114" s="3">
        <v>41922</v>
      </c>
      <c r="M114" s="2" t="s">
        <v>34</v>
      </c>
      <c r="N114" s="2" t="s">
        <v>60</v>
      </c>
      <c r="O114" s="2" t="s">
        <v>54</v>
      </c>
      <c r="P114" s="2" t="s">
        <v>55</v>
      </c>
      <c r="Q114" s="2" t="s">
        <v>56</v>
      </c>
      <c r="R114" s="4">
        <v>99999</v>
      </c>
      <c r="S114" s="2" t="s">
        <v>31</v>
      </c>
      <c r="T114" s="2" t="s">
        <v>36</v>
      </c>
      <c r="U114" s="2" t="s">
        <v>61</v>
      </c>
      <c r="V114" s="2" t="s">
        <v>62</v>
      </c>
      <c r="W114" s="5">
        <v>9.1999999999999993</v>
      </c>
      <c r="X114" s="2">
        <v>100</v>
      </c>
      <c r="Y114" s="6">
        <v>919.99999999999989</v>
      </c>
      <c r="Z114" s="5">
        <v>91.08</v>
      </c>
    </row>
    <row r="115" spans="1:26" x14ac:dyDescent="0.25">
      <c r="A115" s="2">
        <v>1302</v>
      </c>
      <c r="B115" s="3">
        <v>41937</v>
      </c>
      <c r="C115" s="2">
        <v>25</v>
      </c>
      <c r="D115" s="2" t="s">
        <v>111</v>
      </c>
      <c r="E115" s="2" t="s">
        <v>112</v>
      </c>
      <c r="F115" s="2" t="s">
        <v>91</v>
      </c>
      <c r="G115" s="2" t="s">
        <v>92</v>
      </c>
      <c r="H115" s="4">
        <v>99999</v>
      </c>
      <c r="I115" s="2" t="s">
        <v>31</v>
      </c>
      <c r="J115" s="2" t="s">
        <v>93</v>
      </c>
      <c r="K115" s="2" t="s">
        <v>44</v>
      </c>
      <c r="L115" s="3">
        <v>41939</v>
      </c>
      <c r="M115" s="2" t="s">
        <v>45</v>
      </c>
      <c r="N115" s="2" t="s">
        <v>113</v>
      </c>
      <c r="O115" s="2" t="s">
        <v>112</v>
      </c>
      <c r="P115" s="2" t="s">
        <v>91</v>
      </c>
      <c r="Q115" s="2" t="s">
        <v>92</v>
      </c>
      <c r="R115" s="4">
        <v>99999</v>
      </c>
      <c r="S115" s="2" t="s">
        <v>31</v>
      </c>
      <c r="T115" s="2" t="s">
        <v>75</v>
      </c>
      <c r="U115" s="2" t="s">
        <v>114</v>
      </c>
      <c r="V115" s="2" t="s">
        <v>62</v>
      </c>
      <c r="W115" s="5">
        <v>10</v>
      </c>
      <c r="X115" s="2">
        <v>90</v>
      </c>
      <c r="Y115" s="6">
        <v>900</v>
      </c>
      <c r="Z115" s="5">
        <v>87.3</v>
      </c>
    </row>
    <row r="116" spans="1:26" x14ac:dyDescent="0.25">
      <c r="A116" s="2">
        <v>1306</v>
      </c>
      <c r="B116" s="3">
        <v>41941</v>
      </c>
      <c r="C116" s="2">
        <v>29</v>
      </c>
      <c r="D116" s="2" t="s">
        <v>63</v>
      </c>
      <c r="E116" s="2" t="s">
        <v>64</v>
      </c>
      <c r="F116" s="2" t="s">
        <v>65</v>
      </c>
      <c r="G116" s="2" t="s">
        <v>66</v>
      </c>
      <c r="H116" s="4">
        <v>99999</v>
      </c>
      <c r="I116" s="2" t="s">
        <v>31</v>
      </c>
      <c r="J116" s="2" t="s">
        <v>67</v>
      </c>
      <c r="K116" s="2" t="s">
        <v>33</v>
      </c>
      <c r="L116" s="3">
        <v>41943</v>
      </c>
      <c r="M116" s="2" t="s">
        <v>34</v>
      </c>
      <c r="N116" s="2" t="s">
        <v>68</v>
      </c>
      <c r="O116" s="2" t="s">
        <v>64</v>
      </c>
      <c r="P116" s="2" t="s">
        <v>65</v>
      </c>
      <c r="Q116" s="2" t="s">
        <v>66</v>
      </c>
      <c r="R116" s="4">
        <v>99999</v>
      </c>
      <c r="S116" s="2" t="s">
        <v>31</v>
      </c>
      <c r="T116" s="2" t="s">
        <v>36</v>
      </c>
      <c r="U116" s="2" t="s">
        <v>37</v>
      </c>
      <c r="V116" s="2" t="s">
        <v>38</v>
      </c>
      <c r="W116" s="5">
        <v>14</v>
      </c>
      <c r="X116" s="2">
        <v>78</v>
      </c>
      <c r="Y116" s="6">
        <v>1092</v>
      </c>
      <c r="Z116" s="5">
        <v>112.476</v>
      </c>
    </row>
    <row r="117" spans="1:26" x14ac:dyDescent="0.25">
      <c r="A117" s="2">
        <v>1307</v>
      </c>
      <c r="B117" s="3">
        <v>41918</v>
      </c>
      <c r="C117" s="2">
        <v>6</v>
      </c>
      <c r="D117" s="2" t="s">
        <v>76</v>
      </c>
      <c r="E117" s="2" t="s">
        <v>77</v>
      </c>
      <c r="F117" s="2" t="s">
        <v>78</v>
      </c>
      <c r="G117" s="2" t="s">
        <v>79</v>
      </c>
      <c r="H117" s="4">
        <v>99999</v>
      </c>
      <c r="I117" s="2" t="s">
        <v>31</v>
      </c>
      <c r="J117" s="2" t="s">
        <v>80</v>
      </c>
      <c r="K117" s="2" t="s">
        <v>58</v>
      </c>
      <c r="L117" s="3">
        <v>41920</v>
      </c>
      <c r="M117" s="2" t="s">
        <v>59</v>
      </c>
      <c r="N117" s="2" t="s">
        <v>81</v>
      </c>
      <c r="O117" s="2" t="s">
        <v>77</v>
      </c>
      <c r="P117" s="2" t="s">
        <v>78</v>
      </c>
      <c r="Q117" s="2" t="s">
        <v>79</v>
      </c>
      <c r="R117" s="4">
        <v>99999</v>
      </c>
      <c r="S117" s="2" t="s">
        <v>31</v>
      </c>
      <c r="T117" s="2" t="s">
        <v>36</v>
      </c>
      <c r="U117" s="2" t="s">
        <v>69</v>
      </c>
      <c r="V117" s="2" t="s">
        <v>120</v>
      </c>
      <c r="W117" s="5">
        <v>12.75</v>
      </c>
      <c r="X117" s="2">
        <v>44</v>
      </c>
      <c r="Y117" s="6">
        <v>561</v>
      </c>
      <c r="Z117" s="5">
        <v>53.856000000000002</v>
      </c>
    </row>
    <row r="118" spans="1:26" x14ac:dyDescent="0.25">
      <c r="A118" s="2">
        <v>1325</v>
      </c>
      <c r="B118" s="3">
        <v>41940</v>
      </c>
      <c r="C118" s="2">
        <v>28</v>
      </c>
      <c r="D118" s="2" t="s">
        <v>82</v>
      </c>
      <c r="E118" s="2" t="s">
        <v>83</v>
      </c>
      <c r="F118" s="2" t="s">
        <v>84</v>
      </c>
      <c r="G118" s="2" t="s">
        <v>85</v>
      </c>
      <c r="H118" s="4">
        <v>99999</v>
      </c>
      <c r="I118" s="2" t="s">
        <v>31</v>
      </c>
      <c r="J118" s="2" t="s">
        <v>86</v>
      </c>
      <c r="K118" s="2" t="s">
        <v>87</v>
      </c>
      <c r="L118" s="3">
        <v>41942</v>
      </c>
      <c r="M118" s="2" t="s">
        <v>59</v>
      </c>
      <c r="N118" s="2" t="s">
        <v>88</v>
      </c>
      <c r="O118" s="2" t="s">
        <v>83</v>
      </c>
      <c r="P118" s="2" t="s">
        <v>84</v>
      </c>
      <c r="Q118" s="2" t="s">
        <v>85</v>
      </c>
      <c r="R118" s="4">
        <v>99999</v>
      </c>
      <c r="S118" s="2" t="s">
        <v>31</v>
      </c>
      <c r="T118" s="2" t="s">
        <v>47</v>
      </c>
      <c r="U118" s="2" t="s">
        <v>52</v>
      </c>
      <c r="V118" s="2" t="s">
        <v>38</v>
      </c>
      <c r="W118" s="2">
        <v>46</v>
      </c>
      <c r="X118" s="2">
        <v>34</v>
      </c>
      <c r="Y118" s="6">
        <v>1564</v>
      </c>
      <c r="Z118" s="5">
        <v>157.964</v>
      </c>
    </row>
    <row r="119" spans="1:26" x14ac:dyDescent="0.25">
      <c r="A119" s="2">
        <v>1327</v>
      </c>
      <c r="B119" s="3">
        <v>41918</v>
      </c>
      <c r="C119" s="2">
        <v>6</v>
      </c>
      <c r="D119" s="2" t="s">
        <v>76</v>
      </c>
      <c r="E119" s="2" t="s">
        <v>77</v>
      </c>
      <c r="F119" s="2" t="s">
        <v>78</v>
      </c>
      <c r="G119" s="2" t="s">
        <v>79</v>
      </c>
      <c r="H119" s="4">
        <v>99999</v>
      </c>
      <c r="I119" s="2" t="s">
        <v>31</v>
      </c>
      <c r="J119" s="2" t="s">
        <v>80</v>
      </c>
      <c r="K119" s="2" t="s">
        <v>58</v>
      </c>
      <c r="L119" s="3">
        <v>41920</v>
      </c>
      <c r="M119" s="2" t="s">
        <v>34</v>
      </c>
      <c r="N119" s="2" t="s">
        <v>81</v>
      </c>
      <c r="O119" s="2" t="s">
        <v>77</v>
      </c>
      <c r="P119" s="2" t="s">
        <v>78</v>
      </c>
      <c r="Q119" s="2" t="s">
        <v>79</v>
      </c>
      <c r="R119" s="4">
        <v>99999</v>
      </c>
      <c r="S119" s="2" t="s">
        <v>31</v>
      </c>
      <c r="T119" s="2" t="s">
        <v>47</v>
      </c>
      <c r="U119" s="2" t="s">
        <v>69</v>
      </c>
      <c r="V119" s="2" t="s">
        <v>120</v>
      </c>
      <c r="W119" s="2">
        <v>12.75</v>
      </c>
      <c r="X119" s="2">
        <v>82</v>
      </c>
      <c r="Y119" s="6">
        <v>1045.5</v>
      </c>
      <c r="Z119" s="5">
        <v>103.50450000000001</v>
      </c>
    </row>
    <row r="120" spans="1:26" x14ac:dyDescent="0.25">
      <c r="A120" s="2">
        <v>1328</v>
      </c>
      <c r="B120" s="3">
        <v>41920</v>
      </c>
      <c r="C120" s="2">
        <v>8</v>
      </c>
      <c r="D120" s="2" t="s">
        <v>53</v>
      </c>
      <c r="E120" s="2" t="s">
        <v>54</v>
      </c>
      <c r="F120" s="2" t="s">
        <v>55</v>
      </c>
      <c r="G120" s="2" t="s">
        <v>56</v>
      </c>
      <c r="H120" s="4">
        <v>99999</v>
      </c>
      <c r="I120" s="2" t="s">
        <v>31</v>
      </c>
      <c r="J120" s="2" t="s">
        <v>57</v>
      </c>
      <c r="K120" s="2" t="s">
        <v>58</v>
      </c>
      <c r="L120" s="3">
        <v>41922</v>
      </c>
      <c r="M120" s="2" t="s">
        <v>34</v>
      </c>
      <c r="N120" s="2" t="s">
        <v>60</v>
      </c>
      <c r="O120" s="2" t="s">
        <v>54</v>
      </c>
      <c r="P120" s="2" t="s">
        <v>55</v>
      </c>
      <c r="Q120" s="2" t="s">
        <v>56</v>
      </c>
      <c r="R120" s="4">
        <v>99999</v>
      </c>
      <c r="S120" s="2" t="s">
        <v>31</v>
      </c>
      <c r="T120" s="2" t="s">
        <v>36</v>
      </c>
      <c r="U120" s="2" t="s">
        <v>69</v>
      </c>
      <c r="V120" s="2" t="s">
        <v>120</v>
      </c>
      <c r="W120" s="2">
        <v>12.75</v>
      </c>
      <c r="X120" s="2">
        <v>43</v>
      </c>
      <c r="Y120" s="6">
        <v>548.25</v>
      </c>
      <c r="Z120" s="5">
        <v>52.631999999999998</v>
      </c>
    </row>
    <row r="121" spans="1:26" x14ac:dyDescent="0.25">
      <c r="A121" s="2">
        <v>1330</v>
      </c>
      <c r="B121" s="3">
        <v>41953</v>
      </c>
      <c r="C121" s="2">
        <v>10</v>
      </c>
      <c r="D121" s="2" t="s">
        <v>89</v>
      </c>
      <c r="E121" s="2" t="s">
        <v>90</v>
      </c>
      <c r="F121" s="2" t="s">
        <v>91</v>
      </c>
      <c r="G121" s="2" t="s">
        <v>92</v>
      </c>
      <c r="H121" s="4">
        <v>99999</v>
      </c>
      <c r="I121" s="2" t="s">
        <v>31</v>
      </c>
      <c r="J121" s="2" t="s">
        <v>93</v>
      </c>
      <c r="K121" s="2" t="s">
        <v>44</v>
      </c>
      <c r="L121" s="3">
        <v>41955</v>
      </c>
      <c r="M121" s="2" t="s">
        <v>45</v>
      </c>
      <c r="N121" s="2" t="s">
        <v>94</v>
      </c>
      <c r="O121" s="2" t="s">
        <v>90</v>
      </c>
      <c r="P121" s="2" t="s">
        <v>91</v>
      </c>
      <c r="Q121" s="2" t="s">
        <v>92</v>
      </c>
      <c r="R121" s="4">
        <v>99999</v>
      </c>
      <c r="S121" s="2" t="s">
        <v>31</v>
      </c>
      <c r="T121" s="2"/>
      <c r="U121" s="2" t="s">
        <v>61</v>
      </c>
      <c r="V121" s="2" t="s">
        <v>62</v>
      </c>
      <c r="W121" s="5">
        <v>9.1999999999999993</v>
      </c>
      <c r="X121" s="2">
        <v>34</v>
      </c>
      <c r="Y121" s="6">
        <v>312.79999999999995</v>
      </c>
      <c r="Z121" s="5">
        <v>31.279999999999998</v>
      </c>
    </row>
    <row r="122" spans="1:26" x14ac:dyDescent="0.25">
      <c r="A122" s="2">
        <v>1332</v>
      </c>
      <c r="B122" s="3">
        <v>41954</v>
      </c>
      <c r="C122" s="2">
        <v>11</v>
      </c>
      <c r="D122" s="2" t="s">
        <v>101</v>
      </c>
      <c r="E122" s="2" t="s">
        <v>102</v>
      </c>
      <c r="F122" s="2" t="s">
        <v>103</v>
      </c>
      <c r="G122" s="2" t="s">
        <v>104</v>
      </c>
      <c r="H122" s="4">
        <v>99999</v>
      </c>
      <c r="I122" s="2" t="s">
        <v>31</v>
      </c>
      <c r="J122" s="2" t="s">
        <v>86</v>
      </c>
      <c r="K122" s="2" t="s">
        <v>87</v>
      </c>
      <c r="L122" s="3"/>
      <c r="M122" s="2" t="s">
        <v>59</v>
      </c>
      <c r="N122" s="2" t="s">
        <v>105</v>
      </c>
      <c r="O122" s="2" t="s">
        <v>102</v>
      </c>
      <c r="P122" s="2" t="s">
        <v>103</v>
      </c>
      <c r="Q122" s="2" t="s">
        <v>104</v>
      </c>
      <c r="R122" s="4">
        <v>99999</v>
      </c>
      <c r="S122" s="2" t="s">
        <v>31</v>
      </c>
      <c r="T122" s="2"/>
      <c r="U122" s="2" t="s">
        <v>95</v>
      </c>
      <c r="V122" s="2" t="s">
        <v>38</v>
      </c>
      <c r="W122" s="5">
        <v>2.99</v>
      </c>
      <c r="X122" s="2">
        <v>100</v>
      </c>
      <c r="Y122" s="6">
        <v>299</v>
      </c>
      <c r="Z122" s="5">
        <v>30.498000000000001</v>
      </c>
    </row>
    <row r="123" spans="1:26" x14ac:dyDescent="0.25">
      <c r="A123" s="2">
        <v>1333</v>
      </c>
      <c r="B123" s="3">
        <v>41944</v>
      </c>
      <c r="C123" s="2">
        <v>1</v>
      </c>
      <c r="D123" s="2" t="s">
        <v>106</v>
      </c>
      <c r="E123" s="2" t="s">
        <v>107</v>
      </c>
      <c r="F123" s="2" t="s">
        <v>108</v>
      </c>
      <c r="G123" s="2" t="s">
        <v>109</v>
      </c>
      <c r="H123" s="4">
        <v>99999</v>
      </c>
      <c r="I123" s="2" t="s">
        <v>31</v>
      </c>
      <c r="J123" s="2" t="s">
        <v>57</v>
      </c>
      <c r="K123" s="2" t="s">
        <v>58</v>
      </c>
      <c r="L123" s="2"/>
      <c r="M123" s="2"/>
      <c r="N123" s="2" t="s">
        <v>110</v>
      </c>
      <c r="O123" s="2" t="s">
        <v>107</v>
      </c>
      <c r="P123" s="2" t="s">
        <v>108</v>
      </c>
      <c r="Q123" s="2" t="s">
        <v>109</v>
      </c>
      <c r="R123" s="4">
        <v>99999</v>
      </c>
      <c r="S123" s="2" t="s">
        <v>31</v>
      </c>
      <c r="T123" s="2"/>
      <c r="U123" s="2" t="s">
        <v>51</v>
      </c>
      <c r="V123" s="2" t="s">
        <v>38</v>
      </c>
      <c r="W123" s="5">
        <v>18</v>
      </c>
      <c r="X123" s="2">
        <v>42</v>
      </c>
      <c r="Y123" s="6">
        <v>756</v>
      </c>
      <c r="Z123" s="5">
        <v>76.356000000000009</v>
      </c>
    </row>
    <row r="124" spans="1:26" x14ac:dyDescent="0.25">
      <c r="A124" s="2">
        <v>1334</v>
      </c>
      <c r="B124" s="3">
        <v>41944</v>
      </c>
      <c r="C124" s="2">
        <v>1</v>
      </c>
      <c r="D124" s="2" t="s">
        <v>106</v>
      </c>
      <c r="E124" s="2" t="s">
        <v>107</v>
      </c>
      <c r="F124" s="2" t="s">
        <v>108</v>
      </c>
      <c r="G124" s="2" t="s">
        <v>109</v>
      </c>
      <c r="H124" s="4">
        <v>99999</v>
      </c>
      <c r="I124" s="2" t="s">
        <v>31</v>
      </c>
      <c r="J124" s="2" t="s">
        <v>57</v>
      </c>
      <c r="K124" s="2" t="s">
        <v>58</v>
      </c>
      <c r="L124" s="3"/>
      <c r="M124" s="2"/>
      <c r="N124" s="2" t="s">
        <v>110</v>
      </c>
      <c r="O124" s="2" t="s">
        <v>107</v>
      </c>
      <c r="P124" s="2" t="s">
        <v>108</v>
      </c>
      <c r="Q124" s="2" t="s">
        <v>109</v>
      </c>
      <c r="R124" s="4">
        <v>99999</v>
      </c>
      <c r="S124" s="2" t="s">
        <v>31</v>
      </c>
      <c r="T124" s="2"/>
      <c r="U124" s="2" t="s">
        <v>52</v>
      </c>
      <c r="V124" s="2" t="s">
        <v>38</v>
      </c>
      <c r="W124" s="5">
        <v>46</v>
      </c>
      <c r="X124" s="2">
        <v>16</v>
      </c>
      <c r="Y124" s="6">
        <v>736</v>
      </c>
      <c r="Z124" s="5">
        <v>70.656000000000006</v>
      </c>
    </row>
    <row r="125" spans="1:26" x14ac:dyDescent="0.25">
      <c r="A125" s="2">
        <v>1335</v>
      </c>
      <c r="B125" s="3">
        <v>41944</v>
      </c>
      <c r="C125" s="2">
        <v>1</v>
      </c>
      <c r="D125" s="2" t="s">
        <v>106</v>
      </c>
      <c r="E125" s="2" t="s">
        <v>107</v>
      </c>
      <c r="F125" s="2" t="s">
        <v>108</v>
      </c>
      <c r="G125" s="2" t="s">
        <v>109</v>
      </c>
      <c r="H125" s="4">
        <v>99999</v>
      </c>
      <c r="I125" s="2" t="s">
        <v>31</v>
      </c>
      <c r="J125" s="2" t="s">
        <v>57</v>
      </c>
      <c r="K125" s="2" t="s">
        <v>58</v>
      </c>
      <c r="L125" s="3"/>
      <c r="M125" s="2"/>
      <c r="N125" s="2" t="s">
        <v>110</v>
      </c>
      <c r="O125" s="2" t="s">
        <v>107</v>
      </c>
      <c r="P125" s="2" t="s">
        <v>108</v>
      </c>
      <c r="Q125" s="2" t="s">
        <v>109</v>
      </c>
      <c r="R125" s="4">
        <v>99999</v>
      </c>
      <c r="S125" s="2" t="s">
        <v>31</v>
      </c>
      <c r="T125" s="2"/>
      <c r="U125" s="2" t="s">
        <v>95</v>
      </c>
      <c r="V125" s="2" t="s">
        <v>38</v>
      </c>
      <c r="W125" s="5">
        <v>2.99</v>
      </c>
      <c r="X125" s="2">
        <v>22</v>
      </c>
      <c r="Y125" s="6">
        <v>65.78</v>
      </c>
      <c r="Z125" s="5">
        <v>6.3806599999999998</v>
      </c>
    </row>
    <row r="126" spans="1:26" x14ac:dyDescent="0.25">
      <c r="A126" s="2">
        <v>1340</v>
      </c>
      <c r="B126" s="3">
        <v>41949</v>
      </c>
      <c r="C126" s="2">
        <v>6</v>
      </c>
      <c r="D126" s="2" t="s">
        <v>76</v>
      </c>
      <c r="E126" s="2" t="s">
        <v>77</v>
      </c>
      <c r="F126" s="2" t="s">
        <v>78</v>
      </c>
      <c r="G126" s="2" t="s">
        <v>79</v>
      </c>
      <c r="H126" s="4">
        <v>99999</v>
      </c>
      <c r="I126" s="2" t="s">
        <v>31</v>
      </c>
      <c r="J126" s="2" t="s">
        <v>80</v>
      </c>
      <c r="K126" s="2" t="s">
        <v>58</v>
      </c>
      <c r="L126" s="2">
        <v>41951</v>
      </c>
      <c r="M126" s="2" t="s">
        <v>34</v>
      </c>
      <c r="N126" s="2" t="s">
        <v>81</v>
      </c>
      <c r="O126" s="2" t="s">
        <v>77</v>
      </c>
      <c r="P126" s="2" t="s">
        <v>78</v>
      </c>
      <c r="Q126" s="2" t="s">
        <v>79</v>
      </c>
      <c r="R126" s="4">
        <v>99999</v>
      </c>
      <c r="S126" s="2" t="s">
        <v>31</v>
      </c>
      <c r="T126" s="2" t="s">
        <v>47</v>
      </c>
      <c r="U126" s="2" t="s">
        <v>37</v>
      </c>
      <c r="V126" s="2" t="s">
        <v>38</v>
      </c>
      <c r="W126" s="5">
        <v>14</v>
      </c>
      <c r="X126" s="2">
        <v>85</v>
      </c>
      <c r="Y126" s="6">
        <v>1190</v>
      </c>
      <c r="Z126" s="5">
        <v>120.19</v>
      </c>
    </row>
    <row r="127" spans="1:26" x14ac:dyDescent="0.25">
      <c r="A127" s="2">
        <v>1342</v>
      </c>
      <c r="B127" s="3">
        <v>41951</v>
      </c>
      <c r="C127" s="2">
        <v>8</v>
      </c>
      <c r="D127" s="2" t="s">
        <v>53</v>
      </c>
      <c r="E127" s="2" t="s">
        <v>54</v>
      </c>
      <c r="F127" s="2" t="s">
        <v>55</v>
      </c>
      <c r="G127" s="2" t="s">
        <v>56</v>
      </c>
      <c r="H127" s="4">
        <v>99999</v>
      </c>
      <c r="I127" s="2" t="s">
        <v>31</v>
      </c>
      <c r="J127" s="2" t="s">
        <v>57</v>
      </c>
      <c r="K127" s="2" t="s">
        <v>58</v>
      </c>
      <c r="L127" s="3">
        <v>41953</v>
      </c>
      <c r="M127" s="2" t="s">
        <v>34</v>
      </c>
      <c r="N127" s="2" t="s">
        <v>60</v>
      </c>
      <c r="O127" s="2" t="s">
        <v>54</v>
      </c>
      <c r="P127" s="2" t="s">
        <v>55</v>
      </c>
      <c r="Q127" s="2" t="s">
        <v>56</v>
      </c>
      <c r="R127" s="4">
        <v>99999</v>
      </c>
      <c r="S127" s="2" t="s">
        <v>31</v>
      </c>
      <c r="T127" s="2" t="s">
        <v>36</v>
      </c>
      <c r="U127" s="2" t="s">
        <v>61</v>
      </c>
      <c r="V127" s="2" t="s">
        <v>62</v>
      </c>
      <c r="W127" s="5">
        <v>9.1999999999999993</v>
      </c>
      <c r="X127" s="2">
        <v>19</v>
      </c>
      <c r="Y127" s="6">
        <v>174.79999999999998</v>
      </c>
      <c r="Z127" s="5">
        <v>17.130400000000002</v>
      </c>
    </row>
    <row r="128" spans="1:26" x14ac:dyDescent="0.25">
      <c r="A128" s="2">
        <v>1343</v>
      </c>
      <c r="B128" s="3">
        <v>41968</v>
      </c>
      <c r="C128" s="2">
        <v>25</v>
      </c>
      <c r="D128" s="2" t="s">
        <v>111</v>
      </c>
      <c r="E128" s="2" t="s">
        <v>112</v>
      </c>
      <c r="F128" s="2" t="s">
        <v>91</v>
      </c>
      <c r="G128" s="2" t="s">
        <v>92</v>
      </c>
      <c r="H128" s="4">
        <v>99999</v>
      </c>
      <c r="I128" s="2" t="s">
        <v>31</v>
      </c>
      <c r="J128" s="2" t="s">
        <v>93</v>
      </c>
      <c r="K128" s="2" t="s">
        <v>44</v>
      </c>
      <c r="L128" s="3">
        <v>41970</v>
      </c>
      <c r="M128" s="2" t="s">
        <v>45</v>
      </c>
      <c r="N128" s="2" t="s">
        <v>113</v>
      </c>
      <c r="O128" s="2" t="s">
        <v>112</v>
      </c>
      <c r="P128" s="2" t="s">
        <v>91</v>
      </c>
      <c r="Q128" s="2" t="s">
        <v>92</v>
      </c>
      <c r="R128" s="4">
        <v>99999</v>
      </c>
      <c r="S128" s="2" t="s">
        <v>31</v>
      </c>
      <c r="T128" s="2" t="s">
        <v>75</v>
      </c>
      <c r="U128" s="2" t="s">
        <v>114</v>
      </c>
      <c r="V128" s="2" t="s">
        <v>62</v>
      </c>
      <c r="W128" s="5">
        <v>10</v>
      </c>
      <c r="X128" s="2">
        <v>99</v>
      </c>
      <c r="Y128" s="6">
        <v>990</v>
      </c>
      <c r="Z128" s="5">
        <v>102.96000000000001</v>
      </c>
    </row>
    <row r="129" spans="1:26" x14ac:dyDescent="0.25">
      <c r="A129" s="2">
        <v>1347</v>
      </c>
      <c r="B129" s="3">
        <v>41972</v>
      </c>
      <c r="C129" s="2">
        <v>29</v>
      </c>
      <c r="D129" s="2" t="s">
        <v>63</v>
      </c>
      <c r="E129" s="2" t="s">
        <v>64</v>
      </c>
      <c r="F129" s="2" t="s">
        <v>65</v>
      </c>
      <c r="G129" s="2" t="s">
        <v>66</v>
      </c>
      <c r="H129" s="4">
        <v>99999</v>
      </c>
      <c r="I129" s="2" t="s">
        <v>31</v>
      </c>
      <c r="J129" s="2" t="s">
        <v>67</v>
      </c>
      <c r="K129" s="2" t="s">
        <v>33</v>
      </c>
      <c r="L129" s="3">
        <v>41974</v>
      </c>
      <c r="M129" s="2" t="s">
        <v>34</v>
      </c>
      <c r="N129" s="2" t="s">
        <v>68</v>
      </c>
      <c r="O129" s="2" t="s">
        <v>64</v>
      </c>
      <c r="P129" s="2" t="s">
        <v>65</v>
      </c>
      <c r="Q129" s="2" t="s">
        <v>66</v>
      </c>
      <c r="R129" s="4">
        <v>99999</v>
      </c>
      <c r="S129" s="2" t="s">
        <v>31</v>
      </c>
      <c r="T129" s="2" t="s">
        <v>36</v>
      </c>
      <c r="U129" s="2" t="s">
        <v>37</v>
      </c>
      <c r="V129" s="2" t="s">
        <v>38</v>
      </c>
      <c r="W129" s="5">
        <v>14</v>
      </c>
      <c r="X129" s="2">
        <v>38</v>
      </c>
      <c r="Y129" s="6">
        <v>532</v>
      </c>
      <c r="Z129" s="5">
        <v>55.328000000000003</v>
      </c>
    </row>
    <row r="130" spans="1:26" x14ac:dyDescent="0.25">
      <c r="A130" s="2">
        <v>1348</v>
      </c>
      <c r="B130" s="3">
        <v>41949</v>
      </c>
      <c r="C130" s="2">
        <v>6</v>
      </c>
      <c r="D130" s="2" t="s">
        <v>76</v>
      </c>
      <c r="E130" s="2" t="s">
        <v>77</v>
      </c>
      <c r="F130" s="2" t="s">
        <v>78</v>
      </c>
      <c r="G130" s="2" t="s">
        <v>79</v>
      </c>
      <c r="H130" s="4">
        <v>99999</v>
      </c>
      <c r="I130" s="2" t="s">
        <v>31</v>
      </c>
      <c r="J130" s="2" t="s">
        <v>80</v>
      </c>
      <c r="K130" s="2" t="s">
        <v>58</v>
      </c>
      <c r="L130" s="3">
        <v>41951</v>
      </c>
      <c r="M130" s="2" t="s">
        <v>59</v>
      </c>
      <c r="N130" s="2" t="s">
        <v>81</v>
      </c>
      <c r="O130" s="2" t="s">
        <v>77</v>
      </c>
      <c r="P130" s="2" t="s">
        <v>78</v>
      </c>
      <c r="Q130" s="2" t="s">
        <v>79</v>
      </c>
      <c r="R130" s="4">
        <v>99999</v>
      </c>
      <c r="S130" s="2" t="s">
        <v>31</v>
      </c>
      <c r="T130" s="2" t="s">
        <v>36</v>
      </c>
      <c r="U130" s="2" t="s">
        <v>69</v>
      </c>
      <c r="V130" s="2" t="s">
        <v>120</v>
      </c>
      <c r="W130" s="5">
        <v>12.75</v>
      </c>
      <c r="X130" s="2">
        <v>15</v>
      </c>
      <c r="Y130" s="6">
        <v>191.25</v>
      </c>
      <c r="Z130" s="5">
        <v>18.55125</v>
      </c>
    </row>
    <row r="131" spans="1:26" x14ac:dyDescent="0.25">
      <c r="A131" s="2">
        <v>1366</v>
      </c>
      <c r="B131" s="3">
        <v>41971</v>
      </c>
      <c r="C131" s="2">
        <v>28</v>
      </c>
      <c r="D131" s="2" t="s">
        <v>82</v>
      </c>
      <c r="E131" s="2" t="s">
        <v>83</v>
      </c>
      <c r="F131" s="2" t="s">
        <v>84</v>
      </c>
      <c r="G131" s="2" t="s">
        <v>85</v>
      </c>
      <c r="H131" s="4">
        <v>99999</v>
      </c>
      <c r="I131" s="2" t="s">
        <v>31</v>
      </c>
      <c r="J131" s="2" t="s">
        <v>86</v>
      </c>
      <c r="K131" s="2" t="s">
        <v>87</v>
      </c>
      <c r="L131" s="3">
        <v>41973</v>
      </c>
      <c r="M131" s="2" t="s">
        <v>59</v>
      </c>
      <c r="N131" s="2" t="s">
        <v>88</v>
      </c>
      <c r="O131" s="2" t="s">
        <v>83</v>
      </c>
      <c r="P131" s="2" t="s">
        <v>84</v>
      </c>
      <c r="Q131" s="2" t="s">
        <v>85</v>
      </c>
      <c r="R131" s="4">
        <v>99999</v>
      </c>
      <c r="S131" s="2" t="s">
        <v>31</v>
      </c>
      <c r="T131" s="2" t="s">
        <v>47</v>
      </c>
      <c r="U131" s="2" t="s">
        <v>52</v>
      </c>
      <c r="V131" s="2" t="s">
        <v>38</v>
      </c>
      <c r="W131" s="2">
        <v>46</v>
      </c>
      <c r="X131" s="2">
        <v>57</v>
      </c>
      <c r="Y131" s="6">
        <v>2622</v>
      </c>
      <c r="Z131" s="5">
        <v>272.68799999999999</v>
      </c>
    </row>
    <row r="132" spans="1:26" x14ac:dyDescent="0.25">
      <c r="A132" s="2">
        <v>1368</v>
      </c>
      <c r="B132" s="3">
        <v>42000</v>
      </c>
      <c r="C132" s="2">
        <v>27</v>
      </c>
      <c r="D132" s="2" t="s">
        <v>27</v>
      </c>
      <c r="E132" s="2" t="s">
        <v>28</v>
      </c>
      <c r="F132" s="2" t="s">
        <v>29</v>
      </c>
      <c r="G132" s="2" t="s">
        <v>30</v>
      </c>
      <c r="H132" s="4">
        <v>99999</v>
      </c>
      <c r="I132" s="2" t="s">
        <v>31</v>
      </c>
      <c r="J132" s="2" t="s">
        <v>32</v>
      </c>
      <c r="K132" s="2" t="s">
        <v>33</v>
      </c>
      <c r="L132" s="3">
        <v>42002</v>
      </c>
      <c r="M132" s="2" t="s">
        <v>34</v>
      </c>
      <c r="N132" s="2" t="s">
        <v>35</v>
      </c>
      <c r="O132" s="2" t="s">
        <v>28</v>
      </c>
      <c r="P132" s="2" t="s">
        <v>29</v>
      </c>
      <c r="Q132" s="2" t="s">
        <v>30</v>
      </c>
      <c r="R132" s="4">
        <v>99999</v>
      </c>
      <c r="S132" s="2" t="s">
        <v>31</v>
      </c>
      <c r="T132" s="2" t="s">
        <v>36</v>
      </c>
      <c r="U132" s="2" t="s">
        <v>37</v>
      </c>
      <c r="V132" s="2" t="s">
        <v>38</v>
      </c>
      <c r="W132" s="2">
        <v>14</v>
      </c>
      <c r="X132" s="2">
        <v>14</v>
      </c>
      <c r="Y132" s="6">
        <v>196</v>
      </c>
      <c r="Z132" s="5">
        <v>19.796000000000003</v>
      </c>
    </row>
    <row r="133" spans="1:26" x14ac:dyDescent="0.25">
      <c r="A133" s="2">
        <v>1373</v>
      </c>
      <c r="B133" s="3">
        <v>41985</v>
      </c>
      <c r="C133" s="2">
        <v>12</v>
      </c>
      <c r="D133" s="2" t="s">
        <v>48</v>
      </c>
      <c r="E133" s="2" t="s">
        <v>49</v>
      </c>
      <c r="F133" s="2" t="s">
        <v>29</v>
      </c>
      <c r="G133" s="2" t="s">
        <v>30</v>
      </c>
      <c r="H133" s="4">
        <v>99999</v>
      </c>
      <c r="I133" s="2" t="s">
        <v>31</v>
      </c>
      <c r="J133" s="2" t="s">
        <v>32</v>
      </c>
      <c r="K133" s="2" t="s">
        <v>33</v>
      </c>
      <c r="L133" s="3">
        <v>41987</v>
      </c>
      <c r="M133" s="2" t="s">
        <v>34</v>
      </c>
      <c r="N133" s="2" t="s">
        <v>50</v>
      </c>
      <c r="O133" s="2" t="s">
        <v>49</v>
      </c>
      <c r="P133" s="2" t="s">
        <v>29</v>
      </c>
      <c r="Q133" s="2" t="s">
        <v>30</v>
      </c>
      <c r="R133" s="4">
        <v>99999</v>
      </c>
      <c r="S133" s="2" t="s">
        <v>31</v>
      </c>
      <c r="T133" s="2" t="s">
        <v>47</v>
      </c>
      <c r="U133" s="2" t="s">
        <v>51</v>
      </c>
      <c r="V133" s="2" t="s">
        <v>38</v>
      </c>
      <c r="W133" s="2">
        <v>18</v>
      </c>
      <c r="X133" s="2">
        <v>57</v>
      </c>
      <c r="Y133" s="6">
        <v>1026</v>
      </c>
      <c r="Z133" s="5">
        <v>102.60000000000001</v>
      </c>
    </row>
    <row r="134" spans="1:26" x14ac:dyDescent="0.25">
      <c r="A134" s="2">
        <v>1374</v>
      </c>
      <c r="B134" s="3">
        <v>41985</v>
      </c>
      <c r="C134" s="2">
        <v>12</v>
      </c>
      <c r="D134" s="2" t="s">
        <v>48</v>
      </c>
      <c r="E134" s="2" t="s">
        <v>49</v>
      </c>
      <c r="F134" s="2" t="s">
        <v>29</v>
      </c>
      <c r="G134" s="2" t="s">
        <v>30</v>
      </c>
      <c r="H134" s="4">
        <v>99999</v>
      </c>
      <c r="I134" s="2" t="s">
        <v>31</v>
      </c>
      <c r="J134" s="2" t="s">
        <v>32</v>
      </c>
      <c r="K134" s="2" t="s">
        <v>33</v>
      </c>
      <c r="L134" s="3">
        <v>41987</v>
      </c>
      <c r="M134" s="2" t="s">
        <v>34</v>
      </c>
      <c r="N134" s="2" t="s">
        <v>50</v>
      </c>
      <c r="O134" s="2" t="s">
        <v>49</v>
      </c>
      <c r="P134" s="2" t="s">
        <v>29</v>
      </c>
      <c r="Q134" s="2" t="s">
        <v>30</v>
      </c>
      <c r="R134" s="4">
        <v>99999</v>
      </c>
      <c r="S134" s="2" t="s">
        <v>31</v>
      </c>
      <c r="T134" s="2" t="s">
        <v>47</v>
      </c>
      <c r="U134" s="2" t="s">
        <v>52</v>
      </c>
      <c r="V134" s="2" t="s">
        <v>38</v>
      </c>
      <c r="W134" s="2">
        <v>46</v>
      </c>
      <c r="X134" s="2">
        <v>83</v>
      </c>
      <c r="Y134" s="6">
        <v>3818</v>
      </c>
      <c r="Z134" s="5">
        <v>374.16399999999999</v>
      </c>
    </row>
    <row r="135" spans="1:26" x14ac:dyDescent="0.25">
      <c r="A135" s="2">
        <v>1375</v>
      </c>
      <c r="B135" s="3">
        <v>41981</v>
      </c>
      <c r="C135" s="2">
        <v>8</v>
      </c>
      <c r="D135" s="2" t="s">
        <v>53</v>
      </c>
      <c r="E135" s="2" t="s">
        <v>54</v>
      </c>
      <c r="F135" s="2" t="s">
        <v>55</v>
      </c>
      <c r="G135" s="2" t="s">
        <v>56</v>
      </c>
      <c r="H135" s="4">
        <v>99999</v>
      </c>
      <c r="I135" s="2" t="s">
        <v>31</v>
      </c>
      <c r="J135" s="2" t="s">
        <v>57</v>
      </c>
      <c r="K135" s="2" t="s">
        <v>58</v>
      </c>
      <c r="L135" s="3">
        <v>41983</v>
      </c>
      <c r="M135" s="2" t="s">
        <v>59</v>
      </c>
      <c r="N135" s="2" t="s">
        <v>60</v>
      </c>
      <c r="O135" s="2" t="s">
        <v>54</v>
      </c>
      <c r="P135" s="2" t="s">
        <v>55</v>
      </c>
      <c r="Q135" s="2" t="s">
        <v>56</v>
      </c>
      <c r="R135" s="4">
        <v>99999</v>
      </c>
      <c r="S135" s="2" t="s">
        <v>31</v>
      </c>
      <c r="T135" s="2" t="s">
        <v>47</v>
      </c>
      <c r="U135" s="2" t="s">
        <v>61</v>
      </c>
      <c r="V135" s="2" t="s">
        <v>62</v>
      </c>
      <c r="W135" s="2">
        <v>9.1999999999999993</v>
      </c>
      <c r="X135" s="2">
        <v>76</v>
      </c>
      <c r="Y135" s="6">
        <v>699.19999999999993</v>
      </c>
      <c r="Z135" s="5">
        <v>67.123199999999997</v>
      </c>
    </row>
    <row r="136" spans="1:26" x14ac:dyDescent="0.25">
      <c r="A136" s="2">
        <v>1376</v>
      </c>
      <c r="B136" s="3">
        <v>41977</v>
      </c>
      <c r="C136" s="2">
        <v>4</v>
      </c>
      <c r="D136" s="2" t="s">
        <v>39</v>
      </c>
      <c r="E136" s="2" t="s">
        <v>40</v>
      </c>
      <c r="F136" s="2" t="s">
        <v>41</v>
      </c>
      <c r="G136" s="2" t="s">
        <v>42</v>
      </c>
      <c r="H136" s="4">
        <v>99999</v>
      </c>
      <c r="I136" s="2" t="s">
        <v>31</v>
      </c>
      <c r="J136" s="2" t="s">
        <v>43</v>
      </c>
      <c r="K136" s="2" t="s">
        <v>44</v>
      </c>
      <c r="L136" s="2">
        <v>41979</v>
      </c>
      <c r="M136" s="2" t="s">
        <v>59</v>
      </c>
      <c r="N136" s="2" t="s">
        <v>46</v>
      </c>
      <c r="O136" s="2" t="s">
        <v>40</v>
      </c>
      <c r="P136" s="2" t="s">
        <v>41</v>
      </c>
      <c r="Q136" s="2" t="s">
        <v>42</v>
      </c>
      <c r="R136" s="4">
        <v>99999</v>
      </c>
      <c r="S136" s="2" t="s">
        <v>31</v>
      </c>
      <c r="T136" s="2" t="s">
        <v>36</v>
      </c>
      <c r="U136" s="2" t="s">
        <v>61</v>
      </c>
      <c r="V136" s="2" t="s">
        <v>62</v>
      </c>
      <c r="W136" s="2">
        <v>9.1999999999999993</v>
      </c>
      <c r="X136" s="2">
        <v>80</v>
      </c>
      <c r="Y136" s="6">
        <v>736</v>
      </c>
      <c r="Z136" s="5">
        <v>72.864000000000004</v>
      </c>
    </row>
    <row r="137" spans="1:26" x14ac:dyDescent="0.25">
      <c r="A137" s="2">
        <v>1377</v>
      </c>
      <c r="B137" s="3">
        <v>42002</v>
      </c>
      <c r="C137" s="2">
        <v>29</v>
      </c>
      <c r="D137" s="2" t="s">
        <v>63</v>
      </c>
      <c r="E137" s="2" t="s">
        <v>64</v>
      </c>
      <c r="F137" s="2" t="s">
        <v>65</v>
      </c>
      <c r="G137" s="2" t="s">
        <v>66</v>
      </c>
      <c r="H137" s="4">
        <v>99999</v>
      </c>
      <c r="I137" s="2" t="s">
        <v>31</v>
      </c>
      <c r="J137" s="2" t="s">
        <v>67</v>
      </c>
      <c r="K137" s="2" t="s">
        <v>33</v>
      </c>
      <c r="L137" s="2">
        <v>42004</v>
      </c>
      <c r="M137" s="2" t="s">
        <v>34</v>
      </c>
      <c r="N137" s="2" t="s">
        <v>68</v>
      </c>
      <c r="O137" s="2" t="s">
        <v>64</v>
      </c>
      <c r="P137" s="2" t="s">
        <v>65</v>
      </c>
      <c r="Q137" s="2" t="s">
        <v>66</v>
      </c>
      <c r="R137" s="4">
        <v>99999</v>
      </c>
      <c r="S137" s="2" t="s">
        <v>31</v>
      </c>
      <c r="T137" s="2" t="s">
        <v>36</v>
      </c>
      <c r="U137" s="2" t="s">
        <v>69</v>
      </c>
      <c r="V137" s="2" t="s">
        <v>120</v>
      </c>
      <c r="W137" s="2">
        <v>12.75</v>
      </c>
      <c r="X137" s="2">
        <v>47</v>
      </c>
      <c r="Y137" s="6">
        <v>599.25</v>
      </c>
      <c r="Z137" s="5">
        <v>59.325750000000006</v>
      </c>
    </row>
    <row r="138" spans="1:26" x14ac:dyDescent="0.25">
      <c r="A138" s="2">
        <v>1380</v>
      </c>
      <c r="B138" s="3">
        <v>42001</v>
      </c>
      <c r="C138" s="2">
        <v>28</v>
      </c>
      <c r="D138" s="2" t="s">
        <v>82</v>
      </c>
      <c r="E138" s="2" t="s">
        <v>83</v>
      </c>
      <c r="F138" s="2" t="s">
        <v>84</v>
      </c>
      <c r="G138" s="2" t="s">
        <v>85</v>
      </c>
      <c r="H138" s="4">
        <v>99999</v>
      </c>
      <c r="I138" s="2" t="s">
        <v>31</v>
      </c>
      <c r="J138" s="2" t="s">
        <v>86</v>
      </c>
      <c r="K138" s="2" t="s">
        <v>87</v>
      </c>
      <c r="L138" s="3">
        <v>42003</v>
      </c>
      <c r="M138" s="2" t="s">
        <v>59</v>
      </c>
      <c r="N138" s="2" t="s">
        <v>88</v>
      </c>
      <c r="O138" s="2" t="s">
        <v>83</v>
      </c>
      <c r="P138" s="2" t="s">
        <v>84</v>
      </c>
      <c r="Q138" s="2" t="s">
        <v>85</v>
      </c>
      <c r="R138" s="4">
        <v>99999</v>
      </c>
      <c r="S138" s="2" t="s">
        <v>31</v>
      </c>
      <c r="T138" s="2" t="s">
        <v>36</v>
      </c>
      <c r="U138" s="2" t="s">
        <v>52</v>
      </c>
      <c r="V138" s="2" t="s">
        <v>38</v>
      </c>
      <c r="W138" s="2">
        <v>46</v>
      </c>
      <c r="X138" s="2">
        <v>16</v>
      </c>
      <c r="Y138" s="6">
        <v>736</v>
      </c>
      <c r="Z138" s="5">
        <v>73.600000000000009</v>
      </c>
    </row>
    <row r="139" spans="1:26" x14ac:dyDescent="0.25">
      <c r="A139" s="2">
        <v>1381</v>
      </c>
      <c r="B139" s="3">
        <v>41981</v>
      </c>
      <c r="C139" s="2">
        <v>8</v>
      </c>
      <c r="D139" s="2" t="s">
        <v>53</v>
      </c>
      <c r="E139" s="2" t="s">
        <v>54</v>
      </c>
      <c r="F139" s="2" t="s">
        <v>55</v>
      </c>
      <c r="G139" s="2" t="s">
        <v>56</v>
      </c>
      <c r="H139" s="4">
        <v>99999</v>
      </c>
      <c r="I139" s="2" t="s">
        <v>31</v>
      </c>
      <c r="J139" s="2" t="s">
        <v>57</v>
      </c>
      <c r="K139" s="2" t="s">
        <v>58</v>
      </c>
      <c r="L139" s="3">
        <v>41983</v>
      </c>
      <c r="M139" s="2" t="s">
        <v>59</v>
      </c>
      <c r="N139" s="2" t="s">
        <v>60</v>
      </c>
      <c r="O139" s="2" t="s">
        <v>54</v>
      </c>
      <c r="P139" s="2" t="s">
        <v>55</v>
      </c>
      <c r="Q139" s="2" t="s">
        <v>56</v>
      </c>
      <c r="R139" s="4">
        <v>99999</v>
      </c>
      <c r="S139" s="2" t="s">
        <v>31</v>
      </c>
      <c r="T139" s="2" t="s">
        <v>36</v>
      </c>
      <c r="U139" s="2" t="s">
        <v>69</v>
      </c>
      <c r="V139" s="2" t="s">
        <v>120</v>
      </c>
      <c r="W139" s="2">
        <v>12.75</v>
      </c>
      <c r="X139" s="2">
        <v>41</v>
      </c>
      <c r="Y139" s="6">
        <v>522.75</v>
      </c>
      <c r="Z139" s="5">
        <v>51.229500000000002</v>
      </c>
    </row>
    <row r="140" spans="1:26" x14ac:dyDescent="0.25">
      <c r="A140" s="2">
        <v>1382</v>
      </c>
      <c r="B140" s="3">
        <v>41983</v>
      </c>
      <c r="C140" s="2">
        <v>10</v>
      </c>
      <c r="D140" s="2" t="s">
        <v>89</v>
      </c>
      <c r="E140" s="2" t="s">
        <v>90</v>
      </c>
      <c r="F140" s="2" t="s">
        <v>91</v>
      </c>
      <c r="G140" s="2" t="s">
        <v>92</v>
      </c>
      <c r="H140" s="4">
        <v>99999</v>
      </c>
      <c r="I140" s="2" t="s">
        <v>31</v>
      </c>
      <c r="J140" s="2" t="s">
        <v>93</v>
      </c>
      <c r="K140" s="2" t="s">
        <v>44</v>
      </c>
      <c r="L140" s="3">
        <v>41985</v>
      </c>
      <c r="M140" s="2" t="s">
        <v>34</v>
      </c>
      <c r="N140" s="2" t="s">
        <v>94</v>
      </c>
      <c r="O140" s="2" t="s">
        <v>90</v>
      </c>
      <c r="P140" s="2" t="s">
        <v>91</v>
      </c>
      <c r="Q140" s="2" t="s">
        <v>92</v>
      </c>
      <c r="R140" s="4">
        <v>99999</v>
      </c>
      <c r="S140" s="2" t="s">
        <v>31</v>
      </c>
      <c r="T140" s="2" t="s">
        <v>47</v>
      </c>
      <c r="U140" s="2" t="s">
        <v>95</v>
      </c>
      <c r="V140" s="2" t="s">
        <v>38</v>
      </c>
      <c r="W140" s="2">
        <v>2.99</v>
      </c>
      <c r="X140" s="2">
        <v>41</v>
      </c>
      <c r="Y140" s="6">
        <v>122.59</v>
      </c>
      <c r="Z140" s="5">
        <v>12.871950000000002</v>
      </c>
    </row>
    <row r="141" spans="1:26" x14ac:dyDescent="0.25">
      <c r="A141" s="2">
        <v>1383</v>
      </c>
      <c r="B141" s="3">
        <v>41980</v>
      </c>
      <c r="C141" s="2">
        <v>7</v>
      </c>
      <c r="D141" s="2" t="s">
        <v>96</v>
      </c>
      <c r="E141" s="2" t="s">
        <v>97</v>
      </c>
      <c r="F141" s="2" t="s">
        <v>98</v>
      </c>
      <c r="G141" s="2" t="s">
        <v>99</v>
      </c>
      <c r="H141" s="4">
        <v>99999</v>
      </c>
      <c r="I141" s="2" t="s">
        <v>31</v>
      </c>
      <c r="J141" s="2" t="s">
        <v>57</v>
      </c>
      <c r="K141" s="2" t="s">
        <v>58</v>
      </c>
      <c r="L141" s="3"/>
      <c r="M141" s="2"/>
      <c r="N141" s="2" t="s">
        <v>100</v>
      </c>
      <c r="O141" s="2" t="s">
        <v>97</v>
      </c>
      <c r="P141" s="2" t="s">
        <v>98</v>
      </c>
      <c r="Q141" s="2" t="s">
        <v>99</v>
      </c>
      <c r="R141" s="4">
        <v>99999</v>
      </c>
      <c r="S141" s="2" t="s">
        <v>31</v>
      </c>
      <c r="T141" s="2"/>
      <c r="U141" s="2" t="s">
        <v>52</v>
      </c>
      <c r="V141" s="2" t="s">
        <v>38</v>
      </c>
      <c r="W141" s="2">
        <v>46</v>
      </c>
      <c r="X141" s="2">
        <v>41</v>
      </c>
      <c r="Y141" s="6">
        <v>1886</v>
      </c>
      <c r="Z141" s="5">
        <v>194.25800000000004</v>
      </c>
    </row>
    <row r="142" spans="1:26" x14ac:dyDescent="0.25">
      <c r="A142" s="2">
        <v>1386</v>
      </c>
      <c r="B142" s="3">
        <v>41983</v>
      </c>
      <c r="C142" s="2">
        <v>10</v>
      </c>
      <c r="D142" s="2" t="s">
        <v>89</v>
      </c>
      <c r="E142" s="2" t="s">
        <v>90</v>
      </c>
      <c r="F142" s="2" t="s">
        <v>91</v>
      </c>
      <c r="G142" s="2" t="s">
        <v>92</v>
      </c>
      <c r="H142" s="4">
        <v>99999</v>
      </c>
      <c r="I142" s="2" t="s">
        <v>31</v>
      </c>
      <c r="J142" s="2" t="s">
        <v>93</v>
      </c>
      <c r="K142" s="2" t="s">
        <v>44</v>
      </c>
      <c r="L142" s="2">
        <v>41985</v>
      </c>
      <c r="M142" s="2" t="s">
        <v>45</v>
      </c>
      <c r="N142" s="2" t="s">
        <v>94</v>
      </c>
      <c r="O142" s="2" t="s">
        <v>90</v>
      </c>
      <c r="P142" s="2" t="s">
        <v>91</v>
      </c>
      <c r="Q142" s="2" t="s">
        <v>92</v>
      </c>
      <c r="R142" s="4">
        <v>99999</v>
      </c>
      <c r="S142" s="2" t="s">
        <v>31</v>
      </c>
      <c r="T142" s="2"/>
      <c r="U142" s="2" t="s">
        <v>61</v>
      </c>
      <c r="V142" s="2" t="s">
        <v>62</v>
      </c>
      <c r="W142" s="5">
        <v>9.1999999999999993</v>
      </c>
      <c r="X142" s="2">
        <v>13</v>
      </c>
      <c r="Y142" s="6">
        <v>119.6</v>
      </c>
      <c r="Z142" s="5">
        <v>12.438400000000001</v>
      </c>
    </row>
    <row r="143" spans="1:26" x14ac:dyDescent="0.25">
      <c r="A143" s="2">
        <v>1388</v>
      </c>
      <c r="B143" s="3">
        <v>41984</v>
      </c>
      <c r="C143" s="2">
        <v>11</v>
      </c>
      <c r="D143" s="2" t="s">
        <v>101</v>
      </c>
      <c r="E143" s="2" t="s">
        <v>102</v>
      </c>
      <c r="F143" s="2" t="s">
        <v>103</v>
      </c>
      <c r="G143" s="2" t="s">
        <v>104</v>
      </c>
      <c r="H143" s="4">
        <v>99999</v>
      </c>
      <c r="I143" s="2" t="s">
        <v>31</v>
      </c>
      <c r="J143" s="2" t="s">
        <v>86</v>
      </c>
      <c r="K143" s="2" t="s">
        <v>87</v>
      </c>
      <c r="L143" s="2"/>
      <c r="M143" s="2" t="s">
        <v>59</v>
      </c>
      <c r="N143" s="2" t="s">
        <v>105</v>
      </c>
      <c r="O143" s="2" t="s">
        <v>102</v>
      </c>
      <c r="P143" s="2" t="s">
        <v>103</v>
      </c>
      <c r="Q143" s="2" t="s">
        <v>104</v>
      </c>
      <c r="R143" s="4">
        <v>99999</v>
      </c>
      <c r="S143" s="2" t="s">
        <v>31</v>
      </c>
      <c r="T143" s="2"/>
      <c r="U143" s="2" t="s">
        <v>95</v>
      </c>
      <c r="V143" s="2" t="s">
        <v>38</v>
      </c>
      <c r="W143" s="5">
        <v>2.99</v>
      </c>
      <c r="X143" s="2">
        <v>53</v>
      </c>
      <c r="Y143" s="6">
        <v>158.47</v>
      </c>
      <c r="Z143" s="5">
        <v>16.005470000000003</v>
      </c>
    </row>
    <row r="144" spans="1:26" x14ac:dyDescent="0.25">
      <c r="A144" s="2">
        <v>1389</v>
      </c>
      <c r="B144" s="3">
        <v>41974</v>
      </c>
      <c r="C144" s="2">
        <v>1</v>
      </c>
      <c r="D144" s="2" t="s">
        <v>106</v>
      </c>
      <c r="E144" s="2" t="s">
        <v>107</v>
      </c>
      <c r="F144" s="2" t="s">
        <v>108</v>
      </c>
      <c r="G144" s="2" t="s">
        <v>109</v>
      </c>
      <c r="H144" s="4">
        <v>99999</v>
      </c>
      <c r="I144" s="2" t="s">
        <v>31</v>
      </c>
      <c r="J144" s="2" t="s">
        <v>57</v>
      </c>
      <c r="K144" s="2" t="s">
        <v>58</v>
      </c>
      <c r="L144" s="2"/>
      <c r="M144" s="2"/>
      <c r="N144" s="2" t="s">
        <v>110</v>
      </c>
      <c r="O144" s="2" t="s">
        <v>107</v>
      </c>
      <c r="P144" s="2" t="s">
        <v>108</v>
      </c>
      <c r="Q144" s="2" t="s">
        <v>109</v>
      </c>
      <c r="R144" s="4">
        <v>99999</v>
      </c>
      <c r="S144" s="2" t="s">
        <v>31</v>
      </c>
      <c r="T144" s="2"/>
      <c r="U144" s="2" t="s">
        <v>51</v>
      </c>
      <c r="V144" s="2" t="s">
        <v>38</v>
      </c>
      <c r="W144" s="5">
        <v>18</v>
      </c>
      <c r="X144" s="2">
        <v>99</v>
      </c>
      <c r="Y144" s="6">
        <v>1782</v>
      </c>
      <c r="Z144" s="5">
        <v>174.63600000000002</v>
      </c>
    </row>
    <row r="145" spans="1:26" x14ac:dyDescent="0.25">
      <c r="A145" s="2">
        <v>1390</v>
      </c>
      <c r="B145" s="3">
        <v>41974</v>
      </c>
      <c r="C145" s="2">
        <v>1</v>
      </c>
      <c r="D145" s="2" t="s">
        <v>106</v>
      </c>
      <c r="E145" s="2" t="s">
        <v>107</v>
      </c>
      <c r="F145" s="2" t="s">
        <v>108</v>
      </c>
      <c r="G145" s="2" t="s">
        <v>109</v>
      </c>
      <c r="H145" s="4">
        <v>99999</v>
      </c>
      <c r="I145" s="2" t="s">
        <v>31</v>
      </c>
      <c r="J145" s="2" t="s">
        <v>57</v>
      </c>
      <c r="K145" s="2" t="s">
        <v>58</v>
      </c>
      <c r="L145" s="2"/>
      <c r="M145" s="2"/>
      <c r="N145" s="2" t="s">
        <v>110</v>
      </c>
      <c r="O145" s="2" t="s">
        <v>107</v>
      </c>
      <c r="P145" s="2" t="s">
        <v>108</v>
      </c>
      <c r="Q145" s="2" t="s">
        <v>109</v>
      </c>
      <c r="R145" s="4">
        <v>99999</v>
      </c>
      <c r="S145" s="2" t="s">
        <v>31</v>
      </c>
      <c r="T145" s="2"/>
      <c r="U145" s="2" t="s">
        <v>52</v>
      </c>
      <c r="V145" s="2" t="s">
        <v>38</v>
      </c>
      <c r="W145" s="5">
        <v>46</v>
      </c>
      <c r="X145" s="2">
        <v>89</v>
      </c>
      <c r="Y145" s="6">
        <v>4094</v>
      </c>
      <c r="Z145" s="5">
        <v>388.93</v>
      </c>
    </row>
    <row r="146" spans="1:26" x14ac:dyDescent="0.25">
      <c r="A146" s="2">
        <v>1391</v>
      </c>
      <c r="B146" s="3">
        <v>41974</v>
      </c>
      <c r="C146" s="2">
        <v>1</v>
      </c>
      <c r="D146" s="2" t="s">
        <v>106</v>
      </c>
      <c r="E146" s="2" t="s">
        <v>107</v>
      </c>
      <c r="F146" s="2" t="s">
        <v>108</v>
      </c>
      <c r="G146" s="2" t="s">
        <v>109</v>
      </c>
      <c r="H146" s="4">
        <v>99999</v>
      </c>
      <c r="I146" s="2" t="s">
        <v>31</v>
      </c>
      <c r="J146" s="2" t="s">
        <v>57</v>
      </c>
      <c r="K146" s="2" t="s">
        <v>58</v>
      </c>
      <c r="L146" s="3"/>
      <c r="M146" s="2"/>
      <c r="N146" s="2" t="s">
        <v>110</v>
      </c>
      <c r="O146" s="2" t="s">
        <v>107</v>
      </c>
      <c r="P146" s="2" t="s">
        <v>108</v>
      </c>
      <c r="Q146" s="2" t="s">
        <v>109</v>
      </c>
      <c r="R146" s="4">
        <v>99999</v>
      </c>
      <c r="S146" s="2" t="s">
        <v>31</v>
      </c>
      <c r="T146" s="2"/>
      <c r="U146" s="2" t="s">
        <v>95</v>
      </c>
      <c r="V146" s="2" t="s">
        <v>38</v>
      </c>
      <c r="W146" s="5">
        <v>2.99</v>
      </c>
      <c r="X146" s="2">
        <v>64</v>
      </c>
      <c r="Y146" s="6">
        <v>191.36</v>
      </c>
      <c r="Z146" s="5">
        <v>19.518720000000002</v>
      </c>
    </row>
    <row r="147" spans="1:26" x14ac:dyDescent="0.25">
      <c r="A147" s="2">
        <v>1396</v>
      </c>
      <c r="B147" s="3">
        <v>41979</v>
      </c>
      <c r="C147" s="2">
        <v>6</v>
      </c>
      <c r="D147" s="2" t="s">
        <v>76</v>
      </c>
      <c r="E147" s="2" t="s">
        <v>77</v>
      </c>
      <c r="F147" s="2" t="s">
        <v>78</v>
      </c>
      <c r="G147" s="2" t="s">
        <v>79</v>
      </c>
      <c r="H147" s="4">
        <v>99999</v>
      </c>
      <c r="I147" s="2" t="s">
        <v>31</v>
      </c>
      <c r="J147" s="2" t="s">
        <v>80</v>
      </c>
      <c r="K147" s="2" t="s">
        <v>58</v>
      </c>
      <c r="L147" s="3">
        <v>41981</v>
      </c>
      <c r="M147" s="2" t="s">
        <v>34</v>
      </c>
      <c r="N147" s="2" t="s">
        <v>81</v>
      </c>
      <c r="O147" s="2" t="s">
        <v>77</v>
      </c>
      <c r="P147" s="2" t="s">
        <v>78</v>
      </c>
      <c r="Q147" s="2" t="s">
        <v>79</v>
      </c>
      <c r="R147" s="4">
        <v>99999</v>
      </c>
      <c r="S147" s="2" t="s">
        <v>31</v>
      </c>
      <c r="T147" s="2" t="s">
        <v>47</v>
      </c>
      <c r="U147" s="2" t="s">
        <v>37</v>
      </c>
      <c r="V147" s="2" t="s">
        <v>38</v>
      </c>
      <c r="W147" s="5">
        <v>14</v>
      </c>
      <c r="X147" s="2">
        <v>68</v>
      </c>
      <c r="Y147" s="6">
        <v>952</v>
      </c>
      <c r="Z147" s="5">
        <v>91.391999999999996</v>
      </c>
    </row>
    <row r="148" spans="1:26" x14ac:dyDescent="0.25">
      <c r="A148" s="2">
        <v>1398</v>
      </c>
      <c r="B148" s="3">
        <v>41981</v>
      </c>
      <c r="C148" s="2">
        <v>8</v>
      </c>
      <c r="D148" s="2" t="s">
        <v>53</v>
      </c>
      <c r="E148" s="2" t="s">
        <v>54</v>
      </c>
      <c r="F148" s="2" t="s">
        <v>55</v>
      </c>
      <c r="G148" s="2" t="s">
        <v>56</v>
      </c>
      <c r="H148" s="4">
        <v>99999</v>
      </c>
      <c r="I148" s="2" t="s">
        <v>31</v>
      </c>
      <c r="J148" s="2" t="s">
        <v>57</v>
      </c>
      <c r="K148" s="2" t="s">
        <v>58</v>
      </c>
      <c r="L148" s="3">
        <v>41983</v>
      </c>
      <c r="M148" s="2" t="s">
        <v>34</v>
      </c>
      <c r="N148" s="2" t="s">
        <v>60</v>
      </c>
      <c r="O148" s="2" t="s">
        <v>54</v>
      </c>
      <c r="P148" s="2" t="s">
        <v>55</v>
      </c>
      <c r="Q148" s="2" t="s">
        <v>56</v>
      </c>
      <c r="R148" s="4">
        <v>99999</v>
      </c>
      <c r="S148" s="2" t="s">
        <v>31</v>
      </c>
      <c r="T148" s="2" t="s">
        <v>36</v>
      </c>
      <c r="U148" s="2" t="s">
        <v>61</v>
      </c>
      <c r="V148" s="2" t="s">
        <v>62</v>
      </c>
      <c r="W148" s="5">
        <v>9.1999999999999993</v>
      </c>
      <c r="X148" s="2">
        <v>40</v>
      </c>
      <c r="Y148" s="6">
        <v>368</v>
      </c>
      <c r="Z148" s="5">
        <v>38.640000000000008</v>
      </c>
    </row>
    <row r="149" spans="1:26" x14ac:dyDescent="0.25">
      <c r="A149" s="2">
        <v>1399</v>
      </c>
      <c r="B149" s="3">
        <v>41998</v>
      </c>
      <c r="C149" s="2">
        <v>25</v>
      </c>
      <c r="D149" s="2" t="s">
        <v>111</v>
      </c>
      <c r="E149" s="2" t="s">
        <v>112</v>
      </c>
      <c r="F149" s="2" t="s">
        <v>91</v>
      </c>
      <c r="G149" s="2" t="s">
        <v>92</v>
      </c>
      <c r="H149" s="4">
        <v>99999</v>
      </c>
      <c r="I149" s="2" t="s">
        <v>31</v>
      </c>
      <c r="J149" s="2" t="s">
        <v>93</v>
      </c>
      <c r="K149" s="2" t="s">
        <v>44</v>
      </c>
      <c r="L149" s="3">
        <v>42000</v>
      </c>
      <c r="M149" s="2" t="s">
        <v>45</v>
      </c>
      <c r="N149" s="2" t="s">
        <v>113</v>
      </c>
      <c r="O149" s="2" t="s">
        <v>112</v>
      </c>
      <c r="P149" s="2" t="s">
        <v>91</v>
      </c>
      <c r="Q149" s="2" t="s">
        <v>92</v>
      </c>
      <c r="R149" s="4">
        <v>99999</v>
      </c>
      <c r="S149" s="2" t="s">
        <v>31</v>
      </c>
      <c r="T149" s="2" t="s">
        <v>75</v>
      </c>
      <c r="U149" s="2" t="s">
        <v>114</v>
      </c>
      <c r="V149" s="2" t="s">
        <v>62</v>
      </c>
      <c r="W149" s="5">
        <v>10</v>
      </c>
      <c r="X149" s="2">
        <v>100</v>
      </c>
      <c r="Y149" s="6">
        <v>1000</v>
      </c>
      <c r="Z149" s="5">
        <v>98</v>
      </c>
    </row>
    <row r="150" spans="1:26" x14ac:dyDescent="0.25">
      <c r="A150" s="2">
        <v>1403</v>
      </c>
      <c r="B150" s="3">
        <v>42002</v>
      </c>
      <c r="C150" s="2">
        <v>29</v>
      </c>
      <c r="D150" s="2" t="s">
        <v>63</v>
      </c>
      <c r="E150" s="2" t="s">
        <v>64</v>
      </c>
      <c r="F150" s="2" t="s">
        <v>65</v>
      </c>
      <c r="G150" s="2" t="s">
        <v>66</v>
      </c>
      <c r="H150" s="4">
        <v>99999</v>
      </c>
      <c r="I150" s="2" t="s">
        <v>31</v>
      </c>
      <c r="J150" s="2" t="s">
        <v>67</v>
      </c>
      <c r="K150" s="2" t="s">
        <v>33</v>
      </c>
      <c r="L150" s="3">
        <v>42004</v>
      </c>
      <c r="M150" s="2" t="s">
        <v>34</v>
      </c>
      <c r="N150" s="2" t="s">
        <v>68</v>
      </c>
      <c r="O150" s="2" t="s">
        <v>64</v>
      </c>
      <c r="P150" s="2" t="s">
        <v>65</v>
      </c>
      <c r="Q150" s="2" t="s">
        <v>66</v>
      </c>
      <c r="R150" s="4">
        <v>99999</v>
      </c>
      <c r="S150" s="2" t="s">
        <v>31</v>
      </c>
      <c r="T150" s="2" t="s">
        <v>36</v>
      </c>
      <c r="U150" s="2" t="s">
        <v>37</v>
      </c>
      <c r="V150" s="2" t="s">
        <v>38</v>
      </c>
      <c r="W150" s="5">
        <v>14</v>
      </c>
      <c r="X150" s="2">
        <v>96</v>
      </c>
      <c r="Y150" s="6">
        <v>1344</v>
      </c>
      <c r="Z150" s="5">
        <v>141.12</v>
      </c>
    </row>
    <row r="151" spans="1:26" x14ac:dyDescent="0.25">
      <c r="A151" s="2">
        <v>1404</v>
      </c>
      <c r="B151" s="3">
        <v>41979</v>
      </c>
      <c r="C151" s="2">
        <v>6</v>
      </c>
      <c r="D151" s="2" t="s">
        <v>76</v>
      </c>
      <c r="E151" s="2" t="s">
        <v>77</v>
      </c>
      <c r="F151" s="2" t="s">
        <v>78</v>
      </c>
      <c r="G151" s="2" t="s">
        <v>79</v>
      </c>
      <c r="H151" s="4">
        <v>99999</v>
      </c>
      <c r="I151" s="2" t="s">
        <v>31</v>
      </c>
      <c r="J151" s="2" t="s">
        <v>80</v>
      </c>
      <c r="K151" s="2" t="s">
        <v>58</v>
      </c>
      <c r="L151" s="3">
        <v>41981</v>
      </c>
      <c r="M151" s="2" t="s">
        <v>59</v>
      </c>
      <c r="N151" s="2" t="s">
        <v>81</v>
      </c>
      <c r="O151" s="2" t="s">
        <v>77</v>
      </c>
      <c r="P151" s="2" t="s">
        <v>78</v>
      </c>
      <c r="Q151" s="2" t="s">
        <v>79</v>
      </c>
      <c r="R151" s="4">
        <v>99999</v>
      </c>
      <c r="S151" s="2" t="s">
        <v>31</v>
      </c>
      <c r="T151" s="2" t="s">
        <v>36</v>
      </c>
      <c r="U151" s="2" t="s">
        <v>69</v>
      </c>
      <c r="V151" s="2" t="s">
        <v>120</v>
      </c>
      <c r="W151" s="2">
        <v>12.75</v>
      </c>
      <c r="X151" s="2">
        <v>12</v>
      </c>
      <c r="Y151" s="6">
        <v>153</v>
      </c>
      <c r="Z151" s="5">
        <v>16.065000000000001</v>
      </c>
    </row>
    <row r="152" spans="1:26" x14ac:dyDescent="0.25">
      <c r="A152" s="2">
        <v>1422</v>
      </c>
      <c r="B152" s="3">
        <v>42001</v>
      </c>
      <c r="C152" s="2">
        <v>28</v>
      </c>
      <c r="D152" s="2" t="s">
        <v>82</v>
      </c>
      <c r="E152" s="2" t="s">
        <v>83</v>
      </c>
      <c r="F152" s="2" t="s">
        <v>84</v>
      </c>
      <c r="G152" s="2" t="s">
        <v>85</v>
      </c>
      <c r="H152" s="4">
        <v>99999</v>
      </c>
      <c r="I152" s="2" t="s">
        <v>31</v>
      </c>
      <c r="J152" s="2" t="s">
        <v>86</v>
      </c>
      <c r="K152" s="2" t="s">
        <v>87</v>
      </c>
      <c r="L152" s="3">
        <v>42003</v>
      </c>
      <c r="M152" s="2" t="s">
        <v>59</v>
      </c>
      <c r="N152" s="2" t="s">
        <v>88</v>
      </c>
      <c r="O152" s="2" t="s">
        <v>83</v>
      </c>
      <c r="P152" s="2" t="s">
        <v>84</v>
      </c>
      <c r="Q152" s="2" t="s">
        <v>85</v>
      </c>
      <c r="R152" s="4">
        <v>99999</v>
      </c>
      <c r="S152" s="2" t="s">
        <v>31</v>
      </c>
      <c r="T152" s="2" t="s">
        <v>47</v>
      </c>
      <c r="U152" s="2" t="s">
        <v>52</v>
      </c>
      <c r="V152" s="2" t="s">
        <v>38</v>
      </c>
      <c r="W152" s="2">
        <v>46</v>
      </c>
      <c r="X152" s="2">
        <v>43</v>
      </c>
      <c r="Y152" s="6">
        <v>1978</v>
      </c>
      <c r="Z152" s="5">
        <v>197.8</v>
      </c>
    </row>
    <row r="153" spans="1:26" x14ac:dyDescent="0.25">
      <c r="A153" s="2">
        <v>1424</v>
      </c>
      <c r="B153" s="3">
        <v>41979</v>
      </c>
      <c r="C153" s="2">
        <v>6</v>
      </c>
      <c r="D153" s="2" t="s">
        <v>76</v>
      </c>
      <c r="E153" s="2" t="s">
        <v>77</v>
      </c>
      <c r="F153" s="2" t="s">
        <v>78</v>
      </c>
      <c r="G153" s="2" t="s">
        <v>79</v>
      </c>
      <c r="H153" s="4">
        <v>99999</v>
      </c>
      <c r="I153" s="2" t="s">
        <v>31</v>
      </c>
      <c r="J153" s="2" t="s">
        <v>80</v>
      </c>
      <c r="K153" s="2" t="s">
        <v>58</v>
      </c>
      <c r="L153" s="3">
        <v>41981</v>
      </c>
      <c r="M153" s="2" t="s">
        <v>34</v>
      </c>
      <c r="N153" s="2" t="s">
        <v>81</v>
      </c>
      <c r="O153" s="2" t="s">
        <v>77</v>
      </c>
      <c r="P153" s="2" t="s">
        <v>78</v>
      </c>
      <c r="Q153" s="2" t="s">
        <v>79</v>
      </c>
      <c r="R153" s="4">
        <v>99999</v>
      </c>
      <c r="S153" s="2" t="s">
        <v>31</v>
      </c>
      <c r="T153" s="2" t="s">
        <v>47</v>
      </c>
      <c r="U153" s="2" t="s">
        <v>69</v>
      </c>
      <c r="V153" s="2" t="s">
        <v>120</v>
      </c>
      <c r="W153" s="2">
        <v>12.75</v>
      </c>
      <c r="X153" s="2">
        <v>41</v>
      </c>
      <c r="Y153" s="6">
        <v>522.75</v>
      </c>
      <c r="Z153" s="5">
        <v>50.706750000000007</v>
      </c>
    </row>
    <row r="154" spans="1:26" x14ac:dyDescent="0.25">
      <c r="A154" s="2">
        <v>1425</v>
      </c>
      <c r="B154" s="3">
        <v>41981</v>
      </c>
      <c r="C154" s="2">
        <v>8</v>
      </c>
      <c r="D154" s="2" t="s">
        <v>53</v>
      </c>
      <c r="E154" s="2" t="s">
        <v>54</v>
      </c>
      <c r="F154" s="2" t="s">
        <v>55</v>
      </c>
      <c r="G154" s="2" t="s">
        <v>56</v>
      </c>
      <c r="H154" s="4">
        <v>99999</v>
      </c>
      <c r="I154" s="2" t="s">
        <v>31</v>
      </c>
      <c r="J154" s="2" t="s">
        <v>57</v>
      </c>
      <c r="K154" s="2" t="s">
        <v>58</v>
      </c>
      <c r="L154" s="2">
        <v>41983</v>
      </c>
      <c r="M154" s="2" t="s">
        <v>34</v>
      </c>
      <c r="N154" s="2" t="s">
        <v>60</v>
      </c>
      <c r="O154" s="2" t="s">
        <v>54</v>
      </c>
      <c r="P154" s="2" t="s">
        <v>55</v>
      </c>
      <c r="Q154" s="2" t="s">
        <v>56</v>
      </c>
      <c r="R154" s="4">
        <v>99999</v>
      </c>
      <c r="S154" s="2" t="s">
        <v>31</v>
      </c>
      <c r="T154" s="2" t="s">
        <v>36</v>
      </c>
      <c r="U154" s="2" t="s">
        <v>69</v>
      </c>
      <c r="V154" s="2" t="s">
        <v>120</v>
      </c>
      <c r="W154" s="2">
        <v>12.75</v>
      </c>
      <c r="X154" s="2">
        <v>19</v>
      </c>
      <c r="Y154" s="6">
        <v>242.25</v>
      </c>
      <c r="Z154" s="5">
        <v>23.982750000000003</v>
      </c>
    </row>
    <row r="155" spans="1:26" x14ac:dyDescent="0.25">
      <c r="A155" s="2">
        <v>1432</v>
      </c>
      <c r="B155" s="3">
        <v>41976</v>
      </c>
      <c r="C155" s="2">
        <v>3</v>
      </c>
      <c r="D155" s="2" t="s">
        <v>70</v>
      </c>
      <c r="E155" s="2" t="s">
        <v>71</v>
      </c>
      <c r="F155" s="2" t="s">
        <v>72</v>
      </c>
      <c r="G155" s="2" t="s">
        <v>73</v>
      </c>
      <c r="H155" s="4">
        <v>99999</v>
      </c>
      <c r="I155" s="2" t="s">
        <v>31</v>
      </c>
      <c r="J155" s="2" t="s">
        <v>32</v>
      </c>
      <c r="K155" s="2" t="s">
        <v>33</v>
      </c>
      <c r="L155" s="3"/>
      <c r="M155" s="2"/>
      <c r="N155" s="2" t="s">
        <v>74</v>
      </c>
      <c r="O155" s="2" t="s">
        <v>71</v>
      </c>
      <c r="P155" s="2" t="s">
        <v>72</v>
      </c>
      <c r="Q155" s="2" t="s">
        <v>73</v>
      </c>
      <c r="R155" s="4">
        <v>99999</v>
      </c>
      <c r="S155" s="2" t="s">
        <v>31</v>
      </c>
      <c r="T155" s="2"/>
      <c r="U155" s="2" t="s">
        <v>95</v>
      </c>
      <c r="V155" s="2" t="s">
        <v>38</v>
      </c>
      <c r="W155" s="5">
        <v>2.99</v>
      </c>
      <c r="X155" s="2">
        <v>24</v>
      </c>
      <c r="Y155" s="6">
        <v>71.760000000000005</v>
      </c>
      <c r="Z155" s="5">
        <v>7.1042400000000008</v>
      </c>
    </row>
  </sheetData>
  <hyperlinks>
    <hyperlink ref="A2" location="'TOC'!A1" display="'TOC'!A1" xr:uid="{00000000-0004-0000-0300-000000000000}"/>
  </hyperlink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TOC</vt:lpstr>
      <vt:lpstr>Report</vt:lpstr>
      <vt:lpstr>Pivot</vt:lpstr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2015-08-28T19:11:30Z</dcterms:created>
  <dcterms:modified xsi:type="dcterms:W3CDTF">2019-04-19T21:40:17Z</dcterms:modified>
</cp:coreProperties>
</file>