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4.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5.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01"/>
  <workbookPr hidePivotFieldList="1" defaultThemeVersion="166925"/>
  <mc:AlternateContent xmlns:mc="http://schemas.openxmlformats.org/markup-compatibility/2006">
    <mc:Choice Requires="x15">
      <x15ac:absPath xmlns:x15ac="http://schemas.microsoft.com/office/spreadsheetml/2010/11/ac" url="C:\Users\jonac\Dropbox\Excel Campus\Courses\Elevate\Course Files\Published\Level 3\"/>
    </mc:Choice>
  </mc:AlternateContent>
  <xr:revisionPtr revIDLastSave="0" documentId="13_ncr:1_{57B225E7-2E59-4299-9391-179C9BDED417}" xr6:coauthVersionLast="45" xr6:coauthVersionMax="45" xr10:uidLastSave="{00000000-0000-0000-0000-000000000000}"/>
  <bookViews>
    <workbookView xWindow="6315" yWindow="3915" windowWidth="19200" windowHeight="10815" xr2:uid="{7988A9D1-73A6-4E81-BB08-67A59CD9F58B}"/>
  </bookViews>
  <sheets>
    <sheet name="Instructions" sheetId="1" r:id="rId1"/>
    <sheet name="Dashboard" sheetId="8" r:id="rId2"/>
    <sheet name="Gender Pivot" sheetId="4" r:id="rId3"/>
    <sheet name="Avg Salary Pivot" sheetId="5" r:id="rId4"/>
    <sheet name="Avg Tenure" sheetId="7" r:id="rId5"/>
    <sheet name="Start Qtr Pivot" sheetId="6" r:id="rId6"/>
    <sheet name="Roster" sheetId="2" r:id="rId7"/>
    <sheet name="Departments" sheetId="3" r:id="rId8"/>
  </sheets>
  <definedNames>
    <definedName name="_xlnm.Print_Area" localSheetId="0">Instructions!$A$1:$E$22</definedName>
    <definedName name="Slicer_Division_ID">#N/A</definedName>
  </definedNames>
  <calcPr calcId="191029"/>
  <pivotCaches>
    <pivotCache cacheId="1" r:id="rId9"/>
  </pivotCaches>
  <extLst>
    <ext xmlns:x14="http://schemas.microsoft.com/office/spreadsheetml/2009/9/main" uri="{BBE1A952-AA13-448e-AADC-164F8A28A991}">
      <x14:slicerCaches>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2" i="2" l="1"/>
  <c r="L3" i="2"/>
  <c r="L4" i="2"/>
  <c r="L5" i="2"/>
  <c r="L6" i="2"/>
  <c r="L7" i="2"/>
  <c r="L8" i="2"/>
  <c r="L9" i="2"/>
  <c r="L10" i="2"/>
  <c r="L11" i="2"/>
  <c r="L12" i="2"/>
  <c r="L13" i="2"/>
  <c r="L14" i="2"/>
  <c r="L15" i="2"/>
  <c r="L16" i="2"/>
  <c r="L17" i="2"/>
  <c r="L18" i="2"/>
  <c r="L19" i="2"/>
  <c r="L20" i="2"/>
  <c r="L21" i="2"/>
  <c r="L22" i="2"/>
  <c r="L23" i="2"/>
  <c r="L24" i="2"/>
  <c r="L25" i="2"/>
  <c r="L26" i="2"/>
  <c r="L27" i="2"/>
  <c r="L28" i="2"/>
  <c r="L29" i="2"/>
  <c r="L30" i="2"/>
  <c r="L31" i="2"/>
  <c r="L32" i="2"/>
  <c r="L33" i="2"/>
  <c r="L34" i="2"/>
  <c r="L35" i="2"/>
  <c r="L36" i="2"/>
  <c r="L37" i="2"/>
  <c r="L38" i="2"/>
  <c r="L39" i="2"/>
  <c r="L40" i="2"/>
  <c r="L41" i="2"/>
  <c r="L42" i="2"/>
  <c r="L43" i="2"/>
  <c r="L44" i="2"/>
  <c r="L45" i="2"/>
  <c r="L46" i="2"/>
  <c r="L47" i="2"/>
  <c r="L48" i="2"/>
  <c r="L49" i="2"/>
  <c r="L50" i="2"/>
  <c r="L51" i="2"/>
  <c r="L52" i="2"/>
  <c r="L53" i="2"/>
  <c r="L54" i="2"/>
  <c r="L55" i="2"/>
  <c r="L56" i="2"/>
  <c r="L57" i="2"/>
  <c r="L58" i="2"/>
  <c r="L59" i="2"/>
  <c r="L60" i="2"/>
  <c r="L61" i="2"/>
  <c r="L62" i="2"/>
  <c r="L63" i="2"/>
  <c r="L64" i="2"/>
  <c r="L65" i="2"/>
  <c r="L66" i="2"/>
  <c r="L67" i="2"/>
  <c r="L68" i="2"/>
  <c r="L69" i="2"/>
  <c r="L70" i="2"/>
  <c r="L71" i="2"/>
  <c r="L72" i="2"/>
  <c r="L73" i="2"/>
  <c r="L74" i="2"/>
  <c r="L75" i="2"/>
  <c r="L76" i="2"/>
  <c r="L77" i="2"/>
  <c r="L78" i="2"/>
  <c r="L79" i="2"/>
  <c r="L80" i="2"/>
  <c r="L81" i="2"/>
  <c r="L82" i="2"/>
  <c r="L83" i="2"/>
  <c r="L84" i="2"/>
  <c r="L85" i="2"/>
  <c r="L86" i="2"/>
  <c r="L87" i="2"/>
  <c r="L88" i="2"/>
  <c r="L89" i="2"/>
  <c r="L90" i="2"/>
  <c r="L91" i="2"/>
  <c r="L92" i="2"/>
  <c r="L93" i="2"/>
  <c r="L94" i="2"/>
  <c r="L95" i="2"/>
  <c r="L96" i="2"/>
  <c r="L97" i="2"/>
  <c r="L98" i="2"/>
  <c r="L99" i="2"/>
  <c r="L100" i="2"/>
  <c r="L101" i="2"/>
  <c r="L102" i="2"/>
  <c r="L103" i="2"/>
  <c r="L104" i="2"/>
  <c r="L105" i="2"/>
  <c r="L106" i="2"/>
  <c r="L107" i="2"/>
  <c r="L108" i="2"/>
  <c r="L109" i="2"/>
  <c r="L110" i="2"/>
  <c r="L111" i="2"/>
  <c r="L112" i="2"/>
  <c r="L113" i="2"/>
  <c r="L114" i="2"/>
  <c r="L115" i="2"/>
  <c r="L116" i="2"/>
  <c r="L117" i="2"/>
  <c r="L118" i="2"/>
  <c r="L119" i="2"/>
  <c r="L120" i="2"/>
  <c r="L121" i="2"/>
  <c r="L122" i="2"/>
  <c r="L123" i="2"/>
  <c r="L124" i="2"/>
  <c r="L125" i="2"/>
  <c r="L126" i="2"/>
  <c r="L127" i="2"/>
  <c r="L128" i="2"/>
  <c r="L129" i="2"/>
  <c r="L130" i="2"/>
  <c r="L131" i="2"/>
  <c r="L132" i="2"/>
  <c r="L133" i="2"/>
  <c r="L134" i="2"/>
  <c r="L135" i="2"/>
  <c r="L136" i="2"/>
  <c r="L137" i="2"/>
  <c r="L138" i="2"/>
  <c r="L139" i="2"/>
  <c r="L140" i="2"/>
  <c r="L141" i="2"/>
  <c r="L142" i="2"/>
  <c r="L143" i="2"/>
  <c r="L144" i="2"/>
  <c r="L145" i="2"/>
  <c r="L146" i="2"/>
  <c r="L147" i="2"/>
  <c r="L148" i="2"/>
  <c r="L149" i="2"/>
  <c r="L150" i="2"/>
  <c r="L151" i="2"/>
  <c r="L152" i="2"/>
  <c r="L153" i="2"/>
  <c r="L154" i="2"/>
  <c r="L155" i="2"/>
  <c r="L156" i="2"/>
  <c r="L157" i="2"/>
  <c r="L158" i="2"/>
  <c r="L159" i="2"/>
  <c r="L160" i="2"/>
  <c r="L161" i="2"/>
  <c r="L162" i="2"/>
  <c r="L163" i="2"/>
  <c r="L164" i="2"/>
  <c r="L165" i="2"/>
  <c r="L166" i="2"/>
  <c r="L167" i="2"/>
  <c r="L168" i="2"/>
  <c r="L169" i="2"/>
  <c r="L170" i="2"/>
  <c r="L171" i="2"/>
  <c r="L172" i="2"/>
  <c r="L173" i="2"/>
  <c r="L174" i="2"/>
  <c r="L175" i="2"/>
  <c r="L176" i="2"/>
  <c r="L177" i="2"/>
  <c r="L178" i="2"/>
  <c r="L179" i="2"/>
  <c r="L180" i="2"/>
  <c r="L181" i="2"/>
  <c r="L182" i="2"/>
  <c r="L183" i="2"/>
  <c r="L184" i="2"/>
  <c r="L185" i="2"/>
  <c r="L186" i="2"/>
  <c r="L187" i="2"/>
  <c r="L188" i="2"/>
  <c r="L189" i="2"/>
  <c r="L190" i="2"/>
  <c r="L191" i="2"/>
  <c r="L192" i="2"/>
  <c r="L193" i="2"/>
  <c r="L194" i="2"/>
  <c r="L195" i="2"/>
  <c r="L196" i="2"/>
  <c r="L197" i="2"/>
  <c r="L198" i="2"/>
  <c r="L199" i="2"/>
  <c r="L200" i="2"/>
  <c r="L201" i="2"/>
  <c r="L202" i="2"/>
  <c r="L203" i="2"/>
  <c r="L204" i="2"/>
  <c r="L205" i="2"/>
  <c r="L206" i="2"/>
  <c r="L207" i="2"/>
  <c r="L208" i="2"/>
  <c r="L209" i="2"/>
  <c r="L210" i="2"/>
  <c r="L211" i="2"/>
  <c r="L212" i="2"/>
  <c r="L213" i="2"/>
  <c r="L214" i="2"/>
  <c r="L215" i="2"/>
  <c r="L216" i="2"/>
  <c r="L217" i="2"/>
  <c r="L218" i="2"/>
  <c r="L219" i="2"/>
  <c r="L220" i="2"/>
  <c r="L221" i="2"/>
  <c r="L222" i="2"/>
  <c r="L223" i="2"/>
  <c r="L224" i="2"/>
  <c r="L225" i="2"/>
  <c r="L226" i="2"/>
  <c r="L227" i="2"/>
  <c r="L228" i="2"/>
  <c r="L229" i="2"/>
  <c r="L230" i="2"/>
  <c r="L231" i="2"/>
  <c r="L232" i="2"/>
  <c r="L233" i="2"/>
  <c r="L234" i="2"/>
  <c r="L235" i="2"/>
  <c r="L236" i="2"/>
  <c r="L237" i="2"/>
  <c r="L238" i="2"/>
  <c r="L239" i="2"/>
  <c r="L240" i="2"/>
  <c r="L241" i="2"/>
  <c r="L242" i="2"/>
  <c r="L243" i="2"/>
  <c r="L244" i="2"/>
  <c r="L245" i="2"/>
  <c r="L246" i="2"/>
  <c r="L247" i="2"/>
  <c r="L248" i="2"/>
  <c r="L249" i="2"/>
  <c r="L250" i="2"/>
  <c r="L251" i="2"/>
  <c r="L252" i="2"/>
  <c r="L253" i="2"/>
  <c r="L254" i="2"/>
  <c r="L255" i="2"/>
  <c r="L256" i="2"/>
  <c r="L257" i="2"/>
  <c r="L258" i="2"/>
  <c r="L259" i="2"/>
  <c r="L260" i="2"/>
  <c r="L261" i="2"/>
  <c r="L262" i="2"/>
  <c r="L263" i="2"/>
  <c r="L264" i="2"/>
  <c r="L265" i="2"/>
  <c r="L266" i="2"/>
  <c r="L267" i="2"/>
  <c r="L268" i="2"/>
  <c r="L269" i="2"/>
  <c r="L270" i="2"/>
  <c r="L271" i="2"/>
  <c r="L272" i="2"/>
  <c r="L273" i="2"/>
  <c r="L274" i="2"/>
  <c r="L275" i="2"/>
  <c r="L276" i="2"/>
  <c r="L277" i="2"/>
  <c r="L278" i="2"/>
  <c r="L279" i="2"/>
  <c r="L280" i="2"/>
  <c r="L281" i="2"/>
  <c r="L282" i="2"/>
  <c r="L283" i="2"/>
  <c r="L284" i="2"/>
  <c r="L285" i="2"/>
  <c r="L286" i="2"/>
  <c r="L287" i="2"/>
  <c r="L288" i="2"/>
  <c r="L289" i="2"/>
  <c r="L290" i="2"/>
  <c r="L291" i="2"/>
  <c r="L292" i="2"/>
  <c r="L293" i="2"/>
  <c r="L294" i="2"/>
  <c r="L295" i="2"/>
  <c r="L296" i="2"/>
  <c r="L297" i="2"/>
  <c r="L298" i="2"/>
  <c r="L299" i="2"/>
  <c r="L300" i="2"/>
  <c r="L301" i="2"/>
  <c r="L302" i="2"/>
  <c r="L303" i="2"/>
  <c r="L304" i="2"/>
  <c r="L305" i="2"/>
  <c r="L306" i="2"/>
  <c r="L307" i="2"/>
  <c r="L308" i="2"/>
  <c r="L309" i="2"/>
  <c r="L310" i="2"/>
  <c r="L311" i="2"/>
  <c r="L312" i="2"/>
  <c r="L313" i="2"/>
  <c r="L314" i="2"/>
  <c r="L315" i="2"/>
  <c r="L316" i="2"/>
  <c r="L317" i="2"/>
  <c r="L318" i="2"/>
  <c r="L319" i="2"/>
  <c r="L320" i="2"/>
  <c r="L321" i="2"/>
  <c r="L322" i="2"/>
  <c r="L323" i="2"/>
  <c r="L324" i="2"/>
  <c r="L325" i="2"/>
  <c r="L326" i="2"/>
  <c r="L327" i="2"/>
  <c r="L328" i="2"/>
  <c r="L329" i="2"/>
  <c r="L330" i="2"/>
  <c r="L331" i="2"/>
  <c r="L332" i="2"/>
  <c r="L333" i="2"/>
  <c r="L334" i="2"/>
  <c r="L335" i="2"/>
  <c r="L336" i="2"/>
  <c r="L337" i="2"/>
  <c r="L338" i="2"/>
  <c r="L339" i="2"/>
  <c r="L340" i="2"/>
  <c r="L341" i="2"/>
  <c r="L342" i="2"/>
  <c r="L343" i="2"/>
  <c r="L344" i="2"/>
  <c r="L345" i="2"/>
  <c r="L346" i="2"/>
  <c r="L347" i="2"/>
  <c r="L348" i="2"/>
  <c r="L349" i="2"/>
  <c r="L350" i="2"/>
  <c r="L351" i="2"/>
  <c r="L352" i="2"/>
  <c r="L353" i="2"/>
  <c r="L354" i="2"/>
  <c r="L355" i="2"/>
  <c r="L356" i="2"/>
  <c r="L357" i="2"/>
  <c r="L358" i="2"/>
  <c r="L359" i="2"/>
  <c r="L360" i="2"/>
  <c r="L361" i="2"/>
  <c r="L362" i="2"/>
  <c r="L363" i="2"/>
  <c r="L364" i="2"/>
  <c r="L365" i="2"/>
  <c r="L366" i="2"/>
  <c r="L367" i="2"/>
  <c r="L368" i="2"/>
  <c r="L369" i="2"/>
  <c r="L370" i="2"/>
  <c r="L371" i="2"/>
  <c r="L372" i="2"/>
  <c r="L373" i="2"/>
  <c r="L374" i="2"/>
  <c r="L375" i="2"/>
  <c r="L376" i="2"/>
  <c r="L377" i="2"/>
  <c r="L378" i="2"/>
  <c r="L379" i="2"/>
  <c r="L380" i="2"/>
  <c r="L381" i="2"/>
  <c r="L382" i="2"/>
  <c r="L383" i="2"/>
  <c r="L384" i="2"/>
  <c r="L385" i="2"/>
  <c r="L386" i="2"/>
  <c r="L387" i="2"/>
  <c r="L388" i="2"/>
  <c r="L389" i="2"/>
  <c r="L390" i="2"/>
  <c r="L391" i="2"/>
  <c r="L392" i="2"/>
  <c r="L393" i="2"/>
  <c r="L394" i="2"/>
  <c r="L395" i="2"/>
  <c r="L396" i="2"/>
  <c r="L397" i="2"/>
  <c r="L398" i="2"/>
  <c r="L399" i="2"/>
  <c r="L400" i="2"/>
  <c r="L401" i="2"/>
  <c r="L402" i="2"/>
  <c r="L403" i="2"/>
  <c r="L404" i="2"/>
  <c r="L405" i="2"/>
  <c r="L406" i="2"/>
  <c r="L407" i="2"/>
  <c r="L408" i="2"/>
  <c r="L409" i="2"/>
  <c r="L410" i="2"/>
  <c r="L411" i="2"/>
  <c r="L412" i="2"/>
  <c r="L413" i="2"/>
  <c r="L414" i="2"/>
  <c r="L415" i="2"/>
  <c r="L416" i="2"/>
  <c r="L417" i="2"/>
  <c r="L418" i="2"/>
  <c r="L419" i="2"/>
  <c r="L420" i="2"/>
  <c r="L421" i="2"/>
  <c r="L422" i="2"/>
  <c r="L423" i="2"/>
  <c r="L424" i="2"/>
  <c r="L425" i="2"/>
  <c r="L426" i="2"/>
  <c r="L427" i="2"/>
  <c r="L428" i="2"/>
  <c r="L429" i="2"/>
  <c r="L430" i="2"/>
  <c r="L431" i="2"/>
  <c r="L432" i="2"/>
  <c r="L433" i="2"/>
  <c r="L434" i="2"/>
  <c r="L435" i="2"/>
  <c r="L436" i="2"/>
  <c r="L437" i="2"/>
  <c r="L438" i="2"/>
  <c r="L439" i="2"/>
  <c r="L440" i="2"/>
  <c r="L441" i="2"/>
  <c r="L442" i="2"/>
  <c r="L443" i="2"/>
  <c r="L444" i="2"/>
  <c r="L445" i="2"/>
  <c r="L446" i="2"/>
  <c r="L447" i="2"/>
  <c r="L448" i="2"/>
  <c r="L449" i="2"/>
  <c r="L450" i="2"/>
  <c r="L451" i="2"/>
  <c r="L452" i="2"/>
  <c r="L453" i="2"/>
  <c r="L454" i="2"/>
  <c r="L455" i="2"/>
  <c r="L456" i="2"/>
  <c r="L457" i="2"/>
  <c r="L458" i="2"/>
  <c r="L459" i="2"/>
  <c r="L460" i="2"/>
  <c r="L461" i="2"/>
  <c r="L462" i="2"/>
  <c r="L463" i="2"/>
  <c r="L464" i="2"/>
  <c r="L465" i="2"/>
  <c r="L466" i="2"/>
  <c r="L467" i="2"/>
  <c r="L468" i="2"/>
  <c r="L469" i="2"/>
  <c r="L470" i="2"/>
  <c r="L471" i="2"/>
  <c r="L472" i="2"/>
  <c r="L473" i="2"/>
  <c r="L474" i="2"/>
  <c r="L475" i="2"/>
  <c r="L476" i="2"/>
  <c r="L477" i="2"/>
  <c r="L478" i="2"/>
  <c r="L479" i="2"/>
  <c r="L480" i="2"/>
  <c r="L481" i="2"/>
  <c r="L482" i="2"/>
  <c r="L483" i="2"/>
  <c r="L484" i="2"/>
  <c r="L485" i="2"/>
  <c r="L486" i="2"/>
  <c r="L487" i="2"/>
  <c r="L488" i="2"/>
  <c r="L489" i="2"/>
  <c r="L490" i="2"/>
  <c r="L491" i="2"/>
  <c r="L492" i="2"/>
  <c r="L493" i="2"/>
  <c r="L494" i="2"/>
  <c r="L495" i="2"/>
  <c r="L496" i="2"/>
  <c r="L497" i="2"/>
  <c r="L498" i="2"/>
  <c r="L499" i="2"/>
  <c r="L500" i="2"/>
  <c r="L501" i="2"/>
  <c r="L502" i="2"/>
  <c r="L503" i="2"/>
  <c r="L504" i="2"/>
  <c r="L505" i="2"/>
  <c r="L506" i="2"/>
  <c r="L507" i="2"/>
  <c r="L508" i="2"/>
  <c r="L509" i="2"/>
  <c r="L510" i="2"/>
  <c r="L511" i="2"/>
  <c r="L512" i="2"/>
  <c r="L513" i="2"/>
  <c r="L514" i="2"/>
  <c r="L515" i="2"/>
  <c r="L516" i="2"/>
  <c r="L517" i="2"/>
  <c r="L518" i="2"/>
  <c r="L519" i="2"/>
  <c r="L520" i="2"/>
  <c r="L521" i="2"/>
  <c r="L522" i="2"/>
  <c r="L523" i="2"/>
  <c r="L524" i="2"/>
  <c r="L525" i="2"/>
  <c r="L526" i="2"/>
  <c r="L527" i="2"/>
  <c r="L528" i="2"/>
  <c r="L529" i="2"/>
  <c r="L530" i="2"/>
  <c r="L531" i="2"/>
  <c r="L532" i="2"/>
  <c r="L533" i="2"/>
  <c r="L534" i="2"/>
  <c r="L535" i="2"/>
  <c r="L536" i="2"/>
  <c r="L537" i="2"/>
  <c r="L538" i="2"/>
  <c r="L539" i="2"/>
  <c r="L540" i="2"/>
  <c r="L541" i="2"/>
  <c r="L542" i="2"/>
  <c r="L543" i="2"/>
  <c r="L544" i="2"/>
  <c r="L545" i="2"/>
  <c r="L546" i="2"/>
  <c r="L547" i="2"/>
  <c r="L548" i="2"/>
  <c r="L549" i="2"/>
  <c r="L550" i="2"/>
  <c r="L551" i="2"/>
  <c r="L552" i="2"/>
  <c r="L553" i="2"/>
  <c r="L554" i="2"/>
  <c r="L555" i="2"/>
  <c r="L556" i="2"/>
  <c r="L557" i="2"/>
  <c r="L558" i="2"/>
  <c r="L559" i="2"/>
  <c r="L560" i="2"/>
  <c r="L561" i="2"/>
  <c r="L562" i="2"/>
  <c r="L563" i="2"/>
  <c r="L564" i="2"/>
  <c r="L565" i="2"/>
  <c r="L566" i="2"/>
  <c r="L567" i="2"/>
  <c r="L568" i="2"/>
  <c r="L569" i="2"/>
  <c r="L570" i="2"/>
  <c r="L571" i="2"/>
  <c r="L572" i="2"/>
  <c r="L573" i="2"/>
  <c r="L574" i="2"/>
  <c r="L575" i="2"/>
  <c r="L576" i="2"/>
  <c r="L577" i="2"/>
  <c r="L578" i="2"/>
  <c r="L579" i="2"/>
  <c r="L580" i="2"/>
  <c r="L581" i="2"/>
  <c r="L582" i="2"/>
  <c r="L583" i="2"/>
  <c r="L584" i="2"/>
  <c r="L585" i="2"/>
  <c r="L586" i="2"/>
  <c r="L587" i="2"/>
  <c r="L588" i="2"/>
  <c r="L589" i="2"/>
  <c r="L590" i="2"/>
  <c r="L591" i="2"/>
  <c r="L592" i="2"/>
  <c r="L593" i="2"/>
  <c r="L594" i="2"/>
  <c r="L595" i="2"/>
  <c r="L596" i="2"/>
  <c r="L597" i="2"/>
  <c r="L598" i="2"/>
  <c r="L599" i="2"/>
  <c r="L600" i="2"/>
  <c r="L601" i="2"/>
  <c r="L602" i="2"/>
  <c r="L603" i="2"/>
  <c r="L604" i="2"/>
  <c r="L605" i="2"/>
  <c r="L606" i="2"/>
  <c r="L607" i="2"/>
  <c r="L608" i="2"/>
  <c r="L609" i="2"/>
  <c r="L610" i="2"/>
  <c r="L611" i="2"/>
  <c r="L612" i="2"/>
  <c r="L613" i="2"/>
  <c r="L614" i="2"/>
  <c r="L615" i="2"/>
  <c r="L616" i="2"/>
  <c r="L617" i="2"/>
  <c r="L618" i="2"/>
  <c r="L619" i="2"/>
  <c r="L620" i="2"/>
  <c r="L621" i="2"/>
  <c r="L622" i="2"/>
  <c r="L623" i="2"/>
  <c r="L624" i="2"/>
  <c r="L625" i="2"/>
  <c r="L626" i="2"/>
  <c r="L627" i="2"/>
  <c r="L628" i="2"/>
  <c r="L629" i="2"/>
  <c r="L630" i="2"/>
  <c r="L631" i="2"/>
  <c r="L632" i="2"/>
  <c r="L633" i="2"/>
  <c r="L634" i="2"/>
  <c r="L635" i="2"/>
  <c r="L636" i="2"/>
  <c r="L637" i="2"/>
  <c r="L638" i="2"/>
  <c r="L639" i="2"/>
  <c r="L640" i="2"/>
  <c r="L641" i="2"/>
  <c r="L642" i="2"/>
  <c r="L643" i="2"/>
  <c r="L644" i="2"/>
  <c r="L645" i="2"/>
  <c r="L646" i="2"/>
  <c r="L647" i="2"/>
  <c r="L648" i="2"/>
  <c r="L649" i="2"/>
  <c r="L650" i="2"/>
  <c r="L651" i="2"/>
  <c r="L652" i="2"/>
  <c r="L653" i="2"/>
  <c r="L654" i="2"/>
  <c r="L655" i="2"/>
  <c r="L656" i="2"/>
  <c r="L657" i="2"/>
  <c r="L658" i="2"/>
  <c r="L659" i="2"/>
  <c r="L660" i="2"/>
  <c r="L661" i="2"/>
  <c r="L662" i="2"/>
  <c r="L663" i="2"/>
  <c r="L664" i="2"/>
  <c r="L665" i="2"/>
  <c r="L666" i="2"/>
  <c r="L667" i="2"/>
  <c r="L668" i="2"/>
  <c r="L669" i="2"/>
  <c r="L670" i="2"/>
  <c r="L671" i="2"/>
  <c r="L672" i="2"/>
  <c r="L673" i="2"/>
  <c r="L674" i="2"/>
  <c r="L675" i="2"/>
  <c r="L676" i="2"/>
  <c r="L677" i="2"/>
  <c r="L678" i="2"/>
  <c r="L679" i="2"/>
  <c r="L680" i="2"/>
  <c r="L681" i="2"/>
  <c r="L682" i="2"/>
  <c r="L683" i="2"/>
  <c r="L684" i="2"/>
  <c r="L685" i="2"/>
  <c r="L686" i="2"/>
  <c r="L687" i="2"/>
  <c r="L688" i="2"/>
  <c r="L689" i="2"/>
  <c r="L690" i="2"/>
  <c r="L691" i="2"/>
  <c r="L692" i="2"/>
  <c r="L693" i="2"/>
  <c r="L694" i="2"/>
  <c r="L695" i="2"/>
  <c r="L696" i="2"/>
  <c r="L697" i="2"/>
  <c r="L698" i="2"/>
  <c r="L699" i="2"/>
  <c r="L700" i="2"/>
  <c r="L701" i="2"/>
  <c r="L702" i="2"/>
  <c r="L703" i="2"/>
  <c r="L704" i="2"/>
  <c r="L705" i="2"/>
  <c r="L706" i="2"/>
  <c r="L707" i="2"/>
  <c r="L708" i="2"/>
  <c r="L709" i="2"/>
  <c r="L710" i="2"/>
  <c r="L711" i="2"/>
  <c r="L712" i="2"/>
  <c r="L713" i="2"/>
  <c r="L714" i="2"/>
  <c r="L715" i="2"/>
  <c r="L716" i="2"/>
  <c r="L717" i="2"/>
  <c r="L718" i="2"/>
  <c r="L719" i="2"/>
  <c r="L720" i="2"/>
  <c r="L721" i="2"/>
  <c r="L722" i="2"/>
  <c r="L723" i="2"/>
  <c r="L724" i="2"/>
  <c r="L725" i="2"/>
  <c r="L726" i="2"/>
  <c r="L727" i="2"/>
  <c r="L728" i="2"/>
  <c r="L729" i="2"/>
  <c r="L730" i="2"/>
  <c r="L731" i="2"/>
  <c r="L732" i="2"/>
  <c r="L733" i="2"/>
  <c r="L734" i="2"/>
  <c r="L735" i="2"/>
  <c r="L736" i="2"/>
  <c r="L737" i="2"/>
  <c r="L738" i="2"/>
  <c r="L739" i="2"/>
  <c r="L740" i="2"/>
  <c r="L741" i="2"/>
  <c r="L742" i="2"/>
  <c r="L743" i="2"/>
  <c r="L744" i="2"/>
  <c r="L745" i="2"/>
  <c r="L746" i="2"/>
  <c r="L747" i="2"/>
  <c r="L748" i="2"/>
  <c r="L749" i="2"/>
  <c r="L750" i="2"/>
  <c r="L751" i="2"/>
  <c r="K2" i="2"/>
  <c r="K3" i="2"/>
  <c r="K4" i="2"/>
  <c r="K5" i="2"/>
  <c r="K6" i="2"/>
  <c r="K7" i="2"/>
  <c r="K8" i="2"/>
  <c r="K9" i="2"/>
  <c r="K10" i="2"/>
  <c r="K11" i="2"/>
  <c r="K12" i="2"/>
  <c r="K13" i="2"/>
  <c r="K14" i="2"/>
  <c r="K15" i="2"/>
  <c r="K16" i="2"/>
  <c r="K17" i="2"/>
  <c r="K18" i="2"/>
  <c r="K19" i="2"/>
  <c r="K20" i="2"/>
  <c r="K21" i="2"/>
  <c r="K22" i="2"/>
  <c r="K23" i="2"/>
  <c r="K24" i="2"/>
  <c r="K25" i="2"/>
  <c r="K26" i="2"/>
  <c r="K27" i="2"/>
  <c r="K28" i="2"/>
  <c r="K29" i="2"/>
  <c r="K30" i="2"/>
  <c r="K31" i="2"/>
  <c r="K32" i="2"/>
  <c r="K33" i="2"/>
  <c r="K34" i="2"/>
  <c r="K35" i="2"/>
  <c r="K36" i="2"/>
  <c r="K37" i="2"/>
  <c r="K38" i="2"/>
  <c r="K39" i="2"/>
  <c r="K40" i="2"/>
  <c r="K41" i="2"/>
  <c r="K42" i="2"/>
  <c r="K43" i="2"/>
  <c r="K44" i="2"/>
  <c r="K45" i="2"/>
  <c r="K46" i="2"/>
  <c r="K47" i="2"/>
  <c r="K48" i="2"/>
  <c r="K49" i="2"/>
  <c r="K50" i="2"/>
  <c r="K51" i="2"/>
  <c r="K52" i="2"/>
  <c r="K53" i="2"/>
  <c r="K54" i="2"/>
  <c r="K55" i="2"/>
  <c r="K56" i="2"/>
  <c r="K57" i="2"/>
  <c r="K58" i="2"/>
  <c r="K59" i="2"/>
  <c r="K60" i="2"/>
  <c r="K61" i="2"/>
  <c r="K62" i="2"/>
  <c r="K63" i="2"/>
  <c r="K64" i="2"/>
  <c r="K65" i="2"/>
  <c r="K66" i="2"/>
  <c r="K67" i="2"/>
  <c r="K68" i="2"/>
  <c r="K69" i="2"/>
  <c r="K70" i="2"/>
  <c r="K71" i="2"/>
  <c r="K72" i="2"/>
  <c r="K73" i="2"/>
  <c r="K74" i="2"/>
  <c r="K75" i="2"/>
  <c r="K76" i="2"/>
  <c r="K77" i="2"/>
  <c r="K78" i="2"/>
  <c r="K79" i="2"/>
  <c r="K80" i="2"/>
  <c r="K81" i="2"/>
  <c r="K82" i="2"/>
  <c r="K83" i="2"/>
  <c r="K84" i="2"/>
  <c r="K85" i="2"/>
  <c r="K86" i="2"/>
  <c r="K87" i="2"/>
  <c r="K88" i="2"/>
  <c r="K89" i="2"/>
  <c r="K90" i="2"/>
  <c r="K91" i="2"/>
  <c r="K92" i="2"/>
  <c r="K93" i="2"/>
  <c r="K94" i="2"/>
  <c r="K95" i="2"/>
  <c r="K96" i="2"/>
  <c r="K97" i="2"/>
  <c r="K98" i="2"/>
  <c r="K99" i="2"/>
  <c r="K100" i="2"/>
  <c r="K101" i="2"/>
  <c r="K102" i="2"/>
  <c r="K103" i="2"/>
  <c r="K104" i="2"/>
  <c r="K105" i="2"/>
  <c r="K106" i="2"/>
  <c r="K107" i="2"/>
  <c r="K108" i="2"/>
  <c r="K109" i="2"/>
  <c r="K110" i="2"/>
  <c r="K111" i="2"/>
  <c r="K112" i="2"/>
  <c r="K113" i="2"/>
  <c r="K114" i="2"/>
  <c r="K115" i="2"/>
  <c r="K116" i="2"/>
  <c r="K117" i="2"/>
  <c r="K118" i="2"/>
  <c r="K119" i="2"/>
  <c r="K120" i="2"/>
  <c r="K121" i="2"/>
  <c r="K122" i="2"/>
  <c r="K123" i="2"/>
  <c r="K124" i="2"/>
  <c r="K125" i="2"/>
  <c r="K126" i="2"/>
  <c r="K127" i="2"/>
  <c r="K128" i="2"/>
  <c r="K129" i="2"/>
  <c r="K130" i="2"/>
  <c r="K131" i="2"/>
  <c r="K132" i="2"/>
  <c r="K133" i="2"/>
  <c r="K134" i="2"/>
  <c r="K135" i="2"/>
  <c r="K136" i="2"/>
  <c r="K137" i="2"/>
  <c r="K138" i="2"/>
  <c r="K139" i="2"/>
  <c r="K140" i="2"/>
  <c r="K141" i="2"/>
  <c r="K142" i="2"/>
  <c r="K143" i="2"/>
  <c r="K144" i="2"/>
  <c r="K145" i="2"/>
  <c r="K146" i="2"/>
  <c r="K147" i="2"/>
  <c r="K148" i="2"/>
  <c r="K149" i="2"/>
  <c r="K150" i="2"/>
  <c r="K151" i="2"/>
  <c r="K152" i="2"/>
  <c r="K153" i="2"/>
  <c r="K154" i="2"/>
  <c r="K155" i="2"/>
  <c r="K156" i="2"/>
  <c r="K157" i="2"/>
  <c r="K158" i="2"/>
  <c r="K159" i="2"/>
  <c r="K160" i="2"/>
  <c r="K161" i="2"/>
  <c r="K162" i="2"/>
  <c r="K163" i="2"/>
  <c r="K164" i="2"/>
  <c r="K165" i="2"/>
  <c r="K166" i="2"/>
  <c r="K167" i="2"/>
  <c r="K168" i="2"/>
  <c r="K169" i="2"/>
  <c r="K170" i="2"/>
  <c r="K171" i="2"/>
  <c r="K172" i="2"/>
  <c r="K173" i="2"/>
  <c r="K174" i="2"/>
  <c r="K175" i="2"/>
  <c r="K176" i="2"/>
  <c r="K177" i="2"/>
  <c r="K178" i="2"/>
  <c r="K179" i="2"/>
  <c r="K180" i="2"/>
  <c r="K181" i="2"/>
  <c r="K182" i="2"/>
  <c r="K183" i="2"/>
  <c r="K184" i="2"/>
  <c r="K185" i="2"/>
  <c r="K186" i="2"/>
  <c r="K187" i="2"/>
  <c r="K188" i="2"/>
  <c r="K189" i="2"/>
  <c r="K190" i="2"/>
  <c r="K191" i="2"/>
  <c r="K192" i="2"/>
  <c r="K193" i="2"/>
  <c r="K194" i="2"/>
  <c r="K195" i="2"/>
  <c r="K196" i="2"/>
  <c r="K197" i="2"/>
  <c r="K198" i="2"/>
  <c r="K199" i="2"/>
  <c r="K200" i="2"/>
  <c r="K201" i="2"/>
  <c r="K202" i="2"/>
  <c r="K203" i="2"/>
  <c r="K204" i="2"/>
  <c r="K205" i="2"/>
  <c r="K206" i="2"/>
  <c r="K207" i="2"/>
  <c r="K208" i="2"/>
  <c r="K209" i="2"/>
  <c r="K210" i="2"/>
  <c r="K211" i="2"/>
  <c r="K212" i="2"/>
  <c r="K213" i="2"/>
  <c r="K214" i="2"/>
  <c r="K215" i="2"/>
  <c r="K216" i="2"/>
  <c r="K217" i="2"/>
  <c r="K218" i="2"/>
  <c r="K219" i="2"/>
  <c r="K220" i="2"/>
  <c r="K221" i="2"/>
  <c r="K222" i="2"/>
  <c r="K223" i="2"/>
  <c r="K224" i="2"/>
  <c r="K225" i="2"/>
  <c r="K226" i="2"/>
  <c r="K227" i="2"/>
  <c r="K228" i="2"/>
  <c r="K229" i="2"/>
  <c r="K230" i="2"/>
  <c r="K231" i="2"/>
  <c r="K232" i="2"/>
  <c r="K233" i="2"/>
  <c r="K234" i="2"/>
  <c r="K235" i="2"/>
  <c r="K236" i="2"/>
  <c r="K237" i="2"/>
  <c r="K238" i="2"/>
  <c r="K239" i="2"/>
  <c r="K240" i="2"/>
  <c r="K241" i="2"/>
  <c r="K242" i="2"/>
  <c r="K243" i="2"/>
  <c r="K244" i="2"/>
  <c r="K245" i="2"/>
  <c r="K246" i="2"/>
  <c r="K247" i="2"/>
  <c r="K248" i="2"/>
  <c r="K249" i="2"/>
  <c r="K250" i="2"/>
  <c r="K251" i="2"/>
  <c r="K252" i="2"/>
  <c r="K253" i="2"/>
  <c r="K254" i="2"/>
  <c r="K255" i="2"/>
  <c r="K256" i="2"/>
  <c r="K257" i="2"/>
  <c r="K258" i="2"/>
  <c r="K259" i="2"/>
  <c r="K260" i="2"/>
  <c r="K261" i="2"/>
  <c r="K262" i="2"/>
  <c r="K263" i="2"/>
  <c r="K264" i="2"/>
  <c r="K265" i="2"/>
  <c r="K266" i="2"/>
  <c r="K267" i="2"/>
  <c r="K268" i="2"/>
  <c r="K269" i="2"/>
  <c r="K270" i="2"/>
  <c r="K271" i="2"/>
  <c r="K272" i="2"/>
  <c r="K273" i="2"/>
  <c r="K274" i="2"/>
  <c r="K275" i="2"/>
  <c r="K276" i="2"/>
  <c r="K277" i="2"/>
  <c r="K278" i="2"/>
  <c r="K279" i="2"/>
  <c r="K280" i="2"/>
  <c r="K281" i="2"/>
  <c r="K282" i="2"/>
  <c r="K283" i="2"/>
  <c r="K284" i="2"/>
  <c r="K285" i="2"/>
  <c r="K286" i="2"/>
  <c r="K287" i="2"/>
  <c r="K288" i="2"/>
  <c r="K289" i="2"/>
  <c r="K290" i="2"/>
  <c r="K291" i="2"/>
  <c r="K292" i="2"/>
  <c r="K293" i="2"/>
  <c r="K294" i="2"/>
  <c r="K295" i="2"/>
  <c r="K296" i="2"/>
  <c r="K297" i="2"/>
  <c r="K298" i="2"/>
  <c r="K299" i="2"/>
  <c r="K300" i="2"/>
  <c r="K301" i="2"/>
  <c r="K302" i="2"/>
  <c r="K303" i="2"/>
  <c r="K304" i="2"/>
  <c r="K305" i="2"/>
  <c r="K306" i="2"/>
  <c r="K307" i="2"/>
  <c r="K308" i="2"/>
  <c r="K309" i="2"/>
  <c r="K310" i="2"/>
  <c r="K311" i="2"/>
  <c r="K312" i="2"/>
  <c r="K313" i="2"/>
  <c r="K314" i="2"/>
  <c r="K315" i="2"/>
  <c r="K316" i="2"/>
  <c r="K317" i="2"/>
  <c r="K318" i="2"/>
  <c r="K319" i="2"/>
  <c r="K320" i="2"/>
  <c r="K321" i="2"/>
  <c r="K322" i="2"/>
  <c r="K323" i="2"/>
  <c r="K324" i="2"/>
  <c r="K325" i="2"/>
  <c r="K326" i="2"/>
  <c r="K327" i="2"/>
  <c r="K328" i="2"/>
  <c r="K329" i="2"/>
  <c r="K330" i="2"/>
  <c r="K331" i="2"/>
  <c r="K332" i="2"/>
  <c r="K333" i="2"/>
  <c r="K334" i="2"/>
  <c r="K335" i="2"/>
  <c r="K336" i="2"/>
  <c r="K337" i="2"/>
  <c r="K338" i="2"/>
  <c r="K339" i="2"/>
  <c r="K340" i="2"/>
  <c r="K341" i="2"/>
  <c r="K342" i="2"/>
  <c r="K343" i="2"/>
  <c r="K344" i="2"/>
  <c r="K345" i="2"/>
  <c r="K346" i="2"/>
  <c r="K347" i="2"/>
  <c r="K348" i="2"/>
  <c r="K349" i="2"/>
  <c r="K350" i="2"/>
  <c r="K351" i="2"/>
  <c r="K352" i="2"/>
  <c r="K353" i="2"/>
  <c r="K354" i="2"/>
  <c r="K355" i="2"/>
  <c r="K356" i="2"/>
  <c r="K357" i="2"/>
  <c r="K358" i="2"/>
  <c r="K359" i="2"/>
  <c r="K360" i="2"/>
  <c r="K361" i="2"/>
  <c r="K362" i="2"/>
  <c r="K363" i="2"/>
  <c r="K364" i="2"/>
  <c r="K365" i="2"/>
  <c r="K366" i="2"/>
  <c r="K367" i="2"/>
  <c r="K368" i="2"/>
  <c r="K369" i="2"/>
  <c r="K370" i="2"/>
  <c r="K371" i="2"/>
  <c r="K372" i="2"/>
  <c r="K373" i="2"/>
  <c r="K374" i="2"/>
  <c r="K375" i="2"/>
  <c r="K376" i="2"/>
  <c r="K377" i="2"/>
  <c r="K378" i="2"/>
  <c r="K379" i="2"/>
  <c r="K380" i="2"/>
  <c r="K381" i="2"/>
  <c r="K382" i="2"/>
  <c r="K383" i="2"/>
  <c r="K384" i="2"/>
  <c r="K385" i="2"/>
  <c r="K386" i="2"/>
  <c r="K387" i="2"/>
  <c r="K388" i="2"/>
  <c r="K389" i="2"/>
  <c r="K390" i="2"/>
  <c r="K391" i="2"/>
  <c r="K392" i="2"/>
  <c r="K393" i="2"/>
  <c r="K394" i="2"/>
  <c r="K395" i="2"/>
  <c r="K396" i="2"/>
  <c r="K397" i="2"/>
  <c r="K398" i="2"/>
  <c r="K399" i="2"/>
  <c r="K400" i="2"/>
  <c r="K401" i="2"/>
  <c r="K402" i="2"/>
  <c r="K403" i="2"/>
  <c r="K404" i="2"/>
  <c r="K405" i="2"/>
  <c r="K406" i="2"/>
  <c r="K407" i="2"/>
  <c r="K408" i="2"/>
  <c r="K409" i="2"/>
  <c r="K410" i="2"/>
  <c r="K411" i="2"/>
  <c r="K412" i="2"/>
  <c r="K413" i="2"/>
  <c r="K414" i="2"/>
  <c r="K415" i="2"/>
  <c r="K416" i="2"/>
  <c r="K417" i="2"/>
  <c r="K418" i="2"/>
  <c r="K419" i="2"/>
  <c r="K420" i="2"/>
  <c r="K421" i="2"/>
  <c r="K422" i="2"/>
  <c r="K423" i="2"/>
  <c r="K424" i="2"/>
  <c r="K425" i="2"/>
  <c r="K426" i="2"/>
  <c r="K427" i="2"/>
  <c r="K428" i="2"/>
  <c r="K429" i="2"/>
  <c r="K430" i="2"/>
  <c r="K431" i="2"/>
  <c r="K432" i="2"/>
  <c r="K433" i="2"/>
  <c r="K434" i="2"/>
  <c r="K435" i="2"/>
  <c r="K436" i="2"/>
  <c r="K437" i="2"/>
  <c r="K438" i="2"/>
  <c r="K439" i="2"/>
  <c r="K440" i="2"/>
  <c r="K441" i="2"/>
  <c r="K442" i="2"/>
  <c r="K443" i="2"/>
  <c r="K444" i="2"/>
  <c r="K445" i="2"/>
  <c r="K446" i="2"/>
  <c r="K447" i="2"/>
  <c r="K448" i="2"/>
  <c r="K449" i="2"/>
  <c r="K450" i="2"/>
  <c r="K451" i="2"/>
  <c r="K452" i="2"/>
  <c r="K453" i="2"/>
  <c r="K454" i="2"/>
  <c r="K455" i="2"/>
  <c r="K456" i="2"/>
  <c r="K457" i="2"/>
  <c r="K458" i="2"/>
  <c r="K459" i="2"/>
  <c r="K460" i="2"/>
  <c r="K461" i="2"/>
  <c r="K462" i="2"/>
  <c r="K463" i="2"/>
  <c r="K464" i="2"/>
  <c r="K465" i="2"/>
  <c r="K466" i="2"/>
  <c r="K467" i="2"/>
  <c r="K468" i="2"/>
  <c r="K469" i="2"/>
  <c r="K470" i="2"/>
  <c r="K471" i="2"/>
  <c r="K472" i="2"/>
  <c r="K473" i="2"/>
  <c r="K474" i="2"/>
  <c r="K475" i="2"/>
  <c r="K476" i="2"/>
  <c r="K477" i="2"/>
  <c r="K478" i="2"/>
  <c r="K479" i="2"/>
  <c r="K480" i="2"/>
  <c r="K481" i="2"/>
  <c r="K482" i="2"/>
  <c r="K483" i="2"/>
  <c r="K484" i="2"/>
  <c r="K485" i="2"/>
  <c r="K486" i="2"/>
  <c r="K487" i="2"/>
  <c r="K488" i="2"/>
  <c r="K489" i="2"/>
  <c r="K490" i="2"/>
  <c r="K491" i="2"/>
  <c r="K492" i="2"/>
  <c r="K493" i="2"/>
  <c r="K494" i="2"/>
  <c r="K495" i="2"/>
  <c r="K496" i="2"/>
  <c r="K497" i="2"/>
  <c r="K498" i="2"/>
  <c r="K499" i="2"/>
  <c r="K500" i="2"/>
  <c r="K501" i="2"/>
  <c r="K502" i="2"/>
  <c r="K503" i="2"/>
  <c r="K504" i="2"/>
  <c r="K505" i="2"/>
  <c r="K506" i="2"/>
  <c r="K507" i="2"/>
  <c r="K508" i="2"/>
  <c r="K509" i="2"/>
  <c r="K510" i="2"/>
  <c r="K511" i="2"/>
  <c r="K512" i="2"/>
  <c r="K513" i="2"/>
  <c r="K514" i="2"/>
  <c r="K515" i="2"/>
  <c r="K516" i="2"/>
  <c r="K517" i="2"/>
  <c r="K518" i="2"/>
  <c r="K519" i="2"/>
  <c r="K520" i="2"/>
  <c r="K521" i="2"/>
  <c r="K522" i="2"/>
  <c r="K523" i="2"/>
  <c r="K524" i="2"/>
  <c r="K525" i="2"/>
  <c r="K526" i="2"/>
  <c r="K527" i="2"/>
  <c r="K528" i="2"/>
  <c r="K529" i="2"/>
  <c r="K530" i="2"/>
  <c r="K531" i="2"/>
  <c r="K532" i="2"/>
  <c r="K533" i="2"/>
  <c r="K534" i="2"/>
  <c r="K535" i="2"/>
  <c r="K536" i="2"/>
  <c r="K537" i="2"/>
  <c r="K538" i="2"/>
  <c r="K539" i="2"/>
  <c r="K540" i="2"/>
  <c r="K541" i="2"/>
  <c r="K542" i="2"/>
  <c r="K543" i="2"/>
  <c r="K544" i="2"/>
  <c r="K545" i="2"/>
  <c r="K546" i="2"/>
  <c r="K547" i="2"/>
  <c r="K548" i="2"/>
  <c r="K549" i="2"/>
  <c r="K550" i="2"/>
  <c r="K551" i="2"/>
  <c r="K552" i="2"/>
  <c r="K553" i="2"/>
  <c r="K554" i="2"/>
  <c r="K555" i="2"/>
  <c r="K556" i="2"/>
  <c r="K557" i="2"/>
  <c r="K558" i="2"/>
  <c r="K559" i="2"/>
  <c r="K560" i="2"/>
  <c r="K561" i="2"/>
  <c r="K562" i="2"/>
  <c r="K563" i="2"/>
  <c r="K564" i="2"/>
  <c r="K565" i="2"/>
  <c r="K566" i="2"/>
  <c r="K567" i="2"/>
  <c r="K568" i="2"/>
  <c r="K569" i="2"/>
  <c r="K570" i="2"/>
  <c r="K571" i="2"/>
  <c r="K572" i="2"/>
  <c r="K573" i="2"/>
  <c r="K574" i="2"/>
  <c r="K575" i="2"/>
  <c r="K576" i="2"/>
  <c r="K577" i="2"/>
  <c r="K578" i="2"/>
  <c r="K579" i="2"/>
  <c r="K580" i="2"/>
  <c r="K581" i="2"/>
  <c r="K582" i="2"/>
  <c r="K583" i="2"/>
  <c r="K584" i="2"/>
  <c r="K585" i="2"/>
  <c r="K586" i="2"/>
  <c r="K587" i="2"/>
  <c r="K588" i="2"/>
  <c r="K589" i="2"/>
  <c r="K590" i="2"/>
  <c r="K591" i="2"/>
  <c r="K592" i="2"/>
  <c r="K593" i="2"/>
  <c r="K594" i="2"/>
  <c r="K595" i="2"/>
  <c r="K596" i="2"/>
  <c r="K597" i="2"/>
  <c r="K598" i="2"/>
  <c r="K599" i="2"/>
  <c r="K600" i="2"/>
  <c r="K601" i="2"/>
  <c r="K602" i="2"/>
  <c r="K603" i="2"/>
  <c r="K604" i="2"/>
  <c r="K605" i="2"/>
  <c r="K606" i="2"/>
  <c r="K607" i="2"/>
  <c r="K608" i="2"/>
  <c r="K609" i="2"/>
  <c r="K610" i="2"/>
  <c r="K611" i="2"/>
  <c r="K612" i="2"/>
  <c r="K613" i="2"/>
  <c r="K614" i="2"/>
  <c r="K615" i="2"/>
  <c r="K616" i="2"/>
  <c r="K617" i="2"/>
  <c r="K618" i="2"/>
  <c r="K619" i="2"/>
  <c r="K620" i="2"/>
  <c r="K621" i="2"/>
  <c r="K622" i="2"/>
  <c r="K623" i="2"/>
  <c r="K624" i="2"/>
  <c r="K625" i="2"/>
  <c r="K626" i="2"/>
  <c r="K627" i="2"/>
  <c r="K628" i="2"/>
  <c r="K629" i="2"/>
  <c r="K630" i="2"/>
  <c r="K631" i="2"/>
  <c r="K632" i="2"/>
  <c r="K633" i="2"/>
  <c r="K634" i="2"/>
  <c r="K635" i="2"/>
  <c r="K636" i="2"/>
  <c r="K637" i="2"/>
  <c r="K638" i="2"/>
  <c r="K639" i="2"/>
  <c r="K640" i="2"/>
  <c r="K641" i="2"/>
  <c r="K642" i="2"/>
  <c r="K643" i="2"/>
  <c r="K644" i="2"/>
  <c r="K645" i="2"/>
  <c r="K646" i="2"/>
  <c r="K647" i="2"/>
  <c r="K648" i="2"/>
  <c r="K649" i="2"/>
  <c r="K650" i="2"/>
  <c r="K651" i="2"/>
  <c r="K652" i="2"/>
  <c r="K653" i="2"/>
  <c r="K654" i="2"/>
  <c r="K655" i="2"/>
  <c r="K656" i="2"/>
  <c r="K657" i="2"/>
  <c r="K658" i="2"/>
  <c r="K659" i="2"/>
  <c r="K660" i="2"/>
  <c r="K661" i="2"/>
  <c r="K662" i="2"/>
  <c r="K663" i="2"/>
  <c r="K664" i="2"/>
  <c r="K665" i="2"/>
  <c r="K666" i="2"/>
  <c r="K667" i="2"/>
  <c r="K668" i="2"/>
  <c r="K669" i="2"/>
  <c r="K670" i="2"/>
  <c r="K671" i="2"/>
  <c r="K672" i="2"/>
  <c r="K673" i="2"/>
  <c r="K674" i="2"/>
  <c r="K675" i="2"/>
  <c r="K676" i="2"/>
  <c r="K677" i="2"/>
  <c r="K678" i="2"/>
  <c r="K679" i="2"/>
  <c r="K680" i="2"/>
  <c r="K681" i="2"/>
  <c r="K682" i="2"/>
  <c r="K683" i="2"/>
  <c r="K684" i="2"/>
  <c r="K685" i="2"/>
  <c r="K686" i="2"/>
  <c r="K687" i="2"/>
  <c r="K688" i="2"/>
  <c r="K689" i="2"/>
  <c r="K690" i="2"/>
  <c r="K691" i="2"/>
  <c r="K692" i="2"/>
  <c r="K693" i="2"/>
  <c r="K694" i="2"/>
  <c r="K695" i="2"/>
  <c r="K696" i="2"/>
  <c r="K697" i="2"/>
  <c r="K698" i="2"/>
  <c r="K699" i="2"/>
  <c r="K700" i="2"/>
  <c r="K701" i="2"/>
  <c r="K702" i="2"/>
  <c r="K703" i="2"/>
  <c r="K704" i="2"/>
  <c r="K705" i="2"/>
  <c r="K706" i="2"/>
  <c r="K707" i="2"/>
  <c r="K708" i="2"/>
  <c r="K709" i="2"/>
  <c r="K710" i="2"/>
  <c r="K711" i="2"/>
  <c r="K712" i="2"/>
  <c r="K713" i="2"/>
  <c r="K714" i="2"/>
  <c r="K715" i="2"/>
  <c r="K716" i="2"/>
  <c r="K717" i="2"/>
  <c r="K718" i="2"/>
  <c r="K719" i="2"/>
  <c r="K720" i="2"/>
  <c r="K721" i="2"/>
  <c r="K722" i="2"/>
  <c r="K723" i="2"/>
  <c r="K724" i="2"/>
  <c r="K725" i="2"/>
  <c r="K726" i="2"/>
  <c r="K727" i="2"/>
  <c r="K728" i="2"/>
  <c r="K729" i="2"/>
  <c r="K730" i="2"/>
  <c r="K731" i="2"/>
  <c r="K732" i="2"/>
  <c r="K733" i="2"/>
  <c r="K734" i="2"/>
  <c r="K735" i="2"/>
  <c r="K736" i="2"/>
  <c r="K737" i="2"/>
  <c r="K738" i="2"/>
  <c r="K739" i="2"/>
  <c r="K740" i="2"/>
  <c r="K741" i="2"/>
  <c r="K742" i="2"/>
  <c r="K743" i="2"/>
  <c r="K744" i="2"/>
  <c r="K745" i="2"/>
  <c r="K746" i="2"/>
  <c r="K747" i="2"/>
  <c r="K748" i="2"/>
  <c r="K749" i="2"/>
  <c r="K750" i="2"/>
  <c r="K751" i="2"/>
  <c r="J2" i="2"/>
  <c r="J3" i="2"/>
  <c r="J4" i="2"/>
  <c r="J5" i="2"/>
  <c r="J6" i="2"/>
  <c r="J7" i="2"/>
  <c r="J8" i="2"/>
  <c r="J9" i="2"/>
  <c r="J10" i="2"/>
  <c r="J11" i="2"/>
  <c r="J12" i="2"/>
  <c r="J13" i="2"/>
  <c r="J14" i="2"/>
  <c r="J15" i="2"/>
  <c r="J16" i="2"/>
  <c r="J17" i="2"/>
  <c r="J18" i="2"/>
  <c r="J19" i="2"/>
  <c r="J20" i="2"/>
  <c r="J21" i="2"/>
  <c r="J22" i="2"/>
  <c r="J23" i="2"/>
  <c r="J24" i="2"/>
  <c r="J25" i="2"/>
  <c r="J26" i="2"/>
  <c r="J27" i="2"/>
  <c r="J28" i="2"/>
  <c r="J29" i="2"/>
  <c r="J30" i="2"/>
  <c r="J31" i="2"/>
  <c r="J32" i="2"/>
  <c r="J33" i="2"/>
  <c r="J34" i="2"/>
  <c r="J35" i="2"/>
  <c r="J36" i="2"/>
  <c r="J37" i="2"/>
  <c r="J38" i="2"/>
  <c r="J39" i="2"/>
  <c r="J40" i="2"/>
  <c r="J41" i="2"/>
  <c r="J42" i="2"/>
  <c r="J43" i="2"/>
  <c r="J44" i="2"/>
  <c r="J45" i="2"/>
  <c r="J46" i="2"/>
  <c r="J47" i="2"/>
  <c r="J48" i="2"/>
  <c r="J49" i="2"/>
  <c r="J50" i="2"/>
  <c r="J51" i="2"/>
  <c r="J52" i="2"/>
  <c r="J53" i="2"/>
  <c r="J54" i="2"/>
  <c r="J55" i="2"/>
  <c r="J56" i="2"/>
  <c r="J57" i="2"/>
  <c r="J58" i="2"/>
  <c r="J59" i="2"/>
  <c r="J60" i="2"/>
  <c r="J61" i="2"/>
  <c r="J62" i="2"/>
  <c r="J63" i="2"/>
  <c r="J64" i="2"/>
  <c r="J65" i="2"/>
  <c r="J66" i="2"/>
  <c r="J67" i="2"/>
  <c r="J68" i="2"/>
  <c r="J69" i="2"/>
  <c r="J70" i="2"/>
  <c r="J71" i="2"/>
  <c r="J72" i="2"/>
  <c r="J73" i="2"/>
  <c r="J74" i="2"/>
  <c r="J75" i="2"/>
  <c r="J76" i="2"/>
  <c r="J77" i="2"/>
  <c r="J78" i="2"/>
  <c r="J79" i="2"/>
  <c r="J80" i="2"/>
  <c r="J81" i="2"/>
  <c r="J82" i="2"/>
  <c r="J83" i="2"/>
  <c r="J84" i="2"/>
  <c r="J85" i="2"/>
  <c r="J86" i="2"/>
  <c r="J87" i="2"/>
  <c r="J88" i="2"/>
  <c r="J89" i="2"/>
  <c r="J90" i="2"/>
  <c r="J91" i="2"/>
  <c r="J92" i="2"/>
  <c r="J93" i="2"/>
  <c r="J94" i="2"/>
  <c r="J95" i="2"/>
  <c r="J96" i="2"/>
  <c r="J97" i="2"/>
  <c r="J98" i="2"/>
  <c r="J99" i="2"/>
  <c r="J100" i="2"/>
  <c r="J101" i="2"/>
  <c r="J102" i="2"/>
  <c r="J103" i="2"/>
  <c r="J104" i="2"/>
  <c r="J105" i="2"/>
  <c r="J106" i="2"/>
  <c r="J107" i="2"/>
  <c r="J108" i="2"/>
  <c r="J109" i="2"/>
  <c r="J110" i="2"/>
  <c r="J111" i="2"/>
  <c r="J112" i="2"/>
  <c r="J113" i="2"/>
  <c r="J114" i="2"/>
  <c r="J115" i="2"/>
  <c r="J116" i="2"/>
  <c r="J117" i="2"/>
  <c r="J118" i="2"/>
  <c r="J119" i="2"/>
  <c r="J120" i="2"/>
  <c r="J121" i="2"/>
  <c r="J122" i="2"/>
  <c r="J123" i="2"/>
  <c r="J124" i="2"/>
  <c r="J125" i="2"/>
  <c r="J126" i="2"/>
  <c r="J127" i="2"/>
  <c r="J128" i="2"/>
  <c r="J129" i="2"/>
  <c r="J130" i="2"/>
  <c r="J131" i="2"/>
  <c r="J132" i="2"/>
  <c r="J133" i="2"/>
  <c r="J134" i="2"/>
  <c r="J135" i="2"/>
  <c r="J136" i="2"/>
  <c r="J137" i="2"/>
  <c r="J138" i="2"/>
  <c r="J139" i="2"/>
  <c r="J140" i="2"/>
  <c r="J141" i="2"/>
  <c r="J142" i="2"/>
  <c r="J143" i="2"/>
  <c r="J144" i="2"/>
  <c r="J145" i="2"/>
  <c r="J146" i="2"/>
  <c r="J147" i="2"/>
  <c r="J148" i="2"/>
  <c r="J149" i="2"/>
  <c r="J150" i="2"/>
  <c r="J151" i="2"/>
  <c r="J152" i="2"/>
  <c r="J153" i="2"/>
  <c r="J154" i="2"/>
  <c r="J155" i="2"/>
  <c r="J156" i="2"/>
  <c r="J157" i="2"/>
  <c r="J158" i="2"/>
  <c r="J159" i="2"/>
  <c r="J160" i="2"/>
  <c r="J161" i="2"/>
  <c r="J162" i="2"/>
  <c r="J163" i="2"/>
  <c r="J164" i="2"/>
  <c r="J165" i="2"/>
  <c r="J166" i="2"/>
  <c r="J167" i="2"/>
  <c r="J168" i="2"/>
  <c r="J169" i="2"/>
  <c r="J170" i="2"/>
  <c r="J171" i="2"/>
  <c r="J172" i="2"/>
  <c r="J173" i="2"/>
  <c r="J174" i="2"/>
  <c r="J175" i="2"/>
  <c r="J176" i="2"/>
  <c r="J177" i="2"/>
  <c r="J178" i="2"/>
  <c r="J179" i="2"/>
  <c r="J180" i="2"/>
  <c r="J181" i="2"/>
  <c r="J182" i="2"/>
  <c r="J183" i="2"/>
  <c r="J184" i="2"/>
  <c r="J185" i="2"/>
  <c r="J186" i="2"/>
  <c r="J187" i="2"/>
  <c r="J188" i="2"/>
  <c r="J189" i="2"/>
  <c r="J190" i="2"/>
  <c r="J191" i="2"/>
  <c r="J192" i="2"/>
  <c r="J193" i="2"/>
  <c r="J194" i="2"/>
  <c r="J195" i="2"/>
  <c r="J196" i="2"/>
  <c r="J197" i="2"/>
  <c r="J198" i="2"/>
  <c r="J199" i="2"/>
  <c r="J200" i="2"/>
  <c r="J201" i="2"/>
  <c r="J202" i="2"/>
  <c r="J203" i="2"/>
  <c r="J204" i="2"/>
  <c r="J205" i="2"/>
  <c r="J206" i="2"/>
  <c r="J207" i="2"/>
  <c r="J208" i="2"/>
  <c r="J209" i="2"/>
  <c r="J210" i="2"/>
  <c r="J211" i="2"/>
  <c r="J212" i="2"/>
  <c r="J213" i="2"/>
  <c r="J214" i="2"/>
  <c r="J215" i="2"/>
  <c r="J216" i="2"/>
  <c r="J217" i="2"/>
  <c r="J218" i="2"/>
  <c r="J219" i="2"/>
  <c r="J220" i="2"/>
  <c r="J221" i="2"/>
  <c r="J222" i="2"/>
  <c r="J223" i="2"/>
  <c r="J224" i="2"/>
  <c r="J225" i="2"/>
  <c r="J226" i="2"/>
  <c r="J227" i="2"/>
  <c r="J228" i="2"/>
  <c r="J229" i="2"/>
  <c r="J230" i="2"/>
  <c r="J231" i="2"/>
  <c r="J232" i="2"/>
  <c r="J233" i="2"/>
  <c r="J234" i="2"/>
  <c r="J235" i="2"/>
  <c r="J236" i="2"/>
  <c r="J237" i="2"/>
  <c r="J238" i="2"/>
  <c r="J239" i="2"/>
  <c r="J240" i="2"/>
  <c r="J241" i="2"/>
  <c r="J242" i="2"/>
  <c r="J243" i="2"/>
  <c r="J244" i="2"/>
  <c r="J245" i="2"/>
  <c r="J246" i="2"/>
  <c r="J247" i="2"/>
  <c r="J248" i="2"/>
  <c r="J249" i="2"/>
  <c r="J250" i="2"/>
  <c r="J251" i="2"/>
  <c r="J252" i="2"/>
  <c r="J253" i="2"/>
  <c r="J254" i="2"/>
  <c r="J255" i="2"/>
  <c r="J256" i="2"/>
  <c r="J257" i="2"/>
  <c r="J258" i="2"/>
  <c r="J259" i="2"/>
  <c r="J260" i="2"/>
  <c r="J261" i="2"/>
  <c r="J262" i="2"/>
  <c r="J263" i="2"/>
  <c r="J264" i="2"/>
  <c r="J265" i="2"/>
  <c r="J266" i="2"/>
  <c r="J267" i="2"/>
  <c r="J268" i="2"/>
  <c r="J269" i="2"/>
  <c r="J270" i="2"/>
  <c r="J271" i="2"/>
  <c r="J272" i="2"/>
  <c r="J273" i="2"/>
  <c r="J274" i="2"/>
  <c r="J275" i="2"/>
  <c r="J276" i="2"/>
  <c r="J277" i="2"/>
  <c r="J278" i="2"/>
  <c r="J279" i="2"/>
  <c r="J280" i="2"/>
  <c r="J281" i="2"/>
  <c r="J282" i="2"/>
  <c r="J283" i="2"/>
  <c r="J284" i="2"/>
  <c r="J285" i="2"/>
  <c r="J286" i="2"/>
  <c r="J287" i="2"/>
  <c r="J288" i="2"/>
  <c r="J289" i="2"/>
  <c r="J290" i="2"/>
  <c r="J291" i="2"/>
  <c r="J292" i="2"/>
  <c r="J293" i="2"/>
  <c r="J294" i="2"/>
  <c r="J295" i="2"/>
  <c r="J296" i="2"/>
  <c r="J297" i="2"/>
  <c r="J298" i="2"/>
  <c r="J299" i="2"/>
  <c r="J300" i="2"/>
  <c r="J301" i="2"/>
  <c r="J302" i="2"/>
  <c r="J303" i="2"/>
  <c r="J304" i="2"/>
  <c r="J305" i="2"/>
  <c r="J306" i="2"/>
  <c r="J307" i="2"/>
  <c r="J308" i="2"/>
  <c r="J309" i="2"/>
  <c r="J310" i="2"/>
  <c r="J311" i="2"/>
  <c r="J312" i="2"/>
  <c r="J313" i="2"/>
  <c r="J314" i="2"/>
  <c r="J315" i="2"/>
  <c r="J316" i="2"/>
  <c r="J317" i="2"/>
  <c r="J318" i="2"/>
  <c r="J319" i="2"/>
  <c r="J320" i="2"/>
  <c r="J321" i="2"/>
  <c r="J322" i="2"/>
  <c r="J323" i="2"/>
  <c r="J324" i="2"/>
  <c r="J325" i="2"/>
  <c r="J326" i="2"/>
  <c r="J327" i="2"/>
  <c r="J328" i="2"/>
  <c r="J329" i="2"/>
  <c r="J330" i="2"/>
  <c r="J331" i="2"/>
  <c r="J332" i="2"/>
  <c r="J333" i="2"/>
  <c r="J334" i="2"/>
  <c r="J335" i="2"/>
  <c r="J336" i="2"/>
  <c r="J337" i="2"/>
  <c r="J338" i="2"/>
  <c r="J339" i="2"/>
  <c r="J340" i="2"/>
  <c r="J341" i="2"/>
  <c r="J342" i="2"/>
  <c r="J343" i="2"/>
  <c r="J344" i="2"/>
  <c r="J345" i="2"/>
  <c r="J346" i="2"/>
  <c r="J347" i="2"/>
  <c r="J348" i="2"/>
  <c r="J349" i="2"/>
  <c r="J350" i="2"/>
  <c r="J351" i="2"/>
  <c r="J352" i="2"/>
  <c r="J353" i="2"/>
  <c r="J354" i="2"/>
  <c r="J355" i="2"/>
  <c r="J356" i="2"/>
  <c r="J357" i="2"/>
  <c r="J358" i="2"/>
  <c r="J359" i="2"/>
  <c r="J360" i="2"/>
  <c r="J361" i="2"/>
  <c r="J362" i="2"/>
  <c r="J363" i="2"/>
  <c r="J364" i="2"/>
  <c r="J365" i="2"/>
  <c r="J366" i="2"/>
  <c r="J367" i="2"/>
  <c r="J368" i="2"/>
  <c r="J369" i="2"/>
  <c r="J370" i="2"/>
  <c r="J371" i="2"/>
  <c r="J372" i="2"/>
  <c r="J373" i="2"/>
  <c r="J374" i="2"/>
  <c r="J375" i="2"/>
  <c r="J376" i="2"/>
  <c r="J377" i="2"/>
  <c r="J378" i="2"/>
  <c r="J379" i="2"/>
  <c r="J380" i="2"/>
  <c r="J381" i="2"/>
  <c r="J382" i="2"/>
  <c r="J383" i="2"/>
  <c r="J384" i="2"/>
  <c r="J385" i="2"/>
  <c r="J386" i="2"/>
  <c r="J387" i="2"/>
  <c r="J388" i="2"/>
  <c r="J389" i="2"/>
  <c r="J390" i="2"/>
  <c r="J391" i="2"/>
  <c r="J392" i="2"/>
  <c r="J393" i="2"/>
  <c r="J394" i="2"/>
  <c r="J395" i="2"/>
  <c r="J396" i="2"/>
  <c r="J397" i="2"/>
  <c r="J398" i="2"/>
  <c r="J399" i="2"/>
  <c r="J400" i="2"/>
  <c r="J401" i="2"/>
  <c r="J402" i="2"/>
  <c r="J403" i="2"/>
  <c r="J404" i="2"/>
  <c r="J405" i="2"/>
  <c r="J406" i="2"/>
  <c r="J407" i="2"/>
  <c r="J408" i="2"/>
  <c r="J409" i="2"/>
  <c r="J410" i="2"/>
  <c r="J411" i="2"/>
  <c r="J412" i="2"/>
  <c r="J413" i="2"/>
  <c r="J414" i="2"/>
  <c r="J415" i="2"/>
  <c r="J416" i="2"/>
  <c r="J417" i="2"/>
  <c r="J418" i="2"/>
  <c r="J419" i="2"/>
  <c r="J420" i="2"/>
  <c r="J421" i="2"/>
  <c r="J422" i="2"/>
  <c r="J423" i="2"/>
  <c r="J424" i="2"/>
  <c r="J425" i="2"/>
  <c r="J426" i="2"/>
  <c r="J427" i="2"/>
  <c r="J428" i="2"/>
  <c r="J429" i="2"/>
  <c r="J430" i="2"/>
  <c r="J431" i="2"/>
  <c r="J432" i="2"/>
  <c r="J433" i="2"/>
  <c r="J434" i="2"/>
  <c r="J435" i="2"/>
  <c r="J436" i="2"/>
  <c r="J437" i="2"/>
  <c r="J438" i="2"/>
  <c r="J439" i="2"/>
  <c r="J440" i="2"/>
  <c r="J441" i="2"/>
  <c r="J442" i="2"/>
  <c r="J443" i="2"/>
  <c r="J444" i="2"/>
  <c r="J445" i="2"/>
  <c r="J446" i="2"/>
  <c r="J447" i="2"/>
  <c r="J448" i="2"/>
  <c r="J449" i="2"/>
  <c r="J450" i="2"/>
  <c r="J451" i="2"/>
  <c r="J452" i="2"/>
  <c r="J453" i="2"/>
  <c r="J454" i="2"/>
  <c r="J455" i="2"/>
  <c r="J456" i="2"/>
  <c r="J457" i="2"/>
  <c r="J458" i="2"/>
  <c r="J459" i="2"/>
  <c r="J460" i="2"/>
  <c r="J461" i="2"/>
  <c r="J462" i="2"/>
  <c r="J463" i="2"/>
  <c r="J464" i="2"/>
  <c r="J465" i="2"/>
  <c r="J466" i="2"/>
  <c r="J467" i="2"/>
  <c r="J468" i="2"/>
  <c r="J469" i="2"/>
  <c r="J470" i="2"/>
  <c r="J471" i="2"/>
  <c r="J472" i="2"/>
  <c r="J473" i="2"/>
  <c r="J474" i="2"/>
  <c r="J475" i="2"/>
  <c r="J476" i="2"/>
  <c r="J477" i="2"/>
  <c r="J478" i="2"/>
  <c r="J479" i="2"/>
  <c r="J480" i="2"/>
  <c r="J481" i="2"/>
  <c r="J482" i="2"/>
  <c r="J483" i="2"/>
  <c r="J484" i="2"/>
  <c r="J485" i="2"/>
  <c r="J486" i="2"/>
  <c r="J487" i="2"/>
  <c r="J488" i="2"/>
  <c r="J489" i="2"/>
  <c r="J490" i="2"/>
  <c r="J491" i="2"/>
  <c r="J492" i="2"/>
  <c r="J493" i="2"/>
  <c r="J494" i="2"/>
  <c r="J495" i="2"/>
  <c r="J496" i="2"/>
  <c r="J497" i="2"/>
  <c r="J498" i="2"/>
  <c r="J499" i="2"/>
  <c r="J500" i="2"/>
  <c r="J501" i="2"/>
  <c r="J502" i="2"/>
  <c r="J503" i="2"/>
  <c r="J504" i="2"/>
  <c r="J505" i="2"/>
  <c r="J506" i="2"/>
  <c r="J507" i="2"/>
  <c r="J508" i="2"/>
  <c r="J509" i="2"/>
  <c r="J510" i="2"/>
  <c r="J511" i="2"/>
  <c r="J512" i="2"/>
  <c r="J513" i="2"/>
  <c r="J514" i="2"/>
  <c r="J515" i="2"/>
  <c r="J516" i="2"/>
  <c r="J517" i="2"/>
  <c r="J518" i="2"/>
  <c r="J519" i="2"/>
  <c r="J520" i="2"/>
  <c r="J521" i="2"/>
  <c r="J522" i="2"/>
  <c r="J523" i="2"/>
  <c r="J524" i="2"/>
  <c r="J525" i="2"/>
  <c r="J526" i="2"/>
  <c r="J527" i="2"/>
  <c r="J528" i="2"/>
  <c r="J529" i="2"/>
  <c r="J530" i="2"/>
  <c r="J531" i="2"/>
  <c r="J532" i="2"/>
  <c r="J533" i="2"/>
  <c r="J534" i="2"/>
  <c r="J535" i="2"/>
  <c r="J536" i="2"/>
  <c r="J537" i="2"/>
  <c r="J538" i="2"/>
  <c r="J539" i="2"/>
  <c r="J540" i="2"/>
  <c r="J541" i="2"/>
  <c r="J542" i="2"/>
  <c r="J543" i="2"/>
  <c r="J544" i="2"/>
  <c r="J545" i="2"/>
  <c r="J546" i="2"/>
  <c r="J547" i="2"/>
  <c r="J548" i="2"/>
  <c r="J549" i="2"/>
  <c r="J550" i="2"/>
  <c r="J551" i="2"/>
  <c r="J552" i="2"/>
  <c r="J553" i="2"/>
  <c r="J554" i="2"/>
  <c r="J555" i="2"/>
  <c r="J556" i="2"/>
  <c r="J557" i="2"/>
  <c r="J558" i="2"/>
  <c r="J559" i="2"/>
  <c r="J560" i="2"/>
  <c r="J561" i="2"/>
  <c r="J562" i="2"/>
  <c r="J563" i="2"/>
  <c r="J564" i="2"/>
  <c r="J565" i="2"/>
  <c r="J566" i="2"/>
  <c r="J567" i="2"/>
  <c r="J568" i="2"/>
  <c r="J569" i="2"/>
  <c r="J570" i="2"/>
  <c r="J571" i="2"/>
  <c r="J572" i="2"/>
  <c r="J573" i="2"/>
  <c r="J574" i="2"/>
  <c r="J575" i="2"/>
  <c r="J576" i="2"/>
  <c r="J577" i="2"/>
  <c r="J578" i="2"/>
  <c r="J579" i="2"/>
  <c r="J580" i="2"/>
  <c r="J581" i="2"/>
  <c r="J582" i="2"/>
  <c r="J583" i="2"/>
  <c r="J584" i="2"/>
  <c r="J585" i="2"/>
  <c r="J586" i="2"/>
  <c r="J587" i="2"/>
  <c r="J588" i="2"/>
  <c r="J589" i="2"/>
  <c r="J590" i="2"/>
  <c r="J591" i="2"/>
  <c r="J592" i="2"/>
  <c r="J593" i="2"/>
  <c r="J594" i="2"/>
  <c r="J595" i="2"/>
  <c r="J596" i="2"/>
  <c r="J597" i="2"/>
  <c r="J598" i="2"/>
  <c r="J599" i="2"/>
  <c r="J600" i="2"/>
  <c r="J601" i="2"/>
  <c r="J602" i="2"/>
  <c r="J603" i="2"/>
  <c r="J604" i="2"/>
  <c r="J605" i="2"/>
  <c r="J606" i="2"/>
  <c r="J607" i="2"/>
  <c r="J608" i="2"/>
  <c r="J609" i="2"/>
  <c r="J610" i="2"/>
  <c r="J611" i="2"/>
  <c r="J612" i="2"/>
  <c r="J613" i="2"/>
  <c r="J614" i="2"/>
  <c r="J615" i="2"/>
  <c r="J616" i="2"/>
  <c r="J617" i="2"/>
  <c r="J618" i="2"/>
  <c r="J619" i="2"/>
  <c r="J620" i="2"/>
  <c r="J621" i="2"/>
  <c r="J622" i="2"/>
  <c r="J623" i="2"/>
  <c r="J624" i="2"/>
  <c r="J625" i="2"/>
  <c r="J626" i="2"/>
  <c r="J627" i="2"/>
  <c r="J628" i="2"/>
  <c r="J629" i="2"/>
  <c r="J630" i="2"/>
  <c r="J631" i="2"/>
  <c r="J632" i="2"/>
  <c r="J633" i="2"/>
  <c r="J634" i="2"/>
  <c r="J635" i="2"/>
  <c r="J636" i="2"/>
  <c r="J637" i="2"/>
  <c r="J638" i="2"/>
  <c r="J639" i="2"/>
  <c r="J640" i="2"/>
  <c r="J641" i="2"/>
  <c r="J642" i="2"/>
  <c r="J643" i="2"/>
  <c r="J644" i="2"/>
  <c r="J645" i="2"/>
  <c r="J646" i="2"/>
  <c r="J647" i="2"/>
  <c r="J648" i="2"/>
  <c r="J649" i="2"/>
  <c r="J650" i="2"/>
  <c r="J651" i="2"/>
  <c r="J652" i="2"/>
  <c r="J653" i="2"/>
  <c r="J654" i="2"/>
  <c r="J655" i="2"/>
  <c r="J656" i="2"/>
  <c r="J657" i="2"/>
  <c r="J658" i="2"/>
  <c r="J659" i="2"/>
  <c r="J660" i="2"/>
  <c r="J661" i="2"/>
  <c r="J662" i="2"/>
  <c r="J663" i="2"/>
  <c r="J664" i="2"/>
  <c r="J665" i="2"/>
  <c r="J666" i="2"/>
  <c r="J667" i="2"/>
  <c r="J668" i="2"/>
  <c r="J669" i="2"/>
  <c r="J670" i="2"/>
  <c r="J671" i="2"/>
  <c r="J672" i="2"/>
  <c r="J673" i="2"/>
  <c r="J674" i="2"/>
  <c r="J675" i="2"/>
  <c r="J676" i="2"/>
  <c r="J677" i="2"/>
  <c r="J678" i="2"/>
  <c r="J679" i="2"/>
  <c r="J680" i="2"/>
  <c r="J681" i="2"/>
  <c r="J682" i="2"/>
  <c r="J683" i="2"/>
  <c r="J684" i="2"/>
  <c r="J685" i="2"/>
  <c r="J686" i="2"/>
  <c r="J687" i="2"/>
  <c r="J688" i="2"/>
  <c r="J689" i="2"/>
  <c r="J690" i="2"/>
  <c r="J691" i="2"/>
  <c r="J692" i="2"/>
  <c r="J693" i="2"/>
  <c r="J694" i="2"/>
  <c r="J695" i="2"/>
  <c r="J696" i="2"/>
  <c r="J697" i="2"/>
  <c r="J698" i="2"/>
  <c r="J699" i="2"/>
  <c r="J700" i="2"/>
  <c r="J701" i="2"/>
  <c r="J702" i="2"/>
  <c r="J703" i="2"/>
  <c r="J704" i="2"/>
  <c r="J705" i="2"/>
  <c r="J706" i="2"/>
  <c r="J707" i="2"/>
  <c r="J708" i="2"/>
  <c r="J709" i="2"/>
  <c r="J710" i="2"/>
  <c r="J711" i="2"/>
  <c r="J712" i="2"/>
  <c r="J713" i="2"/>
  <c r="J714" i="2"/>
  <c r="J715" i="2"/>
  <c r="J716" i="2"/>
  <c r="J717" i="2"/>
  <c r="J718" i="2"/>
  <c r="J719" i="2"/>
  <c r="J720" i="2"/>
  <c r="J721" i="2"/>
  <c r="J722" i="2"/>
  <c r="J723" i="2"/>
  <c r="J724" i="2"/>
  <c r="J725" i="2"/>
  <c r="J726" i="2"/>
  <c r="J727" i="2"/>
  <c r="J728" i="2"/>
  <c r="J729" i="2"/>
  <c r="J730" i="2"/>
  <c r="J731" i="2"/>
  <c r="J732" i="2"/>
  <c r="J733" i="2"/>
  <c r="J734" i="2"/>
  <c r="J735" i="2"/>
  <c r="J736" i="2"/>
  <c r="J737" i="2"/>
  <c r="J738" i="2"/>
  <c r="J739" i="2"/>
  <c r="J740" i="2"/>
  <c r="J741" i="2"/>
  <c r="J742" i="2"/>
  <c r="J743" i="2"/>
  <c r="J744" i="2"/>
  <c r="J745" i="2"/>
  <c r="J746" i="2"/>
  <c r="J747" i="2"/>
  <c r="J748" i="2"/>
  <c r="J749" i="2"/>
  <c r="J750" i="2"/>
  <c r="J751" i="2"/>
  <c r="I2" i="2"/>
  <c r="I3" i="2"/>
  <c r="I4" i="2"/>
  <c r="I5" i="2"/>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I84" i="2"/>
  <c r="I85" i="2"/>
  <c r="I86" i="2"/>
  <c r="I87" i="2"/>
  <c r="I88" i="2"/>
  <c r="I89" i="2"/>
  <c r="I90" i="2"/>
  <c r="I91" i="2"/>
  <c r="I92" i="2"/>
  <c r="I93" i="2"/>
  <c r="I94" i="2"/>
  <c r="I95" i="2"/>
  <c r="I96" i="2"/>
  <c r="I97" i="2"/>
  <c r="I98" i="2"/>
  <c r="I99" i="2"/>
  <c r="I100" i="2"/>
  <c r="I101" i="2"/>
  <c r="I102" i="2"/>
  <c r="I103" i="2"/>
  <c r="I104" i="2"/>
  <c r="I105" i="2"/>
  <c r="I106" i="2"/>
  <c r="I107" i="2"/>
  <c r="I108" i="2"/>
  <c r="I109" i="2"/>
  <c r="I110" i="2"/>
  <c r="I111" i="2"/>
  <c r="I112" i="2"/>
  <c r="I113" i="2"/>
  <c r="I114" i="2"/>
  <c r="I115" i="2"/>
  <c r="I116" i="2"/>
  <c r="I117" i="2"/>
  <c r="I118" i="2"/>
  <c r="I119" i="2"/>
  <c r="I120" i="2"/>
  <c r="I121" i="2"/>
  <c r="I122" i="2"/>
  <c r="I123" i="2"/>
  <c r="I124" i="2"/>
  <c r="I125" i="2"/>
  <c r="I126" i="2"/>
  <c r="I127" i="2"/>
  <c r="I128" i="2"/>
  <c r="I129" i="2"/>
  <c r="I130" i="2"/>
  <c r="I131" i="2"/>
  <c r="I132" i="2"/>
  <c r="I133" i="2"/>
  <c r="I134" i="2"/>
  <c r="I135" i="2"/>
  <c r="I136" i="2"/>
  <c r="I137" i="2"/>
  <c r="I138" i="2"/>
  <c r="I139" i="2"/>
  <c r="I140" i="2"/>
  <c r="I141" i="2"/>
  <c r="I142" i="2"/>
  <c r="I143" i="2"/>
  <c r="I144" i="2"/>
  <c r="I145" i="2"/>
  <c r="I146" i="2"/>
  <c r="I147" i="2"/>
  <c r="I148" i="2"/>
  <c r="I149" i="2"/>
  <c r="I150" i="2"/>
  <c r="I151" i="2"/>
  <c r="I152" i="2"/>
  <c r="I153" i="2"/>
  <c r="I154" i="2"/>
  <c r="I155" i="2"/>
  <c r="I156" i="2"/>
  <c r="I157" i="2"/>
  <c r="I158" i="2"/>
  <c r="I159" i="2"/>
  <c r="I160" i="2"/>
  <c r="I161" i="2"/>
  <c r="I162" i="2"/>
  <c r="I163" i="2"/>
  <c r="I164" i="2"/>
  <c r="I165" i="2"/>
  <c r="I166" i="2"/>
  <c r="I167" i="2"/>
  <c r="I168" i="2"/>
  <c r="I169" i="2"/>
  <c r="I170" i="2"/>
  <c r="I171" i="2"/>
  <c r="I172" i="2"/>
  <c r="I173" i="2"/>
  <c r="I174" i="2"/>
  <c r="I175" i="2"/>
  <c r="I176" i="2"/>
  <c r="I177" i="2"/>
  <c r="I178" i="2"/>
  <c r="I179" i="2"/>
  <c r="I180" i="2"/>
  <c r="I181" i="2"/>
  <c r="I182" i="2"/>
  <c r="I183" i="2"/>
  <c r="I184" i="2"/>
  <c r="I185" i="2"/>
  <c r="I186" i="2"/>
  <c r="I187" i="2"/>
  <c r="I188" i="2"/>
  <c r="I189" i="2"/>
  <c r="I190" i="2"/>
  <c r="I191" i="2"/>
  <c r="I192" i="2"/>
  <c r="I193" i="2"/>
  <c r="I194" i="2"/>
  <c r="I195" i="2"/>
  <c r="I196" i="2"/>
  <c r="I197" i="2"/>
  <c r="I198" i="2"/>
  <c r="I199" i="2"/>
  <c r="I200" i="2"/>
  <c r="I201" i="2"/>
  <c r="I202" i="2"/>
  <c r="I203" i="2"/>
  <c r="I204" i="2"/>
  <c r="I205" i="2"/>
  <c r="I206" i="2"/>
  <c r="I207" i="2"/>
  <c r="I208" i="2"/>
  <c r="I209" i="2"/>
  <c r="I210" i="2"/>
  <c r="I211" i="2"/>
  <c r="I212" i="2"/>
  <c r="I213" i="2"/>
  <c r="I214" i="2"/>
  <c r="I215" i="2"/>
  <c r="I216" i="2"/>
  <c r="I217" i="2"/>
  <c r="I218" i="2"/>
  <c r="I219" i="2"/>
  <c r="I220" i="2"/>
  <c r="I221" i="2"/>
  <c r="I222" i="2"/>
  <c r="I223" i="2"/>
  <c r="I224" i="2"/>
  <c r="I225" i="2"/>
  <c r="I226" i="2"/>
  <c r="I227" i="2"/>
  <c r="I228" i="2"/>
  <c r="I229" i="2"/>
  <c r="I230" i="2"/>
  <c r="I231" i="2"/>
  <c r="I232" i="2"/>
  <c r="I233" i="2"/>
  <c r="I234" i="2"/>
  <c r="I235" i="2"/>
  <c r="I236" i="2"/>
  <c r="I237" i="2"/>
  <c r="I238" i="2"/>
  <c r="I239" i="2"/>
  <c r="I240" i="2"/>
  <c r="I241" i="2"/>
  <c r="I242" i="2"/>
  <c r="I243" i="2"/>
  <c r="I244" i="2"/>
  <c r="I245" i="2"/>
  <c r="I246" i="2"/>
  <c r="I247" i="2"/>
  <c r="I248" i="2"/>
  <c r="I249" i="2"/>
  <c r="I250" i="2"/>
  <c r="I251" i="2"/>
  <c r="I252" i="2"/>
  <c r="I253" i="2"/>
  <c r="I254" i="2"/>
  <c r="I255" i="2"/>
  <c r="I256" i="2"/>
  <c r="I257" i="2"/>
  <c r="I258" i="2"/>
  <c r="I259" i="2"/>
  <c r="I260" i="2"/>
  <c r="I261" i="2"/>
  <c r="I262" i="2"/>
  <c r="I263" i="2"/>
  <c r="I264" i="2"/>
  <c r="I265" i="2"/>
  <c r="I266" i="2"/>
  <c r="I267" i="2"/>
  <c r="I268" i="2"/>
  <c r="I269" i="2"/>
  <c r="I270" i="2"/>
  <c r="I271" i="2"/>
  <c r="I272" i="2"/>
  <c r="I273" i="2"/>
  <c r="I274" i="2"/>
  <c r="I275" i="2"/>
  <c r="I276" i="2"/>
  <c r="I277" i="2"/>
  <c r="I278" i="2"/>
  <c r="I279" i="2"/>
  <c r="I280" i="2"/>
  <c r="I281" i="2"/>
  <c r="I282" i="2"/>
  <c r="I283" i="2"/>
  <c r="I284" i="2"/>
  <c r="I285" i="2"/>
  <c r="I286" i="2"/>
  <c r="I287" i="2"/>
  <c r="I288" i="2"/>
  <c r="I289" i="2"/>
  <c r="I290" i="2"/>
  <c r="I291" i="2"/>
  <c r="I292" i="2"/>
  <c r="I293" i="2"/>
  <c r="I294" i="2"/>
  <c r="I295" i="2"/>
  <c r="I296" i="2"/>
  <c r="I297" i="2"/>
  <c r="I298" i="2"/>
  <c r="I299" i="2"/>
  <c r="I300" i="2"/>
  <c r="I301" i="2"/>
  <c r="I302" i="2"/>
  <c r="I303" i="2"/>
  <c r="I304" i="2"/>
  <c r="I305" i="2"/>
  <c r="I306" i="2"/>
  <c r="I307" i="2"/>
  <c r="I308" i="2"/>
  <c r="I309" i="2"/>
  <c r="I310" i="2"/>
  <c r="I311" i="2"/>
  <c r="I312" i="2"/>
  <c r="I313" i="2"/>
  <c r="I314" i="2"/>
  <c r="I315" i="2"/>
  <c r="I316" i="2"/>
  <c r="I317" i="2"/>
  <c r="I318" i="2"/>
  <c r="I319" i="2"/>
  <c r="I320" i="2"/>
  <c r="I321" i="2"/>
  <c r="I322" i="2"/>
  <c r="I323" i="2"/>
  <c r="I324" i="2"/>
  <c r="I325" i="2"/>
  <c r="I326" i="2"/>
  <c r="I327" i="2"/>
  <c r="I328" i="2"/>
  <c r="I329" i="2"/>
  <c r="I330" i="2"/>
  <c r="I331" i="2"/>
  <c r="I332" i="2"/>
  <c r="I333" i="2"/>
  <c r="I334" i="2"/>
  <c r="I335" i="2"/>
  <c r="I336" i="2"/>
  <c r="I337" i="2"/>
  <c r="I338" i="2"/>
  <c r="I339" i="2"/>
  <c r="I340" i="2"/>
  <c r="I341" i="2"/>
  <c r="I342" i="2"/>
  <c r="I343" i="2"/>
  <c r="I344" i="2"/>
  <c r="I345" i="2"/>
  <c r="I346" i="2"/>
  <c r="I347" i="2"/>
  <c r="I348" i="2"/>
  <c r="I349" i="2"/>
  <c r="I350" i="2"/>
  <c r="I351" i="2"/>
  <c r="I352" i="2"/>
  <c r="I353" i="2"/>
  <c r="I354" i="2"/>
  <c r="I355" i="2"/>
  <c r="I356" i="2"/>
  <c r="I357" i="2"/>
  <c r="I358" i="2"/>
  <c r="I359" i="2"/>
  <c r="I360" i="2"/>
  <c r="I361" i="2"/>
  <c r="I362" i="2"/>
  <c r="I363" i="2"/>
  <c r="I364" i="2"/>
  <c r="I365" i="2"/>
  <c r="I366" i="2"/>
  <c r="I367" i="2"/>
  <c r="I368" i="2"/>
  <c r="I369" i="2"/>
  <c r="I370" i="2"/>
  <c r="I371" i="2"/>
  <c r="I372" i="2"/>
  <c r="I373" i="2"/>
  <c r="I374" i="2"/>
  <c r="I375" i="2"/>
  <c r="I376" i="2"/>
  <c r="I377" i="2"/>
  <c r="I378" i="2"/>
  <c r="I379" i="2"/>
  <c r="I380" i="2"/>
  <c r="I381" i="2"/>
  <c r="I382" i="2"/>
  <c r="I383" i="2"/>
  <c r="I384" i="2"/>
  <c r="I385" i="2"/>
  <c r="I386" i="2"/>
  <c r="I387" i="2"/>
  <c r="I388" i="2"/>
  <c r="I389" i="2"/>
  <c r="I390" i="2"/>
  <c r="I391" i="2"/>
  <c r="I392" i="2"/>
  <c r="I393" i="2"/>
  <c r="I394" i="2"/>
  <c r="I395" i="2"/>
  <c r="I396" i="2"/>
  <c r="I397" i="2"/>
  <c r="I398" i="2"/>
  <c r="I399" i="2"/>
  <c r="I400" i="2"/>
  <c r="I401" i="2"/>
  <c r="I402" i="2"/>
  <c r="I403" i="2"/>
  <c r="I404" i="2"/>
  <c r="I405" i="2"/>
  <c r="I406" i="2"/>
  <c r="I407" i="2"/>
  <c r="I408" i="2"/>
  <c r="I409" i="2"/>
  <c r="I410" i="2"/>
  <c r="I411" i="2"/>
  <c r="I412" i="2"/>
  <c r="I413" i="2"/>
  <c r="I414" i="2"/>
  <c r="I415" i="2"/>
  <c r="I416" i="2"/>
  <c r="I417" i="2"/>
  <c r="I418" i="2"/>
  <c r="I419" i="2"/>
  <c r="I420" i="2"/>
  <c r="I421" i="2"/>
  <c r="I422" i="2"/>
  <c r="I423" i="2"/>
  <c r="I424" i="2"/>
  <c r="I425" i="2"/>
  <c r="I426" i="2"/>
  <c r="I427" i="2"/>
  <c r="I428" i="2"/>
  <c r="I429" i="2"/>
  <c r="I430" i="2"/>
  <c r="I431" i="2"/>
  <c r="I432" i="2"/>
  <c r="I433" i="2"/>
  <c r="I434" i="2"/>
  <c r="I435" i="2"/>
  <c r="I436" i="2"/>
  <c r="I437" i="2"/>
  <c r="I438" i="2"/>
  <c r="I439" i="2"/>
  <c r="I440" i="2"/>
  <c r="I441" i="2"/>
  <c r="I442" i="2"/>
  <c r="I443" i="2"/>
  <c r="I444" i="2"/>
  <c r="I445" i="2"/>
  <c r="I446" i="2"/>
  <c r="I447" i="2"/>
  <c r="I448" i="2"/>
  <c r="I449" i="2"/>
  <c r="I450" i="2"/>
  <c r="I451" i="2"/>
  <c r="I452" i="2"/>
  <c r="I453" i="2"/>
  <c r="I454" i="2"/>
  <c r="I455" i="2"/>
  <c r="I456" i="2"/>
  <c r="I457" i="2"/>
  <c r="I458" i="2"/>
  <c r="I459" i="2"/>
  <c r="I460" i="2"/>
  <c r="I461" i="2"/>
  <c r="I462" i="2"/>
  <c r="I463" i="2"/>
  <c r="I464" i="2"/>
  <c r="I465" i="2"/>
  <c r="I466" i="2"/>
  <c r="I467" i="2"/>
  <c r="I468" i="2"/>
  <c r="I469" i="2"/>
  <c r="I470" i="2"/>
  <c r="I471" i="2"/>
  <c r="I472" i="2"/>
  <c r="I473" i="2"/>
  <c r="I474" i="2"/>
  <c r="I475" i="2"/>
  <c r="I476" i="2"/>
  <c r="I477" i="2"/>
  <c r="I478" i="2"/>
  <c r="I479" i="2"/>
  <c r="I480" i="2"/>
  <c r="I481" i="2"/>
  <c r="I482" i="2"/>
  <c r="I483" i="2"/>
  <c r="I484" i="2"/>
  <c r="I485" i="2"/>
  <c r="I486" i="2"/>
  <c r="I487" i="2"/>
  <c r="I488" i="2"/>
  <c r="I489" i="2"/>
  <c r="I490" i="2"/>
  <c r="I491" i="2"/>
  <c r="I492" i="2"/>
  <c r="I493" i="2"/>
  <c r="I494" i="2"/>
  <c r="I495" i="2"/>
  <c r="I496" i="2"/>
  <c r="I497" i="2"/>
  <c r="I498" i="2"/>
  <c r="I499" i="2"/>
  <c r="I500" i="2"/>
  <c r="I501" i="2"/>
  <c r="I502" i="2"/>
  <c r="I503" i="2"/>
  <c r="I504" i="2"/>
  <c r="I505" i="2"/>
  <c r="I506" i="2"/>
  <c r="I507" i="2"/>
  <c r="I508" i="2"/>
  <c r="I509" i="2"/>
  <c r="I510" i="2"/>
  <c r="I511" i="2"/>
  <c r="I512" i="2"/>
  <c r="I513" i="2"/>
  <c r="I514" i="2"/>
  <c r="I515" i="2"/>
  <c r="I516" i="2"/>
  <c r="I517" i="2"/>
  <c r="I518" i="2"/>
  <c r="I519" i="2"/>
  <c r="I520" i="2"/>
  <c r="I521" i="2"/>
  <c r="I522" i="2"/>
  <c r="I523" i="2"/>
  <c r="I524" i="2"/>
  <c r="I525" i="2"/>
  <c r="I526" i="2"/>
  <c r="I527" i="2"/>
  <c r="I528" i="2"/>
  <c r="I529" i="2"/>
  <c r="I530" i="2"/>
  <c r="I531" i="2"/>
  <c r="I532" i="2"/>
  <c r="I533" i="2"/>
  <c r="I534" i="2"/>
  <c r="I535" i="2"/>
  <c r="I536" i="2"/>
  <c r="I537" i="2"/>
  <c r="I538" i="2"/>
  <c r="I539" i="2"/>
  <c r="I540" i="2"/>
  <c r="I541" i="2"/>
  <c r="I542" i="2"/>
  <c r="I543" i="2"/>
  <c r="I544" i="2"/>
  <c r="I545" i="2"/>
  <c r="I546" i="2"/>
  <c r="I547" i="2"/>
  <c r="I548" i="2"/>
  <c r="I549" i="2"/>
  <c r="I550" i="2"/>
  <c r="I551" i="2"/>
  <c r="I552" i="2"/>
  <c r="I553" i="2"/>
  <c r="I554" i="2"/>
  <c r="I555" i="2"/>
  <c r="I556" i="2"/>
  <c r="I557" i="2"/>
  <c r="I558" i="2"/>
  <c r="I559" i="2"/>
  <c r="I560" i="2"/>
  <c r="I561" i="2"/>
  <c r="I562" i="2"/>
  <c r="I563" i="2"/>
  <c r="I564" i="2"/>
  <c r="I565" i="2"/>
  <c r="I566" i="2"/>
  <c r="I567" i="2"/>
  <c r="I568" i="2"/>
  <c r="I569" i="2"/>
  <c r="I570" i="2"/>
  <c r="I571" i="2"/>
  <c r="I572" i="2"/>
  <c r="I573" i="2"/>
  <c r="I574" i="2"/>
  <c r="I575" i="2"/>
  <c r="I576" i="2"/>
  <c r="I577" i="2"/>
  <c r="I578" i="2"/>
  <c r="I579" i="2"/>
  <c r="I580" i="2"/>
  <c r="I581" i="2"/>
  <c r="I582" i="2"/>
  <c r="I583" i="2"/>
  <c r="I584" i="2"/>
  <c r="I585" i="2"/>
  <c r="I586" i="2"/>
  <c r="I587" i="2"/>
  <c r="I588" i="2"/>
  <c r="I589" i="2"/>
  <c r="I590" i="2"/>
  <c r="I591" i="2"/>
  <c r="I592" i="2"/>
  <c r="I593" i="2"/>
  <c r="I594" i="2"/>
  <c r="I595" i="2"/>
  <c r="I596" i="2"/>
  <c r="I597" i="2"/>
  <c r="I598" i="2"/>
  <c r="I599" i="2"/>
  <c r="I600" i="2"/>
  <c r="I601" i="2"/>
  <c r="I602" i="2"/>
  <c r="I603" i="2"/>
  <c r="I604" i="2"/>
  <c r="I605" i="2"/>
  <c r="I606" i="2"/>
  <c r="I607" i="2"/>
  <c r="I608" i="2"/>
  <c r="I609" i="2"/>
  <c r="I610" i="2"/>
  <c r="I611" i="2"/>
  <c r="I612" i="2"/>
  <c r="I613" i="2"/>
  <c r="I614" i="2"/>
  <c r="I615" i="2"/>
  <c r="I616" i="2"/>
  <c r="I617" i="2"/>
  <c r="I618" i="2"/>
  <c r="I619" i="2"/>
  <c r="I620" i="2"/>
  <c r="I621" i="2"/>
  <c r="I622" i="2"/>
  <c r="I623" i="2"/>
  <c r="I624" i="2"/>
  <c r="I625" i="2"/>
  <c r="I626" i="2"/>
  <c r="I627" i="2"/>
  <c r="I628" i="2"/>
  <c r="I629" i="2"/>
  <c r="I630" i="2"/>
  <c r="I631" i="2"/>
  <c r="I632" i="2"/>
  <c r="I633" i="2"/>
  <c r="I634" i="2"/>
  <c r="I635" i="2"/>
  <c r="I636" i="2"/>
  <c r="I637" i="2"/>
  <c r="I638" i="2"/>
  <c r="I639" i="2"/>
  <c r="I640" i="2"/>
  <c r="I641" i="2"/>
  <c r="I642" i="2"/>
  <c r="I643" i="2"/>
  <c r="I644" i="2"/>
  <c r="I645" i="2"/>
  <c r="I646" i="2"/>
  <c r="I647" i="2"/>
  <c r="I648" i="2"/>
  <c r="I649" i="2"/>
  <c r="I650" i="2"/>
  <c r="I651" i="2"/>
  <c r="I652" i="2"/>
  <c r="I653" i="2"/>
  <c r="I654" i="2"/>
  <c r="I655" i="2"/>
  <c r="I656" i="2"/>
  <c r="I657" i="2"/>
  <c r="I658" i="2"/>
  <c r="I659" i="2"/>
  <c r="I660" i="2"/>
  <c r="I661" i="2"/>
  <c r="I662" i="2"/>
  <c r="I663" i="2"/>
  <c r="I664" i="2"/>
  <c r="I665" i="2"/>
  <c r="I666" i="2"/>
  <c r="I667" i="2"/>
  <c r="I668" i="2"/>
  <c r="I669" i="2"/>
  <c r="I670" i="2"/>
  <c r="I671" i="2"/>
  <c r="I672" i="2"/>
  <c r="I673" i="2"/>
  <c r="I674" i="2"/>
  <c r="I675" i="2"/>
  <c r="I676" i="2"/>
  <c r="I677" i="2"/>
  <c r="I678" i="2"/>
  <c r="I679" i="2"/>
  <c r="I680" i="2"/>
  <c r="I681" i="2"/>
  <c r="I682" i="2"/>
  <c r="I683" i="2"/>
  <c r="I684" i="2"/>
  <c r="I685" i="2"/>
  <c r="I686" i="2"/>
  <c r="I687" i="2"/>
  <c r="I688" i="2"/>
  <c r="I689" i="2"/>
  <c r="I690" i="2"/>
  <c r="I691" i="2"/>
  <c r="I692" i="2"/>
  <c r="I693" i="2"/>
  <c r="I694" i="2"/>
  <c r="I695" i="2"/>
  <c r="I696" i="2"/>
  <c r="I697" i="2"/>
  <c r="I698" i="2"/>
  <c r="I699" i="2"/>
  <c r="I700" i="2"/>
  <c r="I701" i="2"/>
  <c r="I702" i="2"/>
  <c r="I703" i="2"/>
  <c r="I704" i="2"/>
  <c r="I705" i="2"/>
  <c r="I706" i="2"/>
  <c r="I707" i="2"/>
  <c r="I708" i="2"/>
  <c r="I709" i="2"/>
  <c r="I710" i="2"/>
  <c r="I711" i="2"/>
  <c r="I712" i="2"/>
  <c r="I713" i="2"/>
  <c r="I714" i="2"/>
  <c r="I715" i="2"/>
  <c r="I716" i="2"/>
  <c r="I717" i="2"/>
  <c r="I718" i="2"/>
  <c r="I719" i="2"/>
  <c r="I720" i="2"/>
  <c r="I721" i="2"/>
  <c r="I722" i="2"/>
  <c r="I723" i="2"/>
  <c r="I724" i="2"/>
  <c r="I725" i="2"/>
  <c r="I726" i="2"/>
  <c r="I727" i="2"/>
  <c r="I728" i="2"/>
  <c r="I729" i="2"/>
  <c r="I730" i="2"/>
  <c r="I731" i="2"/>
  <c r="I732" i="2"/>
  <c r="I733" i="2"/>
  <c r="I734" i="2"/>
  <c r="I735" i="2"/>
  <c r="I736" i="2"/>
  <c r="I737" i="2"/>
  <c r="I738" i="2"/>
  <c r="I739" i="2"/>
  <c r="I740" i="2"/>
  <c r="I741" i="2"/>
  <c r="I742" i="2"/>
  <c r="I743" i="2"/>
  <c r="I744" i="2"/>
  <c r="I745" i="2"/>
  <c r="I746" i="2"/>
  <c r="I747" i="2"/>
  <c r="I748" i="2"/>
  <c r="I749" i="2"/>
  <c r="I750" i="2"/>
  <c r="I751" i="2"/>
  <c r="C9" i="1" l="1"/>
  <c r="C10" i="1" l="1"/>
  <c r="C11" i="1" l="1"/>
  <c r="C12" i="1" l="1"/>
  <c r="C13" i="1" l="1"/>
  <c r="C14" i="1"/>
  <c r="C15" i="1" l="1"/>
  <c r="C16" i="1"/>
  <c r="C17" i="1" s="1"/>
  <c r="C18" i="1" l="1"/>
  <c r="C19" i="1" s="1"/>
  <c r="C20" i="1" s="1"/>
  <c r="C21" i="1" s="1"/>
  <c r="C22" i="1" s="1"/>
  <c r="C23" i="1" s="1"/>
  <c r="C24" i="1" s="1"/>
  <c r="C25" i="1" s="1"/>
  <c r="C26" i="1" s="1"/>
  <c r="C27" i="1" s="1"/>
  <c r="C28" i="1" s="1"/>
</calcChain>
</file>

<file path=xl/sharedStrings.xml><?xml version="1.0" encoding="utf-8"?>
<sst xmlns="http://schemas.openxmlformats.org/spreadsheetml/2006/main" count="2340" uniqueCount="1516">
  <si>
    <t>Put the answers to any questions in Column E on this sheet.</t>
  </si>
  <si>
    <t>Then go to the Challenge Assement page and complete the assessment to get your score.</t>
  </si>
  <si>
    <t>#</t>
  </si>
  <si>
    <t>Task</t>
  </si>
  <si>
    <t>Answer</t>
  </si>
  <si>
    <t>Employee ID</t>
  </si>
  <si>
    <t>First Name</t>
  </si>
  <si>
    <t>Last Name</t>
  </si>
  <si>
    <t>Gender</t>
  </si>
  <si>
    <t>Department ID</t>
  </si>
  <si>
    <t>Birthdate</t>
  </si>
  <si>
    <t>Start Date</t>
  </si>
  <si>
    <t>Salary</t>
  </si>
  <si>
    <t>Seymour</t>
  </si>
  <si>
    <t>Kinde</t>
  </si>
  <si>
    <t>Male</t>
  </si>
  <si>
    <t>Ivar</t>
  </si>
  <si>
    <t>Cochet</t>
  </si>
  <si>
    <t>Melany</t>
  </si>
  <si>
    <t>Delucia</t>
  </si>
  <si>
    <t>Female</t>
  </si>
  <si>
    <t>Amil</t>
  </si>
  <si>
    <t>Bratty</t>
  </si>
  <si>
    <t>Dionisio</t>
  </si>
  <si>
    <t>Waadenburg</t>
  </si>
  <si>
    <t>Minerva</t>
  </si>
  <si>
    <t>Colleran</t>
  </si>
  <si>
    <t>Kary</t>
  </si>
  <si>
    <t>Corah</t>
  </si>
  <si>
    <t>Godfrey</t>
  </si>
  <si>
    <t>Thorlby</t>
  </si>
  <si>
    <t>Athena</t>
  </si>
  <si>
    <t>Ishchenko</t>
  </si>
  <si>
    <t>Fidela</t>
  </si>
  <si>
    <t>Hinkensen</t>
  </si>
  <si>
    <t>Rebbecca</t>
  </si>
  <si>
    <t>Linzee</t>
  </si>
  <si>
    <t>Mandel</t>
  </si>
  <si>
    <t>Malham</t>
  </si>
  <si>
    <t>Kimberley</t>
  </si>
  <si>
    <t>Sill</t>
  </si>
  <si>
    <t>Britt</t>
  </si>
  <si>
    <t>Dowears</t>
  </si>
  <si>
    <t>Izabel</t>
  </si>
  <si>
    <t>Senescall</t>
  </si>
  <si>
    <t>Kiley</t>
  </si>
  <si>
    <t>Gounel</t>
  </si>
  <si>
    <t>Ilise</t>
  </si>
  <si>
    <t>Wathall</t>
  </si>
  <si>
    <t>Malvina</t>
  </si>
  <si>
    <t>Kelley</t>
  </si>
  <si>
    <t>Eduardo</t>
  </si>
  <si>
    <t>Kitchen</t>
  </si>
  <si>
    <t>Rickert</t>
  </si>
  <si>
    <t>Pearle</t>
  </si>
  <si>
    <t>Lane</t>
  </si>
  <si>
    <t>Penella</t>
  </si>
  <si>
    <t>Oralla</t>
  </si>
  <si>
    <t>Westfield</t>
  </si>
  <si>
    <t>Mar</t>
  </si>
  <si>
    <t>Dourin</t>
  </si>
  <si>
    <t>Tallia</t>
  </si>
  <si>
    <t>Seater</t>
  </si>
  <si>
    <t>Hyacinthe</t>
  </si>
  <si>
    <t>Toon</t>
  </si>
  <si>
    <t>Ariel</t>
  </si>
  <si>
    <t>Dictus</t>
  </si>
  <si>
    <t>Luis</t>
  </si>
  <si>
    <t>Albinson</t>
  </si>
  <si>
    <t>Robby</t>
  </si>
  <si>
    <t>Woodruffe</t>
  </si>
  <si>
    <t>Shannon</t>
  </si>
  <si>
    <t>Sperring</t>
  </si>
  <si>
    <t>Shem</t>
  </si>
  <si>
    <t>Goldster</t>
  </si>
  <si>
    <t>Noel</t>
  </si>
  <si>
    <t>Cotillard</t>
  </si>
  <si>
    <t>Christian</t>
  </si>
  <si>
    <t>Chaffe</t>
  </si>
  <si>
    <t>Burr</t>
  </si>
  <si>
    <t>Buffham</t>
  </si>
  <si>
    <t>Pryce</t>
  </si>
  <si>
    <t>Waddell</t>
  </si>
  <si>
    <t>Laurie</t>
  </si>
  <si>
    <t>Tinker</t>
  </si>
  <si>
    <t>Bailie</t>
  </si>
  <si>
    <t>Clash</t>
  </si>
  <si>
    <t>Ashien</t>
  </si>
  <si>
    <t>Martignoni</t>
  </si>
  <si>
    <t>Dar</t>
  </si>
  <si>
    <t>Foale</t>
  </si>
  <si>
    <t>Cazzie</t>
  </si>
  <si>
    <t>Creedland</t>
  </si>
  <si>
    <t>Maisey</t>
  </si>
  <si>
    <t>Salmoni</t>
  </si>
  <si>
    <t>Janith</t>
  </si>
  <si>
    <t>Ricks</t>
  </si>
  <si>
    <t>Norbie</t>
  </si>
  <si>
    <t>Iianon</t>
  </si>
  <si>
    <t>Jess</t>
  </si>
  <si>
    <t>Kittley</t>
  </si>
  <si>
    <t>Nero</t>
  </si>
  <si>
    <t>Lowndesbrough</t>
  </si>
  <si>
    <t>Gregorius</t>
  </si>
  <si>
    <t>Shervington</t>
  </si>
  <si>
    <t>Mellisent</t>
  </si>
  <si>
    <t>Pickance</t>
  </si>
  <si>
    <t>Carey</t>
  </si>
  <si>
    <t>Jouhning</t>
  </si>
  <si>
    <t>Rina</t>
  </si>
  <si>
    <t>Kippins</t>
  </si>
  <si>
    <t>Adda</t>
  </si>
  <si>
    <t>Van Vuuren</t>
  </si>
  <si>
    <t>Lorry</t>
  </si>
  <si>
    <t>Causbey</t>
  </si>
  <si>
    <t>Laverne</t>
  </si>
  <si>
    <t>Gwyneth</t>
  </si>
  <si>
    <t>Jorge</t>
  </si>
  <si>
    <t>Arpe</t>
  </si>
  <si>
    <t>Gil</t>
  </si>
  <si>
    <t>Kingswood</t>
  </si>
  <si>
    <t>Jania</t>
  </si>
  <si>
    <t>Jamrowicz</t>
  </si>
  <si>
    <t>Theresina</t>
  </si>
  <si>
    <t>Raistrick</t>
  </si>
  <si>
    <t>Forster</t>
  </si>
  <si>
    <t>Belz</t>
  </si>
  <si>
    <t>Scotti</t>
  </si>
  <si>
    <t>Bolan</t>
  </si>
  <si>
    <t>Gar</t>
  </si>
  <si>
    <t>Paddell</t>
  </si>
  <si>
    <t>Lindsy</t>
  </si>
  <si>
    <t>Pughe</t>
  </si>
  <si>
    <t>Dante</t>
  </si>
  <si>
    <t>Cullinan</t>
  </si>
  <si>
    <t>Aldin</t>
  </si>
  <si>
    <t>Avraam</t>
  </si>
  <si>
    <t>Wildon</t>
  </si>
  <si>
    <t>Schindler</t>
  </si>
  <si>
    <t>Sianna</t>
  </si>
  <si>
    <t>Puckring</t>
  </si>
  <si>
    <t>Beverley</t>
  </si>
  <si>
    <t>Ackenson</t>
  </si>
  <si>
    <t>Lee</t>
  </si>
  <si>
    <t>Wreford</t>
  </si>
  <si>
    <t>Hakeem</t>
  </si>
  <si>
    <t>Lovekin</t>
  </si>
  <si>
    <t>Filia</t>
  </si>
  <si>
    <t>Druitt</t>
  </si>
  <si>
    <t>Melania</t>
  </si>
  <si>
    <t>Bearcock</t>
  </si>
  <si>
    <t>Coop</t>
  </si>
  <si>
    <t>Kiljan</t>
  </si>
  <si>
    <t>Jaimie</t>
  </si>
  <si>
    <t>Ferroni</t>
  </si>
  <si>
    <t>Meredith</t>
  </si>
  <si>
    <t>Purtell</t>
  </si>
  <si>
    <t>Jodee</t>
  </si>
  <si>
    <t>Ponnsett</t>
  </si>
  <si>
    <t>George</t>
  </si>
  <si>
    <t>Arington</t>
  </si>
  <si>
    <t>Aloise</t>
  </si>
  <si>
    <t>Vila</t>
  </si>
  <si>
    <t>Jasun</t>
  </si>
  <si>
    <t>Bricksey</t>
  </si>
  <si>
    <t>Kilian</t>
  </si>
  <si>
    <t>Greenmon</t>
  </si>
  <si>
    <t>Nola</t>
  </si>
  <si>
    <t>Husby</t>
  </si>
  <si>
    <t>Sibel</t>
  </si>
  <si>
    <t>Dunkersley</t>
  </si>
  <si>
    <t>Pauletta</t>
  </si>
  <si>
    <t>Disbrey</t>
  </si>
  <si>
    <t>Susette</t>
  </si>
  <si>
    <t>Belbin</t>
  </si>
  <si>
    <t>Andy</t>
  </si>
  <si>
    <t>de Banke</t>
  </si>
  <si>
    <t>Olley</t>
  </si>
  <si>
    <t>Elana</t>
  </si>
  <si>
    <t>Jacqueme</t>
  </si>
  <si>
    <t>Woody</t>
  </si>
  <si>
    <t>Chitty</t>
  </si>
  <si>
    <t>Chrysa</t>
  </si>
  <si>
    <t>Boswood</t>
  </si>
  <si>
    <t>Annadiana</t>
  </si>
  <si>
    <t>Sunman</t>
  </si>
  <si>
    <t>Milissent</t>
  </si>
  <si>
    <t>Abbotson</t>
  </si>
  <si>
    <t>Joe</t>
  </si>
  <si>
    <t>Rickwood</t>
  </si>
  <si>
    <t>Sabra</t>
  </si>
  <si>
    <t>Barrass</t>
  </si>
  <si>
    <t>Lynsey</t>
  </si>
  <si>
    <t>McGreary</t>
  </si>
  <si>
    <t>Sorcha</t>
  </si>
  <si>
    <t>Creelman</t>
  </si>
  <si>
    <t>Angelina</t>
  </si>
  <si>
    <t>Campanelli</t>
  </si>
  <si>
    <t>Hill</t>
  </si>
  <si>
    <t>Blundel</t>
  </si>
  <si>
    <t>Bunni</t>
  </si>
  <si>
    <t>Broseman</t>
  </si>
  <si>
    <t>Almeda</t>
  </si>
  <si>
    <t>Yorston</t>
  </si>
  <si>
    <t>Barrie</t>
  </si>
  <si>
    <t>Sampey</t>
  </si>
  <si>
    <t>Beaufort</t>
  </si>
  <si>
    <t>MacGowing</t>
  </si>
  <si>
    <t>Corbie</t>
  </si>
  <si>
    <t>Hailwood</t>
  </si>
  <si>
    <t>Genevieve</t>
  </si>
  <si>
    <t>Cordy</t>
  </si>
  <si>
    <t>Alonso</t>
  </si>
  <si>
    <t>Thompson</t>
  </si>
  <si>
    <t>Isidoro</t>
  </si>
  <si>
    <t>Wicks</t>
  </si>
  <si>
    <t>Ozzy</t>
  </si>
  <si>
    <t>Powlett</t>
  </si>
  <si>
    <t>Aaron</t>
  </si>
  <si>
    <t>Kenelin</t>
  </si>
  <si>
    <t>Sophi</t>
  </si>
  <si>
    <t>Gimson</t>
  </si>
  <si>
    <t>Cordey</t>
  </si>
  <si>
    <t>Spohr</t>
  </si>
  <si>
    <t>Karney</t>
  </si>
  <si>
    <t>Britney</t>
  </si>
  <si>
    <t>Niko</t>
  </si>
  <si>
    <t>Van Weedenburg</t>
  </si>
  <si>
    <t>Angelita</t>
  </si>
  <si>
    <t>Madgwick</t>
  </si>
  <si>
    <t>Clerissa</t>
  </si>
  <si>
    <t>Kelston</t>
  </si>
  <si>
    <t>Benton</t>
  </si>
  <si>
    <t>Thorouggood</t>
  </si>
  <si>
    <t>Aeriel</t>
  </si>
  <si>
    <t>Admans</t>
  </si>
  <si>
    <t>Free</t>
  </si>
  <si>
    <t>Furzer</t>
  </si>
  <si>
    <t>Sheilah</t>
  </si>
  <si>
    <t>Scawn</t>
  </si>
  <si>
    <t>Janie</t>
  </si>
  <si>
    <t>Sherlaw</t>
  </si>
  <si>
    <t>Joceline</t>
  </si>
  <si>
    <t>Dubois</t>
  </si>
  <si>
    <t>Neila</t>
  </si>
  <si>
    <t>Shelley</t>
  </si>
  <si>
    <t>Ginnie</t>
  </si>
  <si>
    <t>Kivelhan</t>
  </si>
  <si>
    <t>Billie</t>
  </si>
  <si>
    <t>Trye</t>
  </si>
  <si>
    <t>Aleta</t>
  </si>
  <si>
    <t>Buessen</t>
  </si>
  <si>
    <t>Jordanna</t>
  </si>
  <si>
    <t>Sissens</t>
  </si>
  <si>
    <t>Rowney</t>
  </si>
  <si>
    <t>Joontjes</t>
  </si>
  <si>
    <t>Othelia</t>
  </si>
  <si>
    <t>Lazell</t>
  </si>
  <si>
    <t>Elfie</t>
  </si>
  <si>
    <t>Le Marchant</t>
  </si>
  <si>
    <t>Randa</t>
  </si>
  <si>
    <t>Chazotte</t>
  </si>
  <si>
    <t>Zechariah</t>
  </si>
  <si>
    <t>Kohlert</t>
  </si>
  <si>
    <t>Claus</t>
  </si>
  <si>
    <t>Magnus</t>
  </si>
  <si>
    <t>Lonnard</t>
  </si>
  <si>
    <t>Gwinn</t>
  </si>
  <si>
    <t>Pip</t>
  </si>
  <si>
    <t>Danhel</t>
  </si>
  <si>
    <t>Niccolo</t>
  </si>
  <si>
    <t>Runnalls</t>
  </si>
  <si>
    <t>Katrinka</t>
  </si>
  <si>
    <t>Delacote</t>
  </si>
  <si>
    <t>Cahra</t>
  </si>
  <si>
    <t>Murtell</t>
  </si>
  <si>
    <t>Corey</t>
  </si>
  <si>
    <t>Disbrow</t>
  </si>
  <si>
    <t>Farica</t>
  </si>
  <si>
    <t>McVeighty</t>
  </si>
  <si>
    <t>Joscelin</t>
  </si>
  <si>
    <t>Giannazzi</t>
  </si>
  <si>
    <t>Ax</t>
  </si>
  <si>
    <t>Hryncewicz</t>
  </si>
  <si>
    <t>Janessa</t>
  </si>
  <si>
    <t>Jakes</t>
  </si>
  <si>
    <t>Brew</t>
  </si>
  <si>
    <t>Ritchman</t>
  </si>
  <si>
    <t>Gretal</t>
  </si>
  <si>
    <t>Pashler</t>
  </si>
  <si>
    <t>Rufus</t>
  </si>
  <si>
    <t>Bizzey</t>
  </si>
  <si>
    <t>Sydney</t>
  </si>
  <si>
    <t>Panks</t>
  </si>
  <si>
    <t>Rubina</t>
  </si>
  <si>
    <t>Denisot</t>
  </si>
  <si>
    <t>Gwyn</t>
  </si>
  <si>
    <t>Carillo</t>
  </si>
  <si>
    <t>Amalia</t>
  </si>
  <si>
    <t>Ffrench</t>
  </si>
  <si>
    <t>Viv</t>
  </si>
  <si>
    <t>Turfs</t>
  </si>
  <si>
    <t>Bartolemo</t>
  </si>
  <si>
    <t>Rapo</t>
  </si>
  <si>
    <t>Margarita</t>
  </si>
  <si>
    <t>Shafe</t>
  </si>
  <si>
    <t>Marna</t>
  </si>
  <si>
    <t>McGilmartin</t>
  </si>
  <si>
    <t>Sheri</t>
  </si>
  <si>
    <t>Stirgess</t>
  </si>
  <si>
    <t>Deena</t>
  </si>
  <si>
    <t>Matzaitis</t>
  </si>
  <si>
    <t>Hattie</t>
  </si>
  <si>
    <t>Guarin</t>
  </si>
  <si>
    <t>Edan</t>
  </si>
  <si>
    <t>Sketh</t>
  </si>
  <si>
    <t>Dosi</t>
  </si>
  <si>
    <t>Laurent</t>
  </si>
  <si>
    <t>Derward</t>
  </si>
  <si>
    <t>Scougal</t>
  </si>
  <si>
    <t>Christan</t>
  </si>
  <si>
    <t>Glyne</t>
  </si>
  <si>
    <t>Joachim</t>
  </si>
  <si>
    <t>McDonnell</t>
  </si>
  <si>
    <t>Zitella</t>
  </si>
  <si>
    <t>Millions</t>
  </si>
  <si>
    <t>Marietta</t>
  </si>
  <si>
    <t>Sargood</t>
  </si>
  <si>
    <t>Ferreres</t>
  </si>
  <si>
    <t>Yoshiko</t>
  </si>
  <si>
    <t>Foltin</t>
  </si>
  <si>
    <t>Nichole</t>
  </si>
  <si>
    <t>Heeron</t>
  </si>
  <si>
    <t>Fawnia</t>
  </si>
  <si>
    <t>MacSweeney</t>
  </si>
  <si>
    <t>Abbott</t>
  </si>
  <si>
    <t>Klainer</t>
  </si>
  <si>
    <t>Romy</t>
  </si>
  <si>
    <t>Beumant</t>
  </si>
  <si>
    <t>Salim</t>
  </si>
  <si>
    <t>Severns</t>
  </si>
  <si>
    <t>Ric</t>
  </si>
  <si>
    <t>Halloway</t>
  </si>
  <si>
    <t>Herschel</t>
  </si>
  <si>
    <t>Haggerty</t>
  </si>
  <si>
    <t>Kliment</t>
  </si>
  <si>
    <t>Labarre</t>
  </si>
  <si>
    <t>Davina</t>
  </si>
  <si>
    <t>Korpal</t>
  </si>
  <si>
    <t>Lara</t>
  </si>
  <si>
    <t>Whickman</t>
  </si>
  <si>
    <t>Dana</t>
  </si>
  <si>
    <t>Reinbach</t>
  </si>
  <si>
    <t>Malory</t>
  </si>
  <si>
    <t>Foker</t>
  </si>
  <si>
    <t>Arnuad</t>
  </si>
  <si>
    <t>Barme</t>
  </si>
  <si>
    <t>Burgill</t>
  </si>
  <si>
    <t>Inna</t>
  </si>
  <si>
    <t>Hambly</t>
  </si>
  <si>
    <t>Nona</t>
  </si>
  <si>
    <t>Aitchinson</t>
  </si>
  <si>
    <t>Margery</t>
  </si>
  <si>
    <t>Wind</t>
  </si>
  <si>
    <t>Shelton</t>
  </si>
  <si>
    <t>Culpan</t>
  </si>
  <si>
    <t>Reuben</t>
  </si>
  <si>
    <t>Henrique</t>
  </si>
  <si>
    <t>Adaline</t>
  </si>
  <si>
    <t>Wyborn</t>
  </si>
  <si>
    <t>Faydra</t>
  </si>
  <si>
    <t>Dumingos</t>
  </si>
  <si>
    <t>Allayne</t>
  </si>
  <si>
    <t>Whistance</t>
  </si>
  <si>
    <t>Lanie</t>
  </si>
  <si>
    <t>Soeiro</t>
  </si>
  <si>
    <t>Tracey</t>
  </si>
  <si>
    <t>Fergus</t>
  </si>
  <si>
    <t>Gravy</t>
  </si>
  <si>
    <t>Bartholemy</t>
  </si>
  <si>
    <t>O' Meara</t>
  </si>
  <si>
    <t>Jonie</t>
  </si>
  <si>
    <t>McCrohon</t>
  </si>
  <si>
    <t>Victoria</t>
  </si>
  <si>
    <t>Mattocks</t>
  </si>
  <si>
    <t>Laural</t>
  </si>
  <si>
    <t>Southerns</t>
  </si>
  <si>
    <t>Rosene</t>
  </si>
  <si>
    <t>Carnew</t>
  </si>
  <si>
    <t>Blanch</t>
  </si>
  <si>
    <t>Lillicrap</t>
  </si>
  <si>
    <t>Mag</t>
  </si>
  <si>
    <t>Pilmoor</t>
  </si>
  <si>
    <t>Reid</t>
  </si>
  <si>
    <t>Gauchier</t>
  </si>
  <si>
    <t>Greg</t>
  </si>
  <si>
    <t>Tonepohl</t>
  </si>
  <si>
    <t>Pattie</t>
  </si>
  <si>
    <t>Pascoe</t>
  </si>
  <si>
    <t>Eilis</t>
  </si>
  <si>
    <t>Izchaki</t>
  </si>
  <si>
    <t>Noelyn</t>
  </si>
  <si>
    <t>Piercey</t>
  </si>
  <si>
    <t>Matteo</t>
  </si>
  <si>
    <t>Steptowe</t>
  </si>
  <si>
    <t>Josee</t>
  </si>
  <si>
    <t>Mish</t>
  </si>
  <si>
    <t>Thebault</t>
  </si>
  <si>
    <t>De Bernardis</t>
  </si>
  <si>
    <t>Lindy</t>
  </si>
  <si>
    <t>Logie</t>
  </si>
  <si>
    <t>Jacquie</t>
  </si>
  <si>
    <t>O'Gleasane</t>
  </si>
  <si>
    <t>Jerrome</t>
  </si>
  <si>
    <t>Dewire</t>
  </si>
  <si>
    <t>Rhoda</t>
  </si>
  <si>
    <t>Danilovich</t>
  </si>
  <si>
    <t>Emmalee</t>
  </si>
  <si>
    <t>Dunlap</t>
  </si>
  <si>
    <t>Daven</t>
  </si>
  <si>
    <t>Collis</t>
  </si>
  <si>
    <t>Chrissie</t>
  </si>
  <si>
    <t>Lotze</t>
  </si>
  <si>
    <t>Anthe</t>
  </si>
  <si>
    <t>Foye</t>
  </si>
  <si>
    <t>Cross</t>
  </si>
  <si>
    <t>Vassay</t>
  </si>
  <si>
    <t>Thayne</t>
  </si>
  <si>
    <t>Rummins</t>
  </si>
  <si>
    <t>Ninnetta</t>
  </si>
  <si>
    <t>Mergue</t>
  </si>
  <si>
    <t>Ailyn</t>
  </si>
  <si>
    <t>Dahlgren</t>
  </si>
  <si>
    <t>Thrussell</t>
  </si>
  <si>
    <t>Neron</t>
  </si>
  <si>
    <t>Mote</t>
  </si>
  <si>
    <t>Gilberta</t>
  </si>
  <si>
    <t>Carnaman</t>
  </si>
  <si>
    <t>Milly</t>
  </si>
  <si>
    <t>Mallabar</t>
  </si>
  <si>
    <t>Cleon</t>
  </si>
  <si>
    <t>Halson</t>
  </si>
  <si>
    <t>Gustaf</t>
  </si>
  <si>
    <t>Josefovic</t>
  </si>
  <si>
    <t>Benji</t>
  </si>
  <si>
    <t>Wanell</t>
  </si>
  <si>
    <t>Caria</t>
  </si>
  <si>
    <t>Halgarth</t>
  </si>
  <si>
    <t>Mel</t>
  </si>
  <si>
    <t>Lingfoot</t>
  </si>
  <si>
    <t>Ferd</t>
  </si>
  <si>
    <t>Cant</t>
  </si>
  <si>
    <t>Georgia</t>
  </si>
  <si>
    <t>Meyer</t>
  </si>
  <si>
    <t>Adam</t>
  </si>
  <si>
    <t>Sumpner</t>
  </si>
  <si>
    <t>Reece</t>
  </si>
  <si>
    <t>Arnaud</t>
  </si>
  <si>
    <t>Anne-corinne</t>
  </si>
  <si>
    <t>Brunini</t>
  </si>
  <si>
    <t>Jdavie</t>
  </si>
  <si>
    <t>Becconsall</t>
  </si>
  <si>
    <t>Farrel</t>
  </si>
  <si>
    <t>Kynvin</t>
  </si>
  <si>
    <t>Addia</t>
  </si>
  <si>
    <t>Studdard</t>
  </si>
  <si>
    <t>Meggy</t>
  </si>
  <si>
    <t>Hanne</t>
  </si>
  <si>
    <t>Cassandra</t>
  </si>
  <si>
    <t>Hames</t>
  </si>
  <si>
    <t>Libbey</t>
  </si>
  <si>
    <t>Barneveld</t>
  </si>
  <si>
    <t>Khalil</t>
  </si>
  <si>
    <t>Petrus</t>
  </si>
  <si>
    <t>Wainwright</t>
  </si>
  <si>
    <t>Dreghorn</t>
  </si>
  <si>
    <t>Amos</t>
  </si>
  <si>
    <t>Tinwell</t>
  </si>
  <si>
    <t>Dacey</t>
  </si>
  <si>
    <t>Sprowell</t>
  </si>
  <si>
    <t>Mollee</t>
  </si>
  <si>
    <t>Sorsbie</t>
  </si>
  <si>
    <t>Merry</t>
  </si>
  <si>
    <t>Murtimer</t>
  </si>
  <si>
    <t>Lamar</t>
  </si>
  <si>
    <t>Viner</t>
  </si>
  <si>
    <t>Katee</t>
  </si>
  <si>
    <t>Kitchinghan</t>
  </si>
  <si>
    <t>Vito</t>
  </si>
  <si>
    <t>Rubenfeld</t>
  </si>
  <si>
    <t>Elena</t>
  </si>
  <si>
    <t>Seamen</t>
  </si>
  <si>
    <t>Rubi</t>
  </si>
  <si>
    <t>Passby</t>
  </si>
  <si>
    <t>Crissie</t>
  </si>
  <si>
    <t>Tapscott</t>
  </si>
  <si>
    <t>Gratiana</t>
  </si>
  <si>
    <t>Furnival</t>
  </si>
  <si>
    <t>Inglebert</t>
  </si>
  <si>
    <t>Colaco</t>
  </si>
  <si>
    <t>Temple</t>
  </si>
  <si>
    <t>Polley</t>
  </si>
  <si>
    <t>Kermy</t>
  </si>
  <si>
    <t>Woollons</t>
  </si>
  <si>
    <t>Gaye</t>
  </si>
  <si>
    <t>Culbard</t>
  </si>
  <si>
    <t>Nadya</t>
  </si>
  <si>
    <t>Seabridge</t>
  </si>
  <si>
    <t>Evelina</t>
  </si>
  <si>
    <t>Mushawe</t>
  </si>
  <si>
    <t>Louise</t>
  </si>
  <si>
    <t>Turbill</t>
  </si>
  <si>
    <t>Udale</t>
  </si>
  <si>
    <t>Trevaskiss</t>
  </si>
  <si>
    <t>Joelly</t>
  </si>
  <si>
    <t>Hassur</t>
  </si>
  <si>
    <t>Pancho</t>
  </si>
  <si>
    <t>Mathewes</t>
  </si>
  <si>
    <t>Keeley</t>
  </si>
  <si>
    <t>Asel</t>
  </si>
  <si>
    <t>Delaney</t>
  </si>
  <si>
    <t>Vanichkin</t>
  </si>
  <si>
    <t>Hogan</t>
  </si>
  <si>
    <t>Crayk</t>
  </si>
  <si>
    <t>Pansy</t>
  </si>
  <si>
    <t>Yakubov</t>
  </si>
  <si>
    <t>Georgianne</t>
  </si>
  <si>
    <t>Tapper</t>
  </si>
  <si>
    <t>Wolfgang</t>
  </si>
  <si>
    <t>Lummis</t>
  </si>
  <si>
    <t>Leigh</t>
  </si>
  <si>
    <t>Epp</t>
  </si>
  <si>
    <t>Austen</t>
  </si>
  <si>
    <t>Crispin</t>
  </si>
  <si>
    <t>Lorette</t>
  </si>
  <si>
    <t>Mattiacci</t>
  </si>
  <si>
    <t>Allyson</t>
  </si>
  <si>
    <t>Brass</t>
  </si>
  <si>
    <t>Rudd</t>
  </si>
  <si>
    <t>Parkes</t>
  </si>
  <si>
    <t>Agnes</t>
  </si>
  <si>
    <t>Cella</t>
  </si>
  <si>
    <t>Lynnette</t>
  </si>
  <si>
    <t>Stabbins</t>
  </si>
  <si>
    <t>Oona</t>
  </si>
  <si>
    <t>Kytter</t>
  </si>
  <si>
    <t>Levey</t>
  </si>
  <si>
    <t>Copyn</t>
  </si>
  <si>
    <t>Rance</t>
  </si>
  <si>
    <t>Djekovic</t>
  </si>
  <si>
    <t>Jilly</t>
  </si>
  <si>
    <t>Georgeau</t>
  </si>
  <si>
    <t>Trstram</t>
  </si>
  <si>
    <t>Kaveney</t>
  </si>
  <si>
    <t>Sansone</t>
  </si>
  <si>
    <t>Decroix</t>
  </si>
  <si>
    <t>Sile</t>
  </si>
  <si>
    <t>Morde</t>
  </si>
  <si>
    <t>Melamie</t>
  </si>
  <si>
    <t>McCambrois</t>
  </si>
  <si>
    <t>Elissa</t>
  </si>
  <si>
    <t>McCleary</t>
  </si>
  <si>
    <t>McGrudder</t>
  </si>
  <si>
    <t>Cassey</t>
  </si>
  <si>
    <t>Cummine</t>
  </si>
  <si>
    <t>Heindrick</t>
  </si>
  <si>
    <t>Torn</t>
  </si>
  <si>
    <t>Micheal</t>
  </si>
  <si>
    <t>Krollman</t>
  </si>
  <si>
    <t>Di</t>
  </si>
  <si>
    <t>Mapowder</t>
  </si>
  <si>
    <t>Amalee</t>
  </si>
  <si>
    <t>Tattam</t>
  </si>
  <si>
    <t>Karin</t>
  </si>
  <si>
    <t>Swetmore</t>
  </si>
  <si>
    <t>Emerson</t>
  </si>
  <si>
    <t>Sommerling</t>
  </si>
  <si>
    <t>Godfree</t>
  </si>
  <si>
    <t>Dowzell</t>
  </si>
  <si>
    <t>Osmond</t>
  </si>
  <si>
    <t>Hadgkiss</t>
  </si>
  <si>
    <t>Kayle</t>
  </si>
  <si>
    <t>Panter</t>
  </si>
  <si>
    <t>Con</t>
  </si>
  <si>
    <t>Battlestone</t>
  </si>
  <si>
    <t>Ruprecht</t>
  </si>
  <si>
    <t>Gimbrett</t>
  </si>
  <si>
    <t>Rea</t>
  </si>
  <si>
    <t>Ferronet</t>
  </si>
  <si>
    <t>Emmy</t>
  </si>
  <si>
    <t>MacMechan</t>
  </si>
  <si>
    <t>Tomasina</t>
  </si>
  <si>
    <t>Gerner</t>
  </si>
  <si>
    <t>Rooney</t>
  </si>
  <si>
    <t>Brownhill</t>
  </si>
  <si>
    <t>Loella</t>
  </si>
  <si>
    <t>Sodeau</t>
  </si>
  <si>
    <t>Danyelle</t>
  </si>
  <si>
    <t>Jorioz</t>
  </si>
  <si>
    <t>Jordan</t>
  </si>
  <si>
    <t>Osgar</t>
  </si>
  <si>
    <t>See</t>
  </si>
  <si>
    <t>Bonnyson</t>
  </si>
  <si>
    <t>Nickola</t>
  </si>
  <si>
    <t>Tremaine</t>
  </si>
  <si>
    <t>Fitz</t>
  </si>
  <si>
    <t>Shaddock</t>
  </si>
  <si>
    <t>Bronny</t>
  </si>
  <si>
    <t>Sabben</t>
  </si>
  <si>
    <t>Corbet</t>
  </si>
  <si>
    <t>Leindecker</t>
  </si>
  <si>
    <t>Stormie</t>
  </si>
  <si>
    <t>Whiffen</t>
  </si>
  <si>
    <t>Suzie</t>
  </si>
  <si>
    <t>Bedingfield</t>
  </si>
  <si>
    <t>Ingra</t>
  </si>
  <si>
    <t>Godmar</t>
  </si>
  <si>
    <t>Ainslee</t>
  </si>
  <si>
    <t>Tabart</t>
  </si>
  <si>
    <t>Ailey</t>
  </si>
  <si>
    <t>Myott</t>
  </si>
  <si>
    <t>Manuel</t>
  </si>
  <si>
    <t>Bartos</t>
  </si>
  <si>
    <t>Heida</t>
  </si>
  <si>
    <t>Dedham</t>
  </si>
  <si>
    <t>Nap</t>
  </si>
  <si>
    <t>Rippingale</t>
  </si>
  <si>
    <t>Crosby</t>
  </si>
  <si>
    <t>Follos</t>
  </si>
  <si>
    <t>Eziechiele</t>
  </si>
  <si>
    <t>Crann</t>
  </si>
  <si>
    <t>Winifield</t>
  </si>
  <si>
    <t>Kemwal</t>
  </si>
  <si>
    <t>Katharine</t>
  </si>
  <si>
    <t>Hurford</t>
  </si>
  <si>
    <t>Lona</t>
  </si>
  <si>
    <t>Risbridge</t>
  </si>
  <si>
    <t>Maxy</t>
  </si>
  <si>
    <t>Scattergood</t>
  </si>
  <si>
    <t>Leona</t>
  </si>
  <si>
    <t>McClary</t>
  </si>
  <si>
    <t>Yasmin</t>
  </si>
  <si>
    <t>Eckersall</t>
  </si>
  <si>
    <t>Jacenta</t>
  </si>
  <si>
    <t>Kinghorne</t>
  </si>
  <si>
    <t>Hollie</t>
  </si>
  <si>
    <t>Foffano</t>
  </si>
  <si>
    <t>Solomon</t>
  </si>
  <si>
    <t>Swadlin</t>
  </si>
  <si>
    <t>Inglis</t>
  </si>
  <si>
    <t>Castle</t>
  </si>
  <si>
    <t>Valery</t>
  </si>
  <si>
    <t>Isac</t>
  </si>
  <si>
    <t>Giffard</t>
  </si>
  <si>
    <t>MacElharge</t>
  </si>
  <si>
    <t>Teador</t>
  </si>
  <si>
    <t>McTague</t>
  </si>
  <si>
    <t>Dave</t>
  </si>
  <si>
    <t>Drioli</t>
  </si>
  <si>
    <t>Neda</t>
  </si>
  <si>
    <t>Vaulkhard</t>
  </si>
  <si>
    <t>Furse</t>
  </si>
  <si>
    <t>Harold</t>
  </si>
  <si>
    <t>Wilhelmy</t>
  </si>
  <si>
    <t>Esslemont</t>
  </si>
  <si>
    <t>Gian</t>
  </si>
  <si>
    <t>Farnaby</t>
  </si>
  <si>
    <t>Prissie</t>
  </si>
  <si>
    <t>Glascott</t>
  </si>
  <si>
    <t>Roxy</t>
  </si>
  <si>
    <t>Staddom</t>
  </si>
  <si>
    <t>Sal</t>
  </si>
  <si>
    <t>Neenan</t>
  </si>
  <si>
    <t>Stephine</t>
  </si>
  <si>
    <t>McKinney</t>
  </si>
  <si>
    <t>Calhoun</t>
  </si>
  <si>
    <t>Allington</t>
  </si>
  <si>
    <t>Pepillo</t>
  </si>
  <si>
    <t>Smallpiece</t>
  </si>
  <si>
    <t>McHale</t>
  </si>
  <si>
    <t>Robena</t>
  </si>
  <si>
    <t>Coldbath</t>
  </si>
  <si>
    <t>Nathaniel</t>
  </si>
  <si>
    <t>Strase</t>
  </si>
  <si>
    <t>Rufe</t>
  </si>
  <si>
    <t>Wedge</t>
  </si>
  <si>
    <t>Herman</t>
  </si>
  <si>
    <t>Stollsteimer</t>
  </si>
  <si>
    <t>Alene</t>
  </si>
  <si>
    <t>Stefanovic</t>
  </si>
  <si>
    <t>Derry</t>
  </si>
  <si>
    <t>Woolstenholmes</t>
  </si>
  <si>
    <t>Willie</t>
  </si>
  <si>
    <t>Calvard</t>
  </si>
  <si>
    <t>Kelsy</t>
  </si>
  <si>
    <t>Vasyukhichev</t>
  </si>
  <si>
    <t>Benny</t>
  </si>
  <si>
    <t>Brandenburg</t>
  </si>
  <si>
    <t>Orland</t>
  </si>
  <si>
    <t>Olenikov</t>
  </si>
  <si>
    <t>Ewen</t>
  </si>
  <si>
    <t>Riddeough</t>
  </si>
  <si>
    <t>Roana</t>
  </si>
  <si>
    <t>Espinola</t>
  </si>
  <si>
    <t>Gaultiero</t>
  </si>
  <si>
    <t>Withur</t>
  </si>
  <si>
    <t>Duffie</t>
  </si>
  <si>
    <t>Snalham</t>
  </si>
  <si>
    <t>Isabelita</t>
  </si>
  <si>
    <t>Yedy</t>
  </si>
  <si>
    <t>Pippa</t>
  </si>
  <si>
    <t>Hillyatt</t>
  </si>
  <si>
    <t>Antonie</t>
  </si>
  <si>
    <t>Hussy</t>
  </si>
  <si>
    <t>Alma</t>
  </si>
  <si>
    <t>Litt</t>
  </si>
  <si>
    <t>Alair</t>
  </si>
  <si>
    <t>Taggert</t>
  </si>
  <si>
    <t>Hailee</t>
  </si>
  <si>
    <t>Aleksankov</t>
  </si>
  <si>
    <t>Gottschalk</t>
  </si>
  <si>
    <t>Jery</t>
  </si>
  <si>
    <t>Rutger</t>
  </si>
  <si>
    <t>Eisold</t>
  </si>
  <si>
    <t>Reed</t>
  </si>
  <si>
    <t>Teasdale</t>
  </si>
  <si>
    <t>Bertie</t>
  </si>
  <si>
    <t>Spellicy</t>
  </si>
  <si>
    <t>Tommy</t>
  </si>
  <si>
    <t>Whiscard</t>
  </si>
  <si>
    <t>Evey</t>
  </si>
  <si>
    <t>Lathwood</t>
  </si>
  <si>
    <t>Marti</t>
  </si>
  <si>
    <t>Billows</t>
  </si>
  <si>
    <t>Vonni</t>
  </si>
  <si>
    <t>Heritege</t>
  </si>
  <si>
    <t>Vinita</t>
  </si>
  <si>
    <t>Cleere</t>
  </si>
  <si>
    <t>Fancie</t>
  </si>
  <si>
    <t>Peers</t>
  </si>
  <si>
    <t>Lockwood</t>
  </si>
  <si>
    <t>Trembath</t>
  </si>
  <si>
    <t>Cordelia</t>
  </si>
  <si>
    <t>Thebeau</t>
  </si>
  <si>
    <t>Morgen</t>
  </si>
  <si>
    <t>Gallatly</t>
  </si>
  <si>
    <t>Artair</t>
  </si>
  <si>
    <t>Wehner</t>
  </si>
  <si>
    <t>Sharona</t>
  </si>
  <si>
    <t>Booty</t>
  </si>
  <si>
    <t>Nari</t>
  </si>
  <si>
    <t>Kingsly</t>
  </si>
  <si>
    <t>Greguol</t>
  </si>
  <si>
    <t>Kippie</t>
  </si>
  <si>
    <t>Crookshanks</t>
  </si>
  <si>
    <t>Georgette</t>
  </si>
  <si>
    <t>Cantero</t>
  </si>
  <si>
    <t>Bat</t>
  </si>
  <si>
    <t>Oldroyde</t>
  </si>
  <si>
    <t>Hadrian</t>
  </si>
  <si>
    <t>Livesley</t>
  </si>
  <si>
    <t>Dorie</t>
  </si>
  <si>
    <t>Crowley</t>
  </si>
  <si>
    <t>Betsey</t>
  </si>
  <si>
    <t>Etter</t>
  </si>
  <si>
    <t>Levens</t>
  </si>
  <si>
    <t>Georgena</t>
  </si>
  <si>
    <t>Ansell</t>
  </si>
  <si>
    <t>Rosalynd</t>
  </si>
  <si>
    <t>Stribbling</t>
  </si>
  <si>
    <t>Evy</t>
  </si>
  <si>
    <t>Twidle</t>
  </si>
  <si>
    <t>Adelaide</t>
  </si>
  <si>
    <t>Burges</t>
  </si>
  <si>
    <t>Phil</t>
  </si>
  <si>
    <t>Abrams</t>
  </si>
  <si>
    <t>Ellette</t>
  </si>
  <si>
    <t>Cartin</t>
  </si>
  <si>
    <t>Burnard</t>
  </si>
  <si>
    <t>Autrie</t>
  </si>
  <si>
    <t>Nathalie</t>
  </si>
  <si>
    <t>Iveagh</t>
  </si>
  <si>
    <t>Scotsbrook</t>
  </si>
  <si>
    <t>Castilljo</t>
  </si>
  <si>
    <t>Pembroke</t>
  </si>
  <si>
    <t>Steggles</t>
  </si>
  <si>
    <t>Algernon</t>
  </si>
  <si>
    <t>Coakley</t>
  </si>
  <si>
    <t>Elyse</t>
  </si>
  <si>
    <t>Raikes</t>
  </si>
  <si>
    <t>Ashil</t>
  </si>
  <si>
    <t>Blewmen</t>
  </si>
  <si>
    <t>Jolee</t>
  </si>
  <si>
    <t>Rycroft</t>
  </si>
  <si>
    <t>Shaine</t>
  </si>
  <si>
    <t>Scallan</t>
  </si>
  <si>
    <t>Brett</t>
  </si>
  <si>
    <t>Coldbreath</t>
  </si>
  <si>
    <t>Violante</t>
  </si>
  <si>
    <t>Portinari</t>
  </si>
  <si>
    <t>Ab</t>
  </si>
  <si>
    <t>Warrender</t>
  </si>
  <si>
    <t>Pasquale</t>
  </si>
  <si>
    <t>Wilson</t>
  </si>
  <si>
    <t>Rozalin</t>
  </si>
  <si>
    <t>Hartman</t>
  </si>
  <si>
    <t>Margot</t>
  </si>
  <si>
    <t>Lukock</t>
  </si>
  <si>
    <t>Daron</t>
  </si>
  <si>
    <t>Woodrow</t>
  </si>
  <si>
    <t>Kennedy</t>
  </si>
  <si>
    <t>Danilowicz</t>
  </si>
  <si>
    <t>Chicky</t>
  </si>
  <si>
    <t>Storror</t>
  </si>
  <si>
    <t>Jolie</t>
  </si>
  <si>
    <t>Maudsley</t>
  </si>
  <si>
    <t>Garold</t>
  </si>
  <si>
    <t>Virgin</t>
  </si>
  <si>
    <t>Creight</t>
  </si>
  <si>
    <t>Kilbee</t>
  </si>
  <si>
    <t>Blondy</t>
  </si>
  <si>
    <t>Rolf</t>
  </si>
  <si>
    <t>Clayton</t>
  </si>
  <si>
    <t>Francis</t>
  </si>
  <si>
    <t>Emanulsson</t>
  </si>
  <si>
    <t>Hadria</t>
  </si>
  <si>
    <t>Glover</t>
  </si>
  <si>
    <t>Nikola</t>
  </si>
  <si>
    <t>Scrine</t>
  </si>
  <si>
    <t>Marco</t>
  </si>
  <si>
    <t>Faye</t>
  </si>
  <si>
    <t>Terrel</t>
  </si>
  <si>
    <t>Gutierrez</t>
  </si>
  <si>
    <t>Sonja</t>
  </si>
  <si>
    <t>Worts</t>
  </si>
  <si>
    <t>Padriac</t>
  </si>
  <si>
    <t>Lenin</t>
  </si>
  <si>
    <t>Alana</t>
  </si>
  <si>
    <t>Whitnall</t>
  </si>
  <si>
    <t>Enriqueta</t>
  </si>
  <si>
    <t>Cicerone</t>
  </si>
  <si>
    <t>Maxie</t>
  </si>
  <si>
    <t>Clutten</t>
  </si>
  <si>
    <t>Lorant</t>
  </si>
  <si>
    <t>Quig</t>
  </si>
  <si>
    <t>Craggy</t>
  </si>
  <si>
    <t>Lere</t>
  </si>
  <si>
    <t>Deeanne</t>
  </si>
  <si>
    <t>Clute</t>
  </si>
  <si>
    <t>Winonah</t>
  </si>
  <si>
    <t>Setterthwait</t>
  </si>
  <si>
    <t>Gerry</t>
  </si>
  <si>
    <t>Rashleigh</t>
  </si>
  <si>
    <t>Laura</t>
  </si>
  <si>
    <t>Brierton</t>
  </si>
  <si>
    <t>Vernor</t>
  </si>
  <si>
    <t>Feragh</t>
  </si>
  <si>
    <t>Vladimir</t>
  </si>
  <si>
    <t>Dopson</t>
  </si>
  <si>
    <t>Ikey</t>
  </si>
  <si>
    <t>Enright</t>
  </si>
  <si>
    <t>Hildagard</t>
  </si>
  <si>
    <t>Shine</t>
  </si>
  <si>
    <t>Alane</t>
  </si>
  <si>
    <t>Tesyro</t>
  </si>
  <si>
    <t>Jemmy</t>
  </si>
  <si>
    <t>Biner</t>
  </si>
  <si>
    <t>Koral</t>
  </si>
  <si>
    <t>Pawnsford</t>
  </si>
  <si>
    <t>Pippo</t>
  </si>
  <si>
    <t>Nornasell</t>
  </si>
  <si>
    <t>Somerset</t>
  </si>
  <si>
    <t>Jenoure</t>
  </si>
  <si>
    <t>Gordy</t>
  </si>
  <si>
    <t>Pethybridge</t>
  </si>
  <si>
    <t>Mame</t>
  </si>
  <si>
    <t>Cann</t>
  </si>
  <si>
    <t>Kelsi</t>
  </si>
  <si>
    <t>Popland</t>
  </si>
  <si>
    <t>Ham</t>
  </si>
  <si>
    <t>Shipp</t>
  </si>
  <si>
    <t>Malena</t>
  </si>
  <si>
    <t>Hackleton</t>
  </si>
  <si>
    <t>Sherline</t>
  </si>
  <si>
    <t>Stannard</t>
  </si>
  <si>
    <t>Roseann</t>
  </si>
  <si>
    <t>Fairholme</t>
  </si>
  <si>
    <t>Bryn</t>
  </si>
  <si>
    <t>Beaudry</t>
  </si>
  <si>
    <t>Pincus</t>
  </si>
  <si>
    <t>Bootton</t>
  </si>
  <si>
    <t>Bobbee</t>
  </si>
  <si>
    <t>Bodsworth</t>
  </si>
  <si>
    <t>Silvanus</t>
  </si>
  <si>
    <t>Yeoman</t>
  </si>
  <si>
    <t>Felic</t>
  </si>
  <si>
    <t>Borman</t>
  </si>
  <si>
    <t>Tadio</t>
  </si>
  <si>
    <t>Oldfield-Cherry</t>
  </si>
  <si>
    <t>Duky</t>
  </si>
  <si>
    <t>Earey</t>
  </si>
  <si>
    <t>Gregory</t>
  </si>
  <si>
    <t>Schankel</t>
  </si>
  <si>
    <t>Rustin</t>
  </si>
  <si>
    <t>Tunney</t>
  </si>
  <si>
    <t>Harriott</t>
  </si>
  <si>
    <t>Broy</t>
  </si>
  <si>
    <t>Reidar</t>
  </si>
  <si>
    <t>Keitley</t>
  </si>
  <si>
    <t>Rosanna</t>
  </si>
  <si>
    <t>Cuss</t>
  </si>
  <si>
    <t>Gay</t>
  </si>
  <si>
    <t>Dawid</t>
  </si>
  <si>
    <t>Malissia</t>
  </si>
  <si>
    <t>Foulsham</t>
  </si>
  <si>
    <t>Ned</t>
  </si>
  <si>
    <t>Pierre</t>
  </si>
  <si>
    <t>Raithbie</t>
  </si>
  <si>
    <t>Dickie</t>
  </si>
  <si>
    <t>Bohden</t>
  </si>
  <si>
    <t>Evangelin</t>
  </si>
  <si>
    <t>Heintz</t>
  </si>
  <si>
    <t>Golling</t>
  </si>
  <si>
    <t>Lorne</t>
  </si>
  <si>
    <t>Bassam</t>
  </si>
  <si>
    <t>Mikel</t>
  </si>
  <si>
    <t>Roffey</t>
  </si>
  <si>
    <t>Lennie</t>
  </si>
  <si>
    <t>Franceschielli</t>
  </si>
  <si>
    <t>Donavon</t>
  </si>
  <si>
    <t>Wiffler</t>
  </si>
  <si>
    <t>Emmit</t>
  </si>
  <si>
    <t>Borrill</t>
  </si>
  <si>
    <t>Emmey</t>
  </si>
  <si>
    <t>Giacomuzzi</t>
  </si>
  <si>
    <t>Naomi</t>
  </si>
  <si>
    <t>Duchan</t>
  </si>
  <si>
    <t>Natty</t>
  </si>
  <si>
    <t>Label</t>
  </si>
  <si>
    <t>Alissa</t>
  </si>
  <si>
    <t>Batrip</t>
  </si>
  <si>
    <t>Niel</t>
  </si>
  <si>
    <t>Henricsson</t>
  </si>
  <si>
    <t>Putnem</t>
  </si>
  <si>
    <t>Camden</t>
  </si>
  <si>
    <t>Baxter</t>
  </si>
  <si>
    <t>Pooly</t>
  </si>
  <si>
    <t>Dennie</t>
  </si>
  <si>
    <t>Pancoust</t>
  </si>
  <si>
    <t>Kittie</t>
  </si>
  <si>
    <t>Atter</t>
  </si>
  <si>
    <t>Darnall</t>
  </si>
  <si>
    <t>Jewsbury</t>
  </si>
  <si>
    <t>Susi</t>
  </si>
  <si>
    <t>Ravens</t>
  </si>
  <si>
    <t>Kaja</t>
  </si>
  <si>
    <t>Frostdick</t>
  </si>
  <si>
    <t>Lynnett</t>
  </si>
  <si>
    <t>Penner</t>
  </si>
  <si>
    <t>Cherianne</t>
  </si>
  <si>
    <t>Barnbrook</t>
  </si>
  <si>
    <t>Freddie</t>
  </si>
  <si>
    <t>Brimilcombe</t>
  </si>
  <si>
    <t>Zebulon</t>
  </si>
  <si>
    <t>Larkins</t>
  </si>
  <si>
    <t>Candida</t>
  </si>
  <si>
    <t>Skerman</t>
  </si>
  <si>
    <t>Cammy</t>
  </si>
  <si>
    <t>Dosdill</t>
  </si>
  <si>
    <t>Penny</t>
  </si>
  <si>
    <t>Barefoot</t>
  </si>
  <si>
    <t>Tina</t>
  </si>
  <si>
    <t>Brogan</t>
  </si>
  <si>
    <t>Gertrud</t>
  </si>
  <si>
    <t>Todhunter</t>
  </si>
  <si>
    <t>Gasparo</t>
  </si>
  <si>
    <t>Sautter</t>
  </si>
  <si>
    <t>Paddie</t>
  </si>
  <si>
    <t>Yakobovitz</t>
  </si>
  <si>
    <t>Liva</t>
  </si>
  <si>
    <t>Paladini</t>
  </si>
  <si>
    <t>Chase</t>
  </si>
  <si>
    <t>Elby</t>
  </si>
  <si>
    <t>Marlowe</t>
  </si>
  <si>
    <t>O' Kelleher</t>
  </si>
  <si>
    <t>Annis</t>
  </si>
  <si>
    <t>Kerswill</t>
  </si>
  <si>
    <t>Benoit</t>
  </si>
  <si>
    <t>Siggery</t>
  </si>
  <si>
    <t>Nata</t>
  </si>
  <si>
    <t>Pinnigar</t>
  </si>
  <si>
    <t>Erin</t>
  </si>
  <si>
    <t>Gass</t>
  </si>
  <si>
    <t>Suzann</t>
  </si>
  <si>
    <t>Gartland</t>
  </si>
  <si>
    <t>Vassily</t>
  </si>
  <si>
    <t>Vallender</t>
  </si>
  <si>
    <t>Grant</t>
  </si>
  <si>
    <t>Ormesher</t>
  </si>
  <si>
    <t>Audrie</t>
  </si>
  <si>
    <t>Mc Giffin</t>
  </si>
  <si>
    <t>Bertrando</t>
  </si>
  <si>
    <t>O' Hanvey</t>
  </si>
  <si>
    <t>Ward</t>
  </si>
  <si>
    <t>Gadsdon</t>
  </si>
  <si>
    <t>Malva</t>
  </si>
  <si>
    <t>Barnish</t>
  </si>
  <si>
    <t>Sollie</t>
  </si>
  <si>
    <t>Leneve</t>
  </si>
  <si>
    <t>Mireielle</t>
  </si>
  <si>
    <t>Curgenuer</t>
  </si>
  <si>
    <t>Hedvig</t>
  </si>
  <si>
    <t>Beldom</t>
  </si>
  <si>
    <t>Germana</t>
  </si>
  <si>
    <t>Shawl</t>
  </si>
  <si>
    <t>Camel</t>
  </si>
  <si>
    <t>Romaines</t>
  </si>
  <si>
    <t>Deonne</t>
  </si>
  <si>
    <t>Nolot</t>
  </si>
  <si>
    <t>Justus</t>
  </si>
  <si>
    <t>Farryann</t>
  </si>
  <si>
    <t>Isaak</t>
  </si>
  <si>
    <t>Arnaudi</t>
  </si>
  <si>
    <t>Trudy</t>
  </si>
  <si>
    <t>Hardwicke</t>
  </si>
  <si>
    <t>Rolfe</t>
  </si>
  <si>
    <t>Boate</t>
  </si>
  <si>
    <t>Nickey</t>
  </si>
  <si>
    <t>Tuther</t>
  </si>
  <si>
    <t>Doro</t>
  </si>
  <si>
    <t>Mellor</t>
  </si>
  <si>
    <t>Aloisia</t>
  </si>
  <si>
    <t>Applin</t>
  </si>
  <si>
    <t>Arley</t>
  </si>
  <si>
    <t>Riggoll</t>
  </si>
  <si>
    <t>Rosabel</t>
  </si>
  <si>
    <t>Gannicott</t>
  </si>
  <si>
    <t>Jacques</t>
  </si>
  <si>
    <t>De Paepe</t>
  </si>
  <si>
    <t>Sabine</t>
  </si>
  <si>
    <t>Cordle</t>
  </si>
  <si>
    <t>Rockey</t>
  </si>
  <si>
    <t>Tellwright</t>
  </si>
  <si>
    <t>Siffre</t>
  </si>
  <si>
    <t>McKeown</t>
  </si>
  <si>
    <t>Hort</t>
  </si>
  <si>
    <t>Brito</t>
  </si>
  <si>
    <t>Neile</t>
  </si>
  <si>
    <t>Nottle</t>
  </si>
  <si>
    <t>Edeline</t>
  </si>
  <si>
    <t>Halfhead</t>
  </si>
  <si>
    <t>Edgecumbe</t>
  </si>
  <si>
    <t>Mead</t>
  </si>
  <si>
    <t>Ivanchikov</t>
  </si>
  <si>
    <t>Donelle</t>
  </si>
  <si>
    <t>Hainey</t>
  </si>
  <si>
    <t>Jore</t>
  </si>
  <si>
    <t>Noah</t>
  </si>
  <si>
    <t>Haberjam</t>
  </si>
  <si>
    <t>Denver</t>
  </si>
  <si>
    <t>Cullington</t>
  </si>
  <si>
    <t>Mohandis</t>
  </si>
  <si>
    <t>Clousley</t>
  </si>
  <si>
    <t>Nisse</t>
  </si>
  <si>
    <t>Adnet</t>
  </si>
  <si>
    <t>Madalena</t>
  </si>
  <si>
    <t>Smorthit</t>
  </si>
  <si>
    <t>Metson</t>
  </si>
  <si>
    <t>Anson</t>
  </si>
  <si>
    <t>Bollini</t>
  </si>
  <si>
    <t>Henrik</t>
  </si>
  <si>
    <t>Cossey</t>
  </si>
  <si>
    <t>Lancelot</t>
  </si>
  <si>
    <t>Sans</t>
  </si>
  <si>
    <t>Oralia</t>
  </si>
  <si>
    <t>Fillgate</t>
  </si>
  <si>
    <t>Myrtice</t>
  </si>
  <si>
    <t>Creed</t>
  </si>
  <si>
    <t>Artemis</t>
  </si>
  <si>
    <t>Gavrieli</t>
  </si>
  <si>
    <t>Lyda</t>
  </si>
  <si>
    <t>Martina</t>
  </si>
  <si>
    <t>Carrol</t>
  </si>
  <si>
    <t>Simenet</t>
  </si>
  <si>
    <t>Alejandro</t>
  </si>
  <si>
    <t>Yushachkov</t>
  </si>
  <si>
    <t>Ewan</t>
  </si>
  <si>
    <t>Pieper</t>
  </si>
  <si>
    <t>Flem</t>
  </si>
  <si>
    <t>Jenyns</t>
  </si>
  <si>
    <t>Warner</t>
  </si>
  <si>
    <t>Matczak</t>
  </si>
  <si>
    <t>Uri</t>
  </si>
  <si>
    <t>Rudolf</t>
  </si>
  <si>
    <t>Alvina</t>
  </si>
  <si>
    <t>Theml</t>
  </si>
  <si>
    <t>Graybeal</t>
  </si>
  <si>
    <t>Hugh</t>
  </si>
  <si>
    <t>Conti</t>
  </si>
  <si>
    <t>Stevana</t>
  </si>
  <si>
    <t>Skillicorn</t>
  </si>
  <si>
    <t>Brig</t>
  </si>
  <si>
    <t>Odgaard</t>
  </si>
  <si>
    <t>Roarke</t>
  </si>
  <si>
    <t>Hurtado</t>
  </si>
  <si>
    <t>Karlotta</t>
  </si>
  <si>
    <t>Ebbin</t>
  </si>
  <si>
    <t>Griffith</t>
  </si>
  <si>
    <t>Osman</t>
  </si>
  <si>
    <t>Georges</t>
  </si>
  <si>
    <t>Stanaway</t>
  </si>
  <si>
    <t>Ricardet</t>
  </si>
  <si>
    <t>Edd</t>
  </si>
  <si>
    <t>Waldron</t>
  </si>
  <si>
    <t>Sue</t>
  </si>
  <si>
    <t>Derrell</t>
  </si>
  <si>
    <t>Chiquita</t>
  </si>
  <si>
    <t>Goundry</t>
  </si>
  <si>
    <t>Horten</t>
  </si>
  <si>
    <t>Robeiro</t>
  </si>
  <si>
    <t>Rossy</t>
  </si>
  <si>
    <t>Blinder</t>
  </si>
  <si>
    <t>Willis</t>
  </si>
  <si>
    <t>Dorcey</t>
  </si>
  <si>
    <t>Tann</t>
  </si>
  <si>
    <t>Menaul</t>
  </si>
  <si>
    <t>Bili</t>
  </si>
  <si>
    <t>Adcocks</t>
  </si>
  <si>
    <t>Joseph</t>
  </si>
  <si>
    <t>Lodford</t>
  </si>
  <si>
    <t>Yevette</t>
  </si>
  <si>
    <t>Tarbert</t>
  </si>
  <si>
    <t>Egan</t>
  </si>
  <si>
    <t>Welton</t>
  </si>
  <si>
    <t>Chrisse</t>
  </si>
  <si>
    <t>Buckner</t>
  </si>
  <si>
    <t>Jane</t>
  </si>
  <si>
    <t>Hews</t>
  </si>
  <si>
    <t>Lianne</t>
  </si>
  <si>
    <t>Forman</t>
  </si>
  <si>
    <t>Wield</t>
  </si>
  <si>
    <t>Benito</t>
  </si>
  <si>
    <t>Le Clercq</t>
  </si>
  <si>
    <t>Peterus</t>
  </si>
  <si>
    <t>Vennings</t>
  </si>
  <si>
    <t>Regan</t>
  </si>
  <si>
    <t>Lepper</t>
  </si>
  <si>
    <t>Maximilianus</t>
  </si>
  <si>
    <t>Juschke</t>
  </si>
  <si>
    <t>Massimo</t>
  </si>
  <si>
    <t>Binton</t>
  </si>
  <si>
    <t>Barby</t>
  </si>
  <si>
    <t>Wiz</t>
  </si>
  <si>
    <t>Dur</t>
  </si>
  <si>
    <t>Smetoun</t>
  </si>
  <si>
    <t>Bird</t>
  </si>
  <si>
    <t>Baert</t>
  </si>
  <si>
    <t>Electra</t>
  </si>
  <si>
    <t>MacTeggart</t>
  </si>
  <si>
    <t>Valida</t>
  </si>
  <si>
    <t>Bardwall</t>
  </si>
  <si>
    <t>Carce</t>
  </si>
  <si>
    <t>Capinetti</t>
  </si>
  <si>
    <t>Christoper</t>
  </si>
  <si>
    <t>Rate</t>
  </si>
  <si>
    <t>Albie</t>
  </si>
  <si>
    <t>Mulhill</t>
  </si>
  <si>
    <t>Orly</t>
  </si>
  <si>
    <t>Snookes</t>
  </si>
  <si>
    <t>Gradeigh</t>
  </si>
  <si>
    <t>Samweyes</t>
  </si>
  <si>
    <t>Miguelita</t>
  </si>
  <si>
    <t>Stiggers</t>
  </si>
  <si>
    <t>Abel</t>
  </si>
  <si>
    <t>Rosemary</t>
  </si>
  <si>
    <t>Feore</t>
  </si>
  <si>
    <t>Arin</t>
  </si>
  <si>
    <t>Carse</t>
  </si>
  <si>
    <t>Boot</t>
  </si>
  <si>
    <t>Heamus</t>
  </si>
  <si>
    <t>Loni</t>
  </si>
  <si>
    <t>Emburey</t>
  </si>
  <si>
    <t>Dunn</t>
  </si>
  <si>
    <t>Maffeo</t>
  </si>
  <si>
    <t>Sib</t>
  </si>
  <si>
    <t>Kupec</t>
  </si>
  <si>
    <t>Daryl</t>
  </si>
  <si>
    <t>Rich</t>
  </si>
  <si>
    <t>Delilah</t>
  </si>
  <si>
    <t>Eassom</t>
  </si>
  <si>
    <t>Madelon</t>
  </si>
  <si>
    <t>Forsyde</t>
  </si>
  <si>
    <t>Callie</t>
  </si>
  <si>
    <t>Birkmyr</t>
  </si>
  <si>
    <t>Mandie</t>
  </si>
  <si>
    <t>Launder</t>
  </si>
  <si>
    <t>Lem</t>
  </si>
  <si>
    <t>Wainscoat</t>
  </si>
  <si>
    <t>Gianni</t>
  </si>
  <si>
    <t>Duke</t>
  </si>
  <si>
    <t>Bonnie</t>
  </si>
  <si>
    <t>Dedenham</t>
  </si>
  <si>
    <t>Vina</t>
  </si>
  <si>
    <t>Spacey</t>
  </si>
  <si>
    <t>Kristoffer</t>
  </si>
  <si>
    <t>Formigli</t>
  </si>
  <si>
    <t>Blondell</t>
  </si>
  <si>
    <t>Thomerson</t>
  </si>
  <si>
    <t>Jill</t>
  </si>
  <si>
    <t>Bellee</t>
  </si>
  <si>
    <t>Burk</t>
  </si>
  <si>
    <t>Eliyahu</t>
  </si>
  <si>
    <t>Clarinda</t>
  </si>
  <si>
    <t>Luipold</t>
  </si>
  <si>
    <t>Donall</t>
  </si>
  <si>
    <t>Lowde</t>
  </si>
  <si>
    <t>Nan</t>
  </si>
  <si>
    <t>Scholtz</t>
  </si>
  <si>
    <t>Danny</t>
  </si>
  <si>
    <t>Dey</t>
  </si>
  <si>
    <t>Alyson</t>
  </si>
  <si>
    <t>Cheetham</t>
  </si>
  <si>
    <t>Carolina</t>
  </si>
  <si>
    <t>Bristow</t>
  </si>
  <si>
    <t>Petra</t>
  </si>
  <si>
    <t>Gibben</t>
  </si>
  <si>
    <t>Billy</t>
  </si>
  <si>
    <t>MacGuffog</t>
  </si>
  <si>
    <t>Grover</t>
  </si>
  <si>
    <t>Ealam</t>
  </si>
  <si>
    <t>Zandra</t>
  </si>
  <si>
    <t>Verbeek</t>
  </si>
  <si>
    <t>Abbie</t>
  </si>
  <si>
    <t>Trathan</t>
  </si>
  <si>
    <t>Piper</t>
  </si>
  <si>
    <t>Baguley</t>
  </si>
  <si>
    <t>Zonnya</t>
  </si>
  <si>
    <t>Ravillas</t>
  </si>
  <si>
    <t>Marten</t>
  </si>
  <si>
    <t>Schorah</t>
  </si>
  <si>
    <t>Dyana</t>
  </si>
  <si>
    <t>Titchen</t>
  </si>
  <si>
    <t>Franny</t>
  </si>
  <si>
    <t>Marieton</t>
  </si>
  <si>
    <t>Elfrida</t>
  </si>
  <si>
    <t>Muriel</t>
  </si>
  <si>
    <t>Peacock</t>
  </si>
  <si>
    <t>Warmisham</t>
  </si>
  <si>
    <t>Sigfried</t>
  </si>
  <si>
    <t>Barsby</t>
  </si>
  <si>
    <t>Ofilia</t>
  </si>
  <si>
    <t>Rontsch</t>
  </si>
  <si>
    <t>Almire</t>
  </si>
  <si>
    <t>Geach</t>
  </si>
  <si>
    <t>Doug</t>
  </si>
  <si>
    <t>Spyvye</t>
  </si>
  <si>
    <t>Cynthea</t>
  </si>
  <si>
    <t>Askem</t>
  </si>
  <si>
    <t>Vivyanne</t>
  </si>
  <si>
    <t>Kimmel</t>
  </si>
  <si>
    <t>Irwin</t>
  </si>
  <si>
    <t>Sanches</t>
  </si>
  <si>
    <t>Lazar</t>
  </si>
  <si>
    <t>Falloon</t>
  </si>
  <si>
    <t>Herculie</t>
  </si>
  <si>
    <t>Greenier</t>
  </si>
  <si>
    <t>Quinlan</t>
  </si>
  <si>
    <t>Sawrey</t>
  </si>
  <si>
    <t>Nevin</t>
  </si>
  <si>
    <t>Cossentine</t>
  </si>
  <si>
    <t>Guendolen</t>
  </si>
  <si>
    <t>Tranmer</t>
  </si>
  <si>
    <t>Lucas</t>
  </si>
  <si>
    <t>Kunneke</t>
  </si>
  <si>
    <t>Marvin</t>
  </si>
  <si>
    <t>Cossington</t>
  </si>
  <si>
    <t>Edee</t>
  </si>
  <si>
    <t>Hatzar</t>
  </si>
  <si>
    <t>Rollin</t>
  </si>
  <si>
    <t>Rasher</t>
  </si>
  <si>
    <t>Blinni</t>
  </si>
  <si>
    <t>Kinnock</t>
  </si>
  <si>
    <t>Danya</t>
  </si>
  <si>
    <t>Goodredge</t>
  </si>
  <si>
    <t>O'Fogarty</t>
  </si>
  <si>
    <t>Warren</t>
  </si>
  <si>
    <t>Clewlow</t>
  </si>
  <si>
    <t>Devlen</t>
  </si>
  <si>
    <t>Crumpe</t>
  </si>
  <si>
    <t>Dorena</t>
  </si>
  <si>
    <t>Lentsch</t>
  </si>
  <si>
    <t>Mersey</t>
  </si>
  <si>
    <t>Casillas</t>
  </si>
  <si>
    <t>Padraic</t>
  </si>
  <si>
    <t>Pirouet</t>
  </si>
  <si>
    <t>Chandra</t>
  </si>
  <si>
    <t>Stroban</t>
  </si>
  <si>
    <t>Aurore</t>
  </si>
  <si>
    <t>Collinson</t>
  </si>
  <si>
    <t>Lynnell</t>
  </si>
  <si>
    <t>Bertelet</t>
  </si>
  <si>
    <t>Florance</t>
  </si>
  <si>
    <t>Francescuccio</t>
  </si>
  <si>
    <t>Demetrius</t>
  </si>
  <si>
    <t>Philippet</t>
  </si>
  <si>
    <t>Rannald</t>
  </si>
  <si>
    <t>Carolynn</t>
  </si>
  <si>
    <t>Harg</t>
  </si>
  <si>
    <t>Lesurf</t>
  </si>
  <si>
    <t>Jenda</t>
  </si>
  <si>
    <t>Cawdron</t>
  </si>
  <si>
    <t>Dorita</t>
  </si>
  <si>
    <t>Scranny</t>
  </si>
  <si>
    <t>Antonia</t>
  </si>
  <si>
    <t>Chern</t>
  </si>
  <si>
    <t>Jennine</t>
  </si>
  <si>
    <t>Penquet</t>
  </si>
  <si>
    <t>Kinnie</t>
  </si>
  <si>
    <t>Ashe</t>
  </si>
  <si>
    <t>Othella</t>
  </si>
  <si>
    <t>Scadden</t>
  </si>
  <si>
    <t>Konstantine</t>
  </si>
  <si>
    <t>Plester</t>
  </si>
  <si>
    <t>Starkey</t>
  </si>
  <si>
    <t>Fawn</t>
  </si>
  <si>
    <t>Giacubbo</t>
  </si>
  <si>
    <t>Colman</t>
  </si>
  <si>
    <t>McGann</t>
  </si>
  <si>
    <t>Bobbie</t>
  </si>
  <si>
    <t>Lardiner</t>
  </si>
  <si>
    <t>Boigie</t>
  </si>
  <si>
    <t>Cona</t>
  </si>
  <si>
    <t>Jehu</t>
  </si>
  <si>
    <t>Hazel</t>
  </si>
  <si>
    <t>Forbear</t>
  </si>
  <si>
    <t>Lincoln</t>
  </si>
  <si>
    <t>Monni</t>
  </si>
  <si>
    <t>Lawrence</t>
  </si>
  <si>
    <t>Issit</t>
  </si>
  <si>
    <t>Harrie</t>
  </si>
  <si>
    <t>Ebden</t>
  </si>
  <si>
    <t>Cyb</t>
  </si>
  <si>
    <t>Boatright</t>
  </si>
  <si>
    <t>Gino</t>
  </si>
  <si>
    <t>Kensley</t>
  </si>
  <si>
    <t>Shelli</t>
  </si>
  <si>
    <t>Perutto</t>
  </si>
  <si>
    <t>Kip</t>
  </si>
  <si>
    <t>Severy</t>
  </si>
  <si>
    <t>Niki</t>
  </si>
  <si>
    <t>Stitch</t>
  </si>
  <si>
    <t>Ackhurst</t>
  </si>
  <si>
    <t>Assinder</t>
  </si>
  <si>
    <t>Gracia</t>
  </si>
  <si>
    <t>Muncie</t>
  </si>
  <si>
    <t>Dorthy</t>
  </si>
  <si>
    <t>Monaghan</t>
  </si>
  <si>
    <t>Muckle</t>
  </si>
  <si>
    <t>Melissa</t>
  </si>
  <si>
    <t>Hacket</t>
  </si>
  <si>
    <t>Taylor</t>
  </si>
  <si>
    <t>Berick</t>
  </si>
  <si>
    <t>Jessie</t>
  </si>
  <si>
    <t>Atwool</t>
  </si>
  <si>
    <t>Dean</t>
  </si>
  <si>
    <t>McConnulty</t>
  </si>
  <si>
    <t>Geoff</t>
  </si>
  <si>
    <t>Gendrich</t>
  </si>
  <si>
    <t>Melisent</t>
  </si>
  <si>
    <t>Grindle</t>
  </si>
  <si>
    <t>Franchot</t>
  </si>
  <si>
    <t>Hales</t>
  </si>
  <si>
    <t>Artemus</t>
  </si>
  <si>
    <t>Jaszczak</t>
  </si>
  <si>
    <t>Vannar</t>
  </si>
  <si>
    <t>Lonee</t>
  </si>
  <si>
    <t>Archard</t>
  </si>
  <si>
    <t>Kristina</t>
  </si>
  <si>
    <t>Tainton</t>
  </si>
  <si>
    <t>Rodina</t>
  </si>
  <si>
    <t>Fleet</t>
  </si>
  <si>
    <t>Cameron</t>
  </si>
  <si>
    <t>Gethings</t>
  </si>
  <si>
    <t>Davidde</t>
  </si>
  <si>
    <t>Heindrich</t>
  </si>
  <si>
    <t>Gianna</t>
  </si>
  <si>
    <t>Maulin</t>
  </si>
  <si>
    <t>Rudolph</t>
  </si>
  <si>
    <t>Stork</t>
  </si>
  <si>
    <t>Aile</t>
  </si>
  <si>
    <t>Hounsom</t>
  </si>
  <si>
    <t>Elke</t>
  </si>
  <si>
    <t>Novotne</t>
  </si>
  <si>
    <t>Eldon</t>
  </si>
  <si>
    <t>Reddington</t>
  </si>
  <si>
    <t>MacCrann</t>
  </si>
  <si>
    <t>Domingo</t>
  </si>
  <si>
    <t>Rottcher</t>
  </si>
  <si>
    <t>Avivah</t>
  </si>
  <si>
    <t>Le Franc</t>
  </si>
  <si>
    <t>Zorah</t>
  </si>
  <si>
    <t>Hainge</t>
  </si>
  <si>
    <t>Indira</t>
  </si>
  <si>
    <t>Speak</t>
  </si>
  <si>
    <t>Monro</t>
  </si>
  <si>
    <t>Fader</t>
  </si>
  <si>
    <t>Karalee</t>
  </si>
  <si>
    <t>Oslar</t>
  </si>
  <si>
    <t>Felice</t>
  </si>
  <si>
    <t>Ilem</t>
  </si>
  <si>
    <t>Dasie</t>
  </si>
  <si>
    <t>Baversor</t>
  </si>
  <si>
    <t>Rose</t>
  </si>
  <si>
    <t>Magnay</t>
  </si>
  <si>
    <t>Jacky</t>
  </si>
  <si>
    <t>Martugin</t>
  </si>
  <si>
    <t>Leese</t>
  </si>
  <si>
    <t>Shergold</t>
  </si>
  <si>
    <t>Kimmy</t>
  </si>
  <si>
    <t>Beazley</t>
  </si>
  <si>
    <t>Livvie</t>
  </si>
  <si>
    <t>Tamsett</t>
  </si>
  <si>
    <t>Rene</t>
  </si>
  <si>
    <t>Alleway</t>
  </si>
  <si>
    <t>Winslow</t>
  </si>
  <si>
    <t>Lauthian</t>
  </si>
  <si>
    <t>Lin</t>
  </si>
  <si>
    <t>Di Napoli</t>
  </si>
  <si>
    <t>Elroy</t>
  </si>
  <si>
    <t>Gery</t>
  </si>
  <si>
    <t>Melisse</t>
  </si>
  <si>
    <t>Featherstonhaugh</t>
  </si>
  <si>
    <t>Hilton</t>
  </si>
  <si>
    <t>Kwiek</t>
  </si>
  <si>
    <t>Genny</t>
  </si>
  <si>
    <t>Buncombe</t>
  </si>
  <si>
    <t>Yvor</t>
  </si>
  <si>
    <t>Stileman</t>
  </si>
  <si>
    <t>Stu</t>
  </si>
  <si>
    <t>Lockton</t>
  </si>
  <si>
    <t>Patten</t>
  </si>
  <si>
    <t>Renals</t>
  </si>
  <si>
    <t>Tito</t>
  </si>
  <si>
    <t>Denyagin</t>
  </si>
  <si>
    <t>Mayer</t>
  </si>
  <si>
    <t>Esberger</t>
  </si>
  <si>
    <t>Thorogood</t>
  </si>
  <si>
    <t>Daisie</t>
  </si>
  <si>
    <t>De Coursey</t>
  </si>
  <si>
    <t>Gladding</t>
  </si>
  <si>
    <t>Chaunce</t>
  </si>
  <si>
    <t>Duggleby</t>
  </si>
  <si>
    <t>Dunniom</t>
  </si>
  <si>
    <t>Wells</t>
  </si>
  <si>
    <t>Eliasson</t>
  </si>
  <si>
    <t>Martainn</t>
  </si>
  <si>
    <t>Fyfield</t>
  </si>
  <si>
    <t>Mariejeanne</t>
  </si>
  <si>
    <t>Cavil</t>
  </si>
  <si>
    <t>Whimper</t>
  </si>
  <si>
    <t>Simon</t>
  </si>
  <si>
    <t>Hedworth</t>
  </si>
  <si>
    <t>McNeely</t>
  </si>
  <si>
    <t>Tapner</t>
  </si>
  <si>
    <t>Rhett</t>
  </si>
  <si>
    <t>Behnecken</t>
  </si>
  <si>
    <t>Gale</t>
  </si>
  <si>
    <t>Consterdine</t>
  </si>
  <si>
    <t>Normy</t>
  </si>
  <si>
    <t>Foxen</t>
  </si>
  <si>
    <t>ID</t>
  </si>
  <si>
    <t>Department</t>
  </si>
  <si>
    <t>Accounting</t>
  </si>
  <si>
    <t>HR</t>
  </si>
  <si>
    <t>Sales</t>
  </si>
  <si>
    <t>Marketing</t>
  </si>
  <si>
    <t>FP&amp;A</t>
  </si>
  <si>
    <t>Development</t>
  </si>
  <si>
    <t>IT</t>
  </si>
  <si>
    <t>Support</t>
  </si>
  <si>
    <t>Add a column that calculates Tenure: how long the employee has worked at the company through December 31, 2020.</t>
  </si>
  <si>
    <t>Add a column that returns the Department from the table on the Departments sheet.</t>
  </si>
  <si>
    <t>Add a column for the Division ID.  The Division ID is the first number in the Employee ID. 
(Example: Employee ID=23260, Division ID=2)</t>
  </si>
  <si>
    <t>Add a column for Start Qtr that calculates the fiscal quarter for the Hire Date.  Fiscal year starts April 1st.</t>
  </si>
  <si>
    <t>Create a pivot table for the percent of total employees by Gender.</t>
  </si>
  <si>
    <t>What percentage of employees are female?</t>
  </si>
  <si>
    <t>Create a pie chart for this pivot table.</t>
  </si>
  <si>
    <t>Add data labels that display the gender name and percentage on each slice of the pie chart.</t>
  </si>
  <si>
    <t>Create a pivot table for average salary by deparment.</t>
  </si>
  <si>
    <t>Create a bar chart for this pivot table and sort it from largest to smallest.</t>
  </si>
  <si>
    <t>Which department has the 2nd largest average salary?</t>
  </si>
  <si>
    <t>Create a column chart for the count of employees by Starting Qtr.</t>
  </si>
  <si>
    <t>Which quarter has the most hiring activity?</t>
  </si>
  <si>
    <t>Create a pivot table that shows the average tenure by department.</t>
  </si>
  <si>
    <t>Apply conditional formatting to highlight the top three departments.</t>
  </si>
  <si>
    <t>Add all of the charts and the Tenure pivot table to a new sheet to create a dashboard.</t>
  </si>
  <si>
    <t>Add a slicer for Division and connect it to all pivot tables and charts.</t>
  </si>
  <si>
    <t>Which quarter has the least amount of hiring activity for Division 1?</t>
  </si>
  <si>
    <t>Is the HR department in the top three for Tenure for Division 3?</t>
  </si>
  <si>
    <t>Level 3 Challenge Solution</t>
  </si>
  <si>
    <t>Tenure</t>
  </si>
  <si>
    <t>Division ID</t>
  </si>
  <si>
    <t>Start Qtr</t>
  </si>
  <si>
    <t>Grand Total</t>
  </si>
  <si>
    <t>Count of First Name</t>
  </si>
  <si>
    <t>Average of Salary</t>
  </si>
  <si>
    <t>Q1</t>
  </si>
  <si>
    <t>Q2</t>
  </si>
  <si>
    <t>Q3</t>
  </si>
  <si>
    <t>Q4</t>
  </si>
  <si>
    <t>Average of Tenure</t>
  </si>
  <si>
    <t>Which quarter has the most hiring activity for Division 2?</t>
  </si>
  <si>
    <t>Yes</t>
  </si>
  <si>
    <t>Employee Dashboard</t>
  </si>
  <si>
    <t>For this challenge you are going to create reports and analyze HR data.</t>
  </si>
  <si>
    <t>Format the data on the Rosters sheet to an Excel Table and rename it.  Study the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</si>
</sst>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4" formatCode="_(&quot;$&quot;* #,##0.00_);_(&quot;$&quot;* \(#,##0.00\);_(&quot;$&quot;* &quot;-&quot;??_);_(@_)"/>
    <numFmt numFmtId="164" formatCode="0.0%"/>
  </numFmts>
  <fonts count="8" x14ac:knownFonts="1">
    <font>
      <sz val="11"/>
      <color theme="1"/>
      <name val="Calibri"/>
      <family val="2"/>
      <scheme val="minor"/>
    </font>
    <font>
      <b/>
      <sz val="11"/>
      <color theme="1"/>
      <name val="Calibri"/>
      <family val="2"/>
      <scheme val="minor"/>
    </font>
    <font>
      <sz val="14"/>
      <color theme="1" tint="0.249977111117893"/>
      <name val="Calibri"/>
      <family val="2"/>
      <scheme val="minor"/>
    </font>
    <font>
      <sz val="11"/>
      <color theme="1" tint="0.249977111117893"/>
      <name val="Calibri"/>
      <family val="2"/>
      <scheme val="minor"/>
    </font>
    <font>
      <u/>
      <sz val="11"/>
      <color theme="10"/>
      <name val="Calibri"/>
      <family val="2"/>
      <scheme val="minor"/>
    </font>
    <font>
      <sz val="11"/>
      <color rgb="FFC00000"/>
      <name val="Calibri"/>
      <family val="2"/>
      <scheme val="minor"/>
    </font>
    <font>
      <sz val="11"/>
      <name val="Arial"/>
      <family val="1"/>
    </font>
    <font>
      <b/>
      <sz val="14"/>
      <color theme="1"/>
      <name val="Calibri"/>
      <family val="2"/>
      <scheme val="minor"/>
    </font>
  </fonts>
  <fills count="5">
    <fill>
      <patternFill patternType="none"/>
    </fill>
    <fill>
      <patternFill patternType="gray125"/>
    </fill>
    <fill>
      <patternFill patternType="solid">
        <fgColor theme="9" tint="0.79998168889431442"/>
        <bgColor indexed="64"/>
      </patternFill>
    </fill>
    <fill>
      <patternFill patternType="solid">
        <fgColor theme="2"/>
        <bgColor indexed="64"/>
      </patternFill>
    </fill>
    <fill>
      <patternFill patternType="solid">
        <fgColor theme="4" tint="0.79998168889431442"/>
        <bgColor indexed="64"/>
      </patternFill>
    </fill>
  </fills>
  <borders count="9">
    <border>
      <left/>
      <right/>
      <top/>
      <bottom/>
      <diagonal/>
    </border>
    <border>
      <left/>
      <right/>
      <top/>
      <bottom style="thin">
        <color theme="9" tint="0.39994506668294322"/>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style="thin">
        <color theme="0" tint="-0.14996795556505021"/>
      </left>
      <right/>
      <top style="thin">
        <color theme="0" tint="-0.14996795556505021"/>
      </top>
      <bottom style="thin">
        <color theme="0" tint="-0.14996795556505021"/>
      </bottom>
      <diagonal/>
    </border>
    <border>
      <left style="thin">
        <color theme="0" tint="-0.14993743705557422"/>
      </left>
      <right style="thin">
        <color theme="0" tint="-0.14993743705557422"/>
      </right>
      <top style="thin">
        <color theme="0" tint="-0.14993743705557422"/>
      </top>
      <bottom/>
      <diagonal/>
    </border>
    <border>
      <left style="thin">
        <color theme="0" tint="-0.14993743705557422"/>
      </left>
      <right style="thin">
        <color theme="0" tint="-0.14993743705557422"/>
      </right>
      <top style="thin">
        <color theme="0" tint="-0.14993743705557422"/>
      </top>
      <bottom style="thin">
        <color theme="0" tint="-0.14993743705557422"/>
      </bottom>
      <diagonal/>
    </border>
    <border>
      <left style="thin">
        <color theme="9"/>
      </left>
      <right style="thin">
        <color theme="9"/>
      </right>
      <top style="thin">
        <color theme="9"/>
      </top>
      <bottom style="thin">
        <color theme="9"/>
      </bottom>
      <diagonal/>
    </border>
    <border>
      <left style="thin">
        <color theme="0" tint="-0.14996795556505021"/>
      </left>
      <right/>
      <top/>
      <bottom/>
      <diagonal/>
    </border>
    <border>
      <left/>
      <right/>
      <top/>
      <bottom style="thin">
        <color theme="4"/>
      </bottom>
      <diagonal/>
    </border>
  </borders>
  <cellStyleXfs count="3">
    <xf numFmtId="0" fontId="0" fillId="0" borderId="0"/>
    <xf numFmtId="0" fontId="4" fillId="0" borderId="0" applyNumberFormat="0" applyFill="0" applyBorder="0" applyAlignment="0" applyProtection="0"/>
    <xf numFmtId="0" fontId="6" fillId="0" borderId="0"/>
  </cellStyleXfs>
  <cellXfs count="22">
    <xf numFmtId="0" fontId="0" fillId="0" borderId="0" xfId="0"/>
    <xf numFmtId="0" fontId="2" fillId="2" borderId="1" xfId="0" applyFont="1" applyFill="1" applyBorder="1"/>
    <xf numFmtId="0" fontId="3" fillId="2" borderId="1" xfId="0" applyFont="1" applyFill="1" applyBorder="1"/>
    <xf numFmtId="0" fontId="4" fillId="2" borderId="1" xfId="1" applyFill="1" applyBorder="1"/>
    <xf numFmtId="0" fontId="1" fillId="3" borderId="0" xfId="0" applyFont="1" applyFill="1" applyAlignment="1">
      <alignment horizontal="left"/>
    </xf>
    <xf numFmtId="0" fontId="1" fillId="3" borderId="0" xfId="0" applyFont="1" applyFill="1"/>
    <xf numFmtId="0" fontId="5" fillId="0" borderId="2" xfId="0" applyFont="1" applyBorder="1" applyAlignment="1">
      <alignment horizontal="left"/>
    </xf>
    <xf numFmtId="0" fontId="0" fillId="0" borderId="3" xfId="0" applyBorder="1"/>
    <xf numFmtId="0" fontId="0" fillId="0" borderId="4" xfId="0" applyBorder="1"/>
    <xf numFmtId="0" fontId="0" fillId="0" borderId="5" xfId="0" applyBorder="1"/>
    <xf numFmtId="0" fontId="0" fillId="2" borderId="6" xfId="0" applyFill="1" applyBorder="1"/>
    <xf numFmtId="14" fontId="0" fillId="0" borderId="0" xfId="0" applyNumberFormat="1"/>
    <xf numFmtId="0" fontId="0" fillId="0" borderId="3" xfId="0" applyBorder="1" applyAlignment="1">
      <alignment wrapText="1"/>
    </xf>
    <xf numFmtId="0" fontId="0" fillId="0" borderId="7" xfId="0" applyBorder="1"/>
    <xf numFmtId="164" fontId="0" fillId="2" borderId="6" xfId="0" applyNumberFormat="1" applyFill="1" applyBorder="1"/>
    <xf numFmtId="0" fontId="0" fillId="0" borderId="0" xfId="0" applyNumberFormat="1"/>
    <xf numFmtId="0" fontId="0" fillId="0" borderId="0" xfId="0" pivotButton="1"/>
    <xf numFmtId="10" fontId="0" fillId="0" borderId="0" xfId="0" applyNumberFormat="1"/>
    <xf numFmtId="44" fontId="0" fillId="0" borderId="0" xfId="0" applyNumberFormat="1"/>
    <xf numFmtId="4" fontId="0" fillId="0" borderId="0" xfId="0" applyNumberFormat="1"/>
    <xf numFmtId="0" fontId="0" fillId="4" borderId="8" xfId="0" applyFill="1" applyBorder="1"/>
    <xf numFmtId="0" fontId="7" fillId="4" borderId="8" xfId="0" applyFont="1" applyFill="1" applyBorder="1"/>
  </cellXfs>
  <cellStyles count="3">
    <cellStyle name="Hyperlink" xfId="1" builtinId="8"/>
    <cellStyle name="Normal" xfId="0" builtinId="0"/>
    <cellStyle name="Normal 2" xfId="2" xr:uid="{E9E50404-23E6-4600-8496-8466A0BE675A}"/>
  </cellStyles>
  <dxfs count="18">
    <dxf>
      <numFmt numFmtId="0" formatCode="General"/>
    </dxf>
    <dxf>
      <numFmt numFmtId="0" formatCode="General"/>
    </dxf>
    <dxf>
      <numFmt numFmtId="0" formatCode="General"/>
    </dxf>
    <dxf>
      <numFmt numFmtId="0" formatCode="General"/>
    </dxf>
    <dxf>
      <numFmt numFmtId="19" formatCode="m/d/yyyy"/>
    </dxf>
    <dxf>
      <numFmt numFmtId="19" formatCode="m/d/yyyy"/>
    </dxf>
    <dxf>
      <font>
        <color rgb="FF006100"/>
      </font>
      <fill>
        <patternFill>
          <bgColor rgb="FFC6EFCE"/>
        </patternFill>
      </fill>
    </dxf>
    <dxf>
      <border>
        <top style="thin">
          <color theme="4"/>
        </top>
        <bottom style="thin">
          <color theme="4"/>
        </bottom>
      </border>
    </dxf>
    <dxf>
      <border>
        <top style="thin">
          <color theme="4"/>
        </top>
        <bottom style="thin">
          <color theme="4"/>
        </bottom>
      </border>
    </dxf>
    <dxf>
      <font>
        <color theme="4"/>
      </font>
    </dxf>
    <dxf>
      <font>
        <b/>
        <color theme="1"/>
      </font>
    </dxf>
    <dxf>
      <font>
        <color theme="4"/>
      </font>
    </dxf>
    <dxf>
      <font>
        <b/>
        <color theme="1"/>
      </font>
    </dxf>
    <dxf>
      <fill>
        <patternFill patternType="solid">
          <fgColor theme="4" tint="0.79998168889431442"/>
          <bgColor theme="4" tint="0.79998168889431442"/>
        </patternFill>
      </fill>
      <border>
        <left style="thin">
          <color theme="4" tint="0.59999389629810485"/>
        </left>
        <right style="thin">
          <color theme="4" tint="0.59999389629810485"/>
        </right>
        <top style="thin">
          <color theme="4" tint="0.59999389629810485"/>
        </top>
        <bottom style="thin">
          <color theme="4" tint="0.59999389629810485"/>
        </bottom>
        <vertical style="thin">
          <color theme="4" tint="0.59999389629810485"/>
        </vertical>
        <horizontal style="thin">
          <color theme="4" tint="0.59999389629810485"/>
        </horizontal>
      </border>
    </dxf>
    <dxf>
      <fill>
        <patternFill patternType="solid">
          <fgColor theme="4" tint="0.79998168889431442"/>
          <bgColor theme="4" tint="0.79998168889431442"/>
        </patternFill>
      </fill>
      <border>
        <top style="thin">
          <color theme="4" tint="0.59999389629810485"/>
        </top>
        <bottom style="thin">
          <color theme="4" tint="0.59999389629810485"/>
        </bottom>
      </border>
    </dxf>
    <dxf>
      <font>
        <b/>
        <color theme="1"/>
      </font>
      <fill>
        <patternFill patternType="solid">
          <fgColor theme="0"/>
          <bgColor theme="0"/>
        </patternFill>
      </fill>
      <border>
        <top style="thin">
          <color theme="4"/>
        </top>
        <bottom style="thin">
          <color theme="4"/>
        </bottom>
      </border>
    </dxf>
    <dxf>
      <font>
        <b/>
        <color theme="1"/>
      </font>
      <border>
        <top style="thin">
          <color theme="4"/>
        </top>
        <bottom style="thin">
          <color theme="4"/>
        </bottom>
      </border>
    </dxf>
    <dxf>
      <font>
        <color theme="1"/>
      </font>
      <border>
        <left style="thin">
          <color theme="4"/>
        </left>
        <right style="thin">
          <color theme="4"/>
        </right>
        <top style="thin">
          <color theme="4"/>
        </top>
        <bottom style="thin">
          <color theme="4"/>
        </bottom>
        <horizontal style="thin">
          <color theme="4" tint="0.79998168889431442"/>
        </horizontal>
      </border>
    </dxf>
  </dxfs>
  <tableStyles count="1" defaultTableStyle="TableStyleMedium2" defaultPivotStyle="PivotStyleLight16">
    <tableStyle name="PivotStyleLight2 2" table="0" count="11" xr9:uid="{B65FE603-D101-450C-8F16-90CA92B8B606}">
      <tableStyleElement type="wholeTable" dxfId="17"/>
      <tableStyleElement type="headerRow" dxfId="16"/>
      <tableStyleElement type="totalRow" dxfId="15"/>
      <tableStyleElement type="firstRowStripe" dxfId="14"/>
      <tableStyleElement type="firstColumnStripe" dxfId="13"/>
      <tableStyleElement type="firstSubtotalRow" dxfId="12"/>
      <tableStyleElement type="secondSubtotalRow" dxfId="11"/>
      <tableStyleElement type="firstRowSubheading" dxfId="10"/>
      <tableStyleElement type="secondRowSubheading" dxfId="9"/>
      <tableStyleElement type="pageFieldLabels" dxfId="8"/>
      <tableStyleElement type="pageFieldValues" dxfId="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[Level 3 Challenge - Solution.xlsx]Gender Pivot!PivotTable2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Employees by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bestFit"/>
          <c:showLegendKey val="0"/>
          <c:showVal val="1"/>
          <c:showCatName val="1"/>
          <c:showSerName val="0"/>
          <c:showPercent val="0"/>
          <c:showBubbleSize val="0"/>
          <c:separator>
</c:separator>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manualLayout>
          <c:layoutTarget val="inner"/>
          <c:xMode val="edge"/>
          <c:yMode val="edge"/>
          <c:x val="0.25960420236726606"/>
          <c:y val="0.21937886723435585"/>
          <c:w val="0.42936798189482511"/>
          <c:h val="0.70525148157385309"/>
        </c:manualLayout>
      </c:layout>
      <c:pieChart>
        <c:varyColors val="1"/>
        <c:ser>
          <c:idx val="0"/>
          <c:order val="0"/>
          <c:tx>
            <c:strRef>
              <c:f>'Gender Pivot'!$B$3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607-4425-ACF8-4FD30EEA8EC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607-4425-ACF8-4FD30EEA8ECF}"/>
              </c:ext>
            </c:extLst>
          </c:dPt>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bestFit"/>
            <c:showLegendKey val="0"/>
            <c:showVal val="1"/>
            <c:showCatName val="1"/>
            <c:showSerName val="0"/>
            <c:showPercent val="0"/>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'Gender Pivot'!$A$4:$A$6</c:f>
              <c:strCache>
                <c:ptCount val="2"/>
                <c:pt idx="0">
                  <c:v>Female</c:v>
                </c:pt>
                <c:pt idx="1">
                  <c:v>Male</c:v>
                </c:pt>
              </c:strCache>
            </c:strRef>
          </c:cat>
          <c:val>
            <c:numRef>
              <c:f>'Gender Pivot'!$B$4:$B$6</c:f>
              <c:numCache>
                <c:formatCode>0.00%</c:formatCode>
                <c:ptCount val="2"/>
                <c:pt idx="0">
                  <c:v>0.51733333333333331</c:v>
                </c:pt>
                <c:pt idx="1">
                  <c:v>0.48266666666666669</c:v>
                </c:pt>
              </c:numCache>
            </c:numRef>
          </c:val>
          <c:extLst>
            <c:ext xmlns:c16="http://schemas.microsoft.com/office/drawing/2014/chart" uri="{C3380CC4-5D6E-409C-BE32-E72D297353CC}">
              <c16:uniqueId val="{00000004-0607-4425-ACF8-4FD30EEA8ECF}"/>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[Level 3 Challenge - Solution.xlsx]Avg Salary Pivot!PivotTable3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Salary by Department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4128991688538934"/>
          <c:y val="0.17171296296296296"/>
          <c:w val="0.65315452755905512"/>
          <c:h val="0.77736111111111106"/>
        </c:manualLayout>
      </c:layout>
      <c:barChart>
        <c:barDir val="bar"/>
        <c:grouping val="clustered"/>
        <c:varyColors val="0"/>
        <c:ser>
          <c:idx val="0"/>
          <c:order val="0"/>
          <c:tx>
            <c:strRef>
              <c:f>'Avg Salary Pivot'!$B$3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'Avg Salary Pivot'!$A$4:$A$12</c:f>
              <c:strCache>
                <c:ptCount val="8"/>
                <c:pt idx="0">
                  <c:v>Sales</c:v>
                </c:pt>
                <c:pt idx="1">
                  <c:v>FP&amp;A</c:v>
                </c:pt>
                <c:pt idx="2">
                  <c:v>Marketing</c:v>
                </c:pt>
                <c:pt idx="3">
                  <c:v>Development</c:v>
                </c:pt>
                <c:pt idx="4">
                  <c:v>Accounting</c:v>
                </c:pt>
                <c:pt idx="5">
                  <c:v>IT</c:v>
                </c:pt>
                <c:pt idx="6">
                  <c:v>HR</c:v>
                </c:pt>
                <c:pt idx="7">
                  <c:v>Support</c:v>
                </c:pt>
              </c:strCache>
            </c:strRef>
          </c:cat>
          <c:val>
            <c:numRef>
              <c:f>'Avg Salary Pivot'!$B$4:$B$12</c:f>
              <c:numCache>
                <c:formatCode>_("$"* #,##0.00_);_("$"* \(#,##0.00\);_("$"* "-"??_);_(@_)</c:formatCode>
                <c:ptCount val="8"/>
                <c:pt idx="0">
                  <c:v>106091.712</c:v>
                </c:pt>
                <c:pt idx="1">
                  <c:v>103353.15384615384</c:v>
                </c:pt>
                <c:pt idx="2">
                  <c:v>86123.279503105587</c:v>
                </c:pt>
                <c:pt idx="3">
                  <c:v>84952.02285714286</c:v>
                </c:pt>
                <c:pt idx="4">
                  <c:v>83700.95</c:v>
                </c:pt>
                <c:pt idx="5">
                  <c:v>83411.454545454544</c:v>
                </c:pt>
                <c:pt idx="6">
                  <c:v>79690.058823529413</c:v>
                </c:pt>
                <c:pt idx="7">
                  <c:v>66792.555555555562</c:v>
                </c:pt>
              </c:numCache>
            </c:numRef>
          </c:val>
          <c:extLst>
            <c:ext xmlns:c16="http://schemas.microsoft.com/office/drawing/2014/chart" uri="{C3380CC4-5D6E-409C-BE32-E72D297353CC}">
              <c16:uniqueId val="{00000000-EC5A-4C47-B1AB-B3374D326FAB}"/>
            </c:ext>
          </c:extLst>
        </c:ser>
        <c:dLbls>
          <c:dLblPos val="outEnd"/>
          <c:showLegendKey val="0"/>
          <c:showVal val="1"/>
          <c:showCatName val="0"/>
          <c:showSerName val="0"/>
          <c:showPercent val="0"/>
          <c:showBubbleSize val="0"/>
        </c:dLbls>
        <c:gapWidth val="57"/>
        <c:axId val="1430375472"/>
        <c:axId val="1258080623"/>
      </c:barChart>
      <c:catAx>
        <c:axId val="1430375472"/>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8080623"/>
        <c:crosses val="autoZero"/>
        <c:auto val="1"/>
        <c:lblAlgn val="ctr"/>
        <c:lblOffset val="100"/>
        <c:noMultiLvlLbl val="0"/>
      </c:catAx>
      <c:valAx>
        <c:axId val="1258080623"/>
        <c:scaling>
          <c:orientation val="minMax"/>
        </c:scaling>
        <c:delete val="1"/>
        <c:axPos val="t"/>
        <c:numFmt formatCode="_(&quot;$&quot;* #,##0.00_);_(&quot;$&quot;* \(#,##0.00\);_(&quot;$&quot;* &quot;-&quot;??_);_(@_)" sourceLinked="1"/>
        <c:majorTickMark val="none"/>
        <c:minorTickMark val="none"/>
        <c:tickLblPos val="nextTo"/>
        <c:crossAx val="14303754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[Level 3 Challenge - Solution.xlsx]Start Qtr Pivot!PivotTable3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 of Employees</a:t>
            </a:r>
            <a:r>
              <a:rPr lang="en-US" baseline="0"/>
              <a:t> by Start Quarter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878980752405949"/>
          <c:y val="0.24385391524551894"/>
          <c:w val="0.71565463692038489"/>
          <c:h val="0.63421464276764394"/>
        </c:manualLayout>
      </c:layout>
      <c:barChart>
        <c:barDir val="col"/>
        <c:grouping val="clustered"/>
        <c:varyColors val="0"/>
        <c:ser>
          <c:idx val="0"/>
          <c:order val="0"/>
          <c:tx>
            <c:strRef>
              <c:f>'Start Qtr Pivot'!$B$3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'Start Qtr Pivot'!$A$4:$A$8</c:f>
              <c:strCache>
                <c:ptCount val="4"/>
                <c:pt idx="0">
                  <c:v>Q1</c:v>
                </c:pt>
                <c:pt idx="1">
                  <c:v>Q2</c:v>
                </c:pt>
                <c:pt idx="2">
                  <c:v>Q3</c:v>
                </c:pt>
                <c:pt idx="3">
                  <c:v>Q4</c:v>
                </c:pt>
              </c:strCache>
            </c:strRef>
          </c:cat>
          <c:val>
            <c:numRef>
              <c:f>'Start Qtr Pivot'!$B$4:$B$8</c:f>
              <c:numCache>
                <c:formatCode>General</c:formatCode>
                <c:ptCount val="4"/>
                <c:pt idx="0">
                  <c:v>268</c:v>
                </c:pt>
                <c:pt idx="1">
                  <c:v>194</c:v>
                </c:pt>
                <c:pt idx="2">
                  <c:v>192</c:v>
                </c:pt>
                <c:pt idx="3">
                  <c:v>96</c:v>
                </c:pt>
              </c:numCache>
            </c:numRef>
          </c:val>
          <c:extLst>
            <c:ext xmlns:c16="http://schemas.microsoft.com/office/drawing/2014/chart" uri="{C3380CC4-5D6E-409C-BE32-E72D297353CC}">
              <c16:uniqueId val="{00000000-7868-43CC-9F6F-0BAE3AD4318A}"/>
            </c:ext>
          </c:extLst>
        </c:ser>
        <c:dLbls>
          <c:dLblPos val="outEnd"/>
          <c:showLegendKey val="0"/>
          <c:showVal val="1"/>
          <c:showCatName val="0"/>
          <c:showSerName val="0"/>
          <c:showPercent val="0"/>
          <c:showBubbleSize val="0"/>
        </c:dLbls>
        <c:gapWidth val="57"/>
        <c:axId val="1430375472"/>
        <c:axId val="1258080623"/>
      </c:barChart>
      <c:catAx>
        <c:axId val="14303754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8080623"/>
        <c:crosses val="autoZero"/>
        <c:auto val="1"/>
        <c:lblAlgn val="ctr"/>
        <c:lblOffset val="100"/>
        <c:noMultiLvlLbl val="0"/>
      </c:catAx>
      <c:valAx>
        <c:axId val="1258080623"/>
        <c:scaling>
          <c:orientation val="minMax"/>
        </c:scaling>
        <c:delete val="1"/>
        <c:axPos val="l"/>
        <c:numFmt formatCode="General" sourceLinked="1"/>
        <c:majorTickMark val="none"/>
        <c:minorTickMark val="none"/>
        <c:tickLblPos val="nextTo"/>
        <c:crossAx val="14303754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[Level 3 Challenge - Solution.xlsx]Gender Pivot!PivotTable2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Employees by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bestFit"/>
          <c:showLegendKey val="0"/>
          <c:showVal val="1"/>
          <c:showCatName val="1"/>
          <c:showSerName val="0"/>
          <c:showPercent val="0"/>
          <c:showBubbleSize val="0"/>
          <c:separator>
</c:separator>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pieChart>
        <c:varyColors val="1"/>
        <c:ser>
          <c:idx val="0"/>
          <c:order val="0"/>
          <c:tx>
            <c:strRef>
              <c:f>'Gender Pivot'!$B$3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20A-4F2D-BB96-7CD426FD41D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20A-4F2D-BB96-7CD426FD41D1}"/>
              </c:ext>
            </c:extLst>
          </c:dPt>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bestFit"/>
            <c:showLegendKey val="0"/>
            <c:showVal val="1"/>
            <c:showCatName val="1"/>
            <c:showSerName val="0"/>
            <c:showPercent val="0"/>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'Gender Pivot'!$A$4:$A$6</c:f>
              <c:strCache>
                <c:ptCount val="2"/>
                <c:pt idx="0">
                  <c:v>Female</c:v>
                </c:pt>
                <c:pt idx="1">
                  <c:v>Male</c:v>
                </c:pt>
              </c:strCache>
            </c:strRef>
          </c:cat>
          <c:val>
            <c:numRef>
              <c:f>'Gender Pivot'!$B$4:$B$6</c:f>
              <c:numCache>
                <c:formatCode>0.00%</c:formatCode>
                <c:ptCount val="2"/>
                <c:pt idx="0">
                  <c:v>0.51733333333333331</c:v>
                </c:pt>
                <c:pt idx="1">
                  <c:v>0.48266666666666669</c:v>
                </c:pt>
              </c:numCache>
            </c:numRef>
          </c:val>
          <c:extLst>
            <c:ext xmlns:c16="http://schemas.microsoft.com/office/drawing/2014/chart" uri="{C3380CC4-5D6E-409C-BE32-E72D297353CC}">
              <c16:uniqueId val="{00000000-1536-426E-876F-58240D7D3E2A}"/>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[Level 3 Challenge - Solution.xlsx]Avg Salary Pivot!PivotTable3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Salary by Department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878980752405949"/>
          <c:y val="0.17171296296296296"/>
          <c:w val="0.71565463692038489"/>
          <c:h val="0.77736111111111106"/>
        </c:manualLayout>
      </c:layout>
      <c:barChart>
        <c:barDir val="bar"/>
        <c:grouping val="clustered"/>
        <c:varyColors val="0"/>
        <c:ser>
          <c:idx val="0"/>
          <c:order val="0"/>
          <c:tx>
            <c:strRef>
              <c:f>'Avg Salary Pivot'!$B$3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'Avg Salary Pivot'!$A$4:$A$12</c:f>
              <c:strCache>
                <c:ptCount val="8"/>
                <c:pt idx="0">
                  <c:v>Sales</c:v>
                </c:pt>
                <c:pt idx="1">
                  <c:v>FP&amp;A</c:v>
                </c:pt>
                <c:pt idx="2">
                  <c:v>Marketing</c:v>
                </c:pt>
                <c:pt idx="3">
                  <c:v>Development</c:v>
                </c:pt>
                <c:pt idx="4">
                  <c:v>Accounting</c:v>
                </c:pt>
                <c:pt idx="5">
                  <c:v>IT</c:v>
                </c:pt>
                <c:pt idx="6">
                  <c:v>HR</c:v>
                </c:pt>
                <c:pt idx="7">
                  <c:v>Support</c:v>
                </c:pt>
              </c:strCache>
            </c:strRef>
          </c:cat>
          <c:val>
            <c:numRef>
              <c:f>'Avg Salary Pivot'!$B$4:$B$12</c:f>
              <c:numCache>
                <c:formatCode>_("$"* #,##0.00_);_("$"* \(#,##0.00\);_("$"* "-"??_);_(@_)</c:formatCode>
                <c:ptCount val="8"/>
                <c:pt idx="0">
                  <c:v>106091.712</c:v>
                </c:pt>
                <c:pt idx="1">
                  <c:v>103353.15384615384</c:v>
                </c:pt>
                <c:pt idx="2">
                  <c:v>86123.279503105587</c:v>
                </c:pt>
                <c:pt idx="3">
                  <c:v>84952.02285714286</c:v>
                </c:pt>
                <c:pt idx="4">
                  <c:v>83700.95</c:v>
                </c:pt>
                <c:pt idx="5">
                  <c:v>83411.454545454544</c:v>
                </c:pt>
                <c:pt idx="6">
                  <c:v>79690.058823529413</c:v>
                </c:pt>
                <c:pt idx="7">
                  <c:v>66792.555555555562</c:v>
                </c:pt>
              </c:numCache>
            </c:numRef>
          </c:val>
          <c:extLst>
            <c:ext xmlns:c16="http://schemas.microsoft.com/office/drawing/2014/chart" uri="{C3380CC4-5D6E-409C-BE32-E72D297353CC}">
              <c16:uniqueId val="{00000000-B3DA-4A46-B88A-C4DE77024F35}"/>
            </c:ext>
          </c:extLst>
        </c:ser>
        <c:dLbls>
          <c:dLblPos val="outEnd"/>
          <c:showLegendKey val="0"/>
          <c:showVal val="1"/>
          <c:showCatName val="0"/>
          <c:showSerName val="0"/>
          <c:showPercent val="0"/>
          <c:showBubbleSize val="0"/>
        </c:dLbls>
        <c:gapWidth val="57"/>
        <c:axId val="1430375472"/>
        <c:axId val="1258080623"/>
      </c:barChart>
      <c:catAx>
        <c:axId val="1430375472"/>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8080623"/>
        <c:crosses val="autoZero"/>
        <c:auto val="1"/>
        <c:lblAlgn val="ctr"/>
        <c:lblOffset val="100"/>
        <c:noMultiLvlLbl val="0"/>
      </c:catAx>
      <c:valAx>
        <c:axId val="1258080623"/>
        <c:scaling>
          <c:orientation val="minMax"/>
        </c:scaling>
        <c:delete val="1"/>
        <c:axPos val="t"/>
        <c:numFmt formatCode="_(&quot;$&quot;* #,##0.00_);_(&quot;$&quot;* \(#,##0.00\);_(&quot;$&quot;* &quot;-&quot;??_);_(@_)" sourceLinked="1"/>
        <c:majorTickMark val="none"/>
        <c:minorTickMark val="none"/>
        <c:tickLblPos val="nextTo"/>
        <c:crossAx val="14303754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[Level 3 Challenge - Solution.xlsx]Start Qtr Pivot!PivotTable3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 of Employees</a:t>
            </a:r>
            <a:r>
              <a:rPr lang="en-US" baseline="0"/>
              <a:t> by Start Quarter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878980752405949"/>
          <c:y val="0.17171296296296296"/>
          <c:w val="0.71565463692038489"/>
          <c:h val="0.70791666666666653"/>
        </c:manualLayout>
      </c:layout>
      <c:barChart>
        <c:barDir val="col"/>
        <c:grouping val="clustered"/>
        <c:varyColors val="0"/>
        <c:ser>
          <c:idx val="0"/>
          <c:order val="0"/>
          <c:tx>
            <c:strRef>
              <c:f>'Start Qtr Pivot'!$B$3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'Start Qtr Pivot'!$A$4:$A$8</c:f>
              <c:strCache>
                <c:ptCount val="4"/>
                <c:pt idx="0">
                  <c:v>Q1</c:v>
                </c:pt>
                <c:pt idx="1">
                  <c:v>Q2</c:v>
                </c:pt>
                <c:pt idx="2">
                  <c:v>Q3</c:v>
                </c:pt>
                <c:pt idx="3">
                  <c:v>Q4</c:v>
                </c:pt>
              </c:strCache>
            </c:strRef>
          </c:cat>
          <c:val>
            <c:numRef>
              <c:f>'Start Qtr Pivot'!$B$4:$B$8</c:f>
              <c:numCache>
                <c:formatCode>General</c:formatCode>
                <c:ptCount val="4"/>
                <c:pt idx="0">
                  <c:v>268</c:v>
                </c:pt>
                <c:pt idx="1">
                  <c:v>194</c:v>
                </c:pt>
                <c:pt idx="2">
                  <c:v>192</c:v>
                </c:pt>
                <c:pt idx="3">
                  <c:v>96</c:v>
                </c:pt>
              </c:numCache>
            </c:numRef>
          </c:val>
          <c:extLst>
            <c:ext xmlns:c16="http://schemas.microsoft.com/office/drawing/2014/chart" uri="{C3380CC4-5D6E-409C-BE32-E72D297353CC}">
              <c16:uniqueId val="{00000002-3102-4EBD-896A-A2972E3EDD2B}"/>
            </c:ext>
          </c:extLst>
        </c:ser>
        <c:dLbls>
          <c:dLblPos val="outEnd"/>
          <c:showLegendKey val="0"/>
          <c:showVal val="1"/>
          <c:showCatName val="0"/>
          <c:showSerName val="0"/>
          <c:showPercent val="0"/>
          <c:showBubbleSize val="0"/>
        </c:dLbls>
        <c:gapWidth val="57"/>
        <c:axId val="1430375472"/>
        <c:axId val="1258080623"/>
      </c:barChart>
      <c:catAx>
        <c:axId val="14303754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8080623"/>
        <c:crosses val="autoZero"/>
        <c:auto val="1"/>
        <c:lblAlgn val="ctr"/>
        <c:lblOffset val="100"/>
        <c:noMultiLvlLbl val="0"/>
      </c:catAx>
      <c:valAx>
        <c:axId val="1258080623"/>
        <c:scaling>
          <c:orientation val="minMax"/>
        </c:scaling>
        <c:delete val="1"/>
        <c:axPos val="l"/>
        <c:numFmt formatCode="General" sourceLinked="1"/>
        <c:majorTickMark val="none"/>
        <c:minorTickMark val="none"/>
        <c:tickLblPos val="nextTo"/>
        <c:crossAx val="14303754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CheckBox" checked="Checked" lockText="1" noThreeD="1"/>
</file>

<file path=xl/ctrlProps/ctrlProp10.xml><?xml version="1.0" encoding="utf-8"?>
<formControlPr xmlns="http://schemas.microsoft.com/office/spreadsheetml/2009/9/main" objectType="CheckBox" checked="Checked" lockText="1" noThreeD="1"/>
</file>

<file path=xl/ctrlProps/ctrlProp11.xml><?xml version="1.0" encoding="utf-8"?>
<formControlPr xmlns="http://schemas.microsoft.com/office/spreadsheetml/2009/9/main" objectType="CheckBox" checked="Checked" lockText="1" noThreeD="1"/>
</file>

<file path=xl/ctrlProps/ctrlProp12.xml><?xml version="1.0" encoding="utf-8"?>
<formControlPr xmlns="http://schemas.microsoft.com/office/spreadsheetml/2009/9/main" objectType="CheckBox" checked="Checked" lockText="1" noThreeD="1"/>
</file>

<file path=xl/ctrlProps/ctrlProp13.xml><?xml version="1.0" encoding="utf-8"?>
<formControlPr xmlns="http://schemas.microsoft.com/office/spreadsheetml/2009/9/main" objectType="CheckBox" checked="Checked" lockText="1" noThreeD="1"/>
</file>

<file path=xl/ctrlProps/ctrlProp14.xml><?xml version="1.0" encoding="utf-8"?>
<formControlPr xmlns="http://schemas.microsoft.com/office/spreadsheetml/2009/9/main" objectType="CheckBox" checked="Checked" lockText="1" noThreeD="1"/>
</file>

<file path=xl/ctrlProps/ctrlProp15.xml><?xml version="1.0" encoding="utf-8"?>
<formControlPr xmlns="http://schemas.microsoft.com/office/spreadsheetml/2009/9/main" objectType="CheckBox" checked="Checked" lockText="1" noThreeD="1"/>
</file>

<file path=xl/ctrlProps/ctrlProp16.xml><?xml version="1.0" encoding="utf-8"?>
<formControlPr xmlns="http://schemas.microsoft.com/office/spreadsheetml/2009/9/main" objectType="CheckBox" checked="Checked" lockText="1" noThreeD="1"/>
</file>

<file path=xl/ctrlProps/ctrlProp17.xml><?xml version="1.0" encoding="utf-8"?>
<formControlPr xmlns="http://schemas.microsoft.com/office/spreadsheetml/2009/9/main" objectType="CheckBox" checked="Checked" lockText="1" noThreeD="1"/>
</file>

<file path=xl/ctrlProps/ctrlProp18.xml><?xml version="1.0" encoding="utf-8"?>
<formControlPr xmlns="http://schemas.microsoft.com/office/spreadsheetml/2009/9/main" objectType="CheckBox" checked="Checked" lockText="1" noThreeD="1"/>
</file>

<file path=xl/ctrlProps/ctrlProp19.xml><?xml version="1.0" encoding="utf-8"?>
<formControlPr xmlns="http://schemas.microsoft.com/office/spreadsheetml/2009/9/main" objectType="CheckBox" checked="Checked" lockText="1" noThreeD="1"/>
</file>

<file path=xl/ctrlProps/ctrlProp2.xml><?xml version="1.0" encoding="utf-8"?>
<formControlPr xmlns="http://schemas.microsoft.com/office/spreadsheetml/2009/9/main" objectType="CheckBox" checked="Checked" lockText="1" noThreeD="1"/>
</file>

<file path=xl/ctrlProps/ctrlProp20.xml><?xml version="1.0" encoding="utf-8"?>
<formControlPr xmlns="http://schemas.microsoft.com/office/spreadsheetml/2009/9/main" objectType="CheckBox" checked="Checked" lockText="1" noThreeD="1"/>
</file>

<file path=xl/ctrlProps/ctrlProp21.xml><?xml version="1.0" encoding="utf-8"?>
<formControlPr xmlns="http://schemas.microsoft.com/office/spreadsheetml/2009/9/main" objectType="CheckBox" checked="Checked" lockText="1" noThreeD="1"/>
</file>

<file path=xl/ctrlProps/ctrlProp3.xml><?xml version="1.0" encoding="utf-8"?>
<formControlPr xmlns="http://schemas.microsoft.com/office/spreadsheetml/2009/9/main" objectType="CheckBox" checked="Checked" lockText="1" noThreeD="1"/>
</file>

<file path=xl/ctrlProps/ctrlProp4.xml><?xml version="1.0" encoding="utf-8"?>
<formControlPr xmlns="http://schemas.microsoft.com/office/spreadsheetml/2009/9/main" objectType="CheckBox" checked="Checked" lockText="1" noThreeD="1"/>
</file>

<file path=xl/ctrlProps/ctrlProp5.xml><?xml version="1.0" encoding="utf-8"?>
<formControlPr xmlns="http://schemas.microsoft.com/office/spreadsheetml/2009/9/main" objectType="CheckBox" checked="Checked" lockText="1" noThreeD="1"/>
</file>

<file path=xl/ctrlProps/ctrlProp6.xml><?xml version="1.0" encoding="utf-8"?>
<formControlPr xmlns="http://schemas.microsoft.com/office/spreadsheetml/2009/9/main" objectType="CheckBox" checked="Checked" lockText="1" noThreeD="1"/>
</file>

<file path=xl/ctrlProps/ctrlProp7.xml><?xml version="1.0" encoding="utf-8"?>
<formControlPr xmlns="http://schemas.microsoft.com/office/spreadsheetml/2009/9/main" objectType="CheckBox" checked="Checked" lockText="1" noThreeD="1"/>
</file>

<file path=xl/ctrlProps/ctrlProp8.xml><?xml version="1.0" encoding="utf-8"?>
<formControlPr xmlns="http://schemas.microsoft.com/office/spreadsheetml/2009/9/main" objectType="CheckBox" checked="Checked" lockText="1" noThreeD="1"/>
</file>

<file path=xl/ctrlProps/ctrlProp9.xml><?xml version="1.0" encoding="utf-8"?>
<formControlPr xmlns="http://schemas.microsoft.com/office/spreadsheetml/2009/9/main" objectType="CheckBox" checked="Checked" lockText="1" noThreeD="1"/>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image" Target="../media/image1.emf"/></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1" Type="http://schemas.openxmlformats.org/officeDocument/2006/relationships/chart" Target="../charts/chart6.xml"/></Relationships>
</file>

<file path=xl/drawings/_rels/vmlDrawing2.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114300</xdr:colOff>
          <xdr:row>7</xdr:row>
          <xdr:rowOff>47625</xdr:rowOff>
        </xdr:from>
        <xdr:to>
          <xdr:col>1</xdr:col>
          <xdr:colOff>142875</xdr:colOff>
          <xdr:row>8</xdr:row>
          <xdr:rowOff>9525</xdr:rowOff>
        </xdr:to>
        <xdr:sp macro="" textlink="">
          <xdr:nvSpPr>
            <xdr:cNvPr id="1040" name="Check Box 16" hidden="1">
              <a:extLst>
                <a:ext uri="{63B3BB69-23CF-44E3-9099-C40C66FF867C}">
                  <a14:compatExt spid="_x0000_s1040"/>
                </a:ext>
                <a:ext uri="{FF2B5EF4-FFF2-40B4-BE49-F238E27FC236}">
                  <a16:creationId xmlns:a16="http://schemas.microsoft.com/office/drawing/2014/main" id="{00000000-0008-0000-0000-00001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114300</xdr:colOff>
          <xdr:row>8</xdr:row>
          <xdr:rowOff>47625</xdr:rowOff>
        </xdr:from>
        <xdr:to>
          <xdr:col>1</xdr:col>
          <xdr:colOff>142875</xdr:colOff>
          <xdr:row>9</xdr:row>
          <xdr:rowOff>9525</xdr:rowOff>
        </xdr:to>
        <xdr:sp macro="" textlink="">
          <xdr:nvSpPr>
            <xdr:cNvPr id="1041" name="Check Box 17" hidden="1">
              <a:extLst>
                <a:ext uri="{63B3BB69-23CF-44E3-9099-C40C66FF867C}">
                  <a14:compatExt spid="_x0000_s1041"/>
                </a:ext>
                <a:ext uri="{FF2B5EF4-FFF2-40B4-BE49-F238E27FC236}">
                  <a16:creationId xmlns:a16="http://schemas.microsoft.com/office/drawing/2014/main" id="{00000000-0008-0000-0000-00001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114300</xdr:colOff>
          <xdr:row>9</xdr:row>
          <xdr:rowOff>47625</xdr:rowOff>
        </xdr:from>
        <xdr:to>
          <xdr:col>1</xdr:col>
          <xdr:colOff>142875</xdr:colOff>
          <xdr:row>10</xdr:row>
          <xdr:rowOff>9525</xdr:rowOff>
        </xdr:to>
        <xdr:sp macro="" textlink="">
          <xdr:nvSpPr>
            <xdr:cNvPr id="1042" name="Check Box 18" hidden="1">
              <a:extLst>
                <a:ext uri="{63B3BB69-23CF-44E3-9099-C40C66FF867C}">
                  <a14:compatExt spid="_x0000_s1042"/>
                </a:ext>
                <a:ext uri="{FF2B5EF4-FFF2-40B4-BE49-F238E27FC236}">
                  <a16:creationId xmlns:a16="http://schemas.microsoft.com/office/drawing/2014/main" id="{00000000-0008-0000-0000-00001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114300</xdr:colOff>
          <xdr:row>10</xdr:row>
          <xdr:rowOff>47625</xdr:rowOff>
        </xdr:from>
        <xdr:to>
          <xdr:col>1</xdr:col>
          <xdr:colOff>142875</xdr:colOff>
          <xdr:row>10</xdr:row>
          <xdr:rowOff>238125</xdr:rowOff>
        </xdr:to>
        <xdr:sp macro="" textlink="">
          <xdr:nvSpPr>
            <xdr:cNvPr id="1043" name="Check Box 19" hidden="1">
              <a:extLst>
                <a:ext uri="{63B3BB69-23CF-44E3-9099-C40C66FF867C}">
                  <a14:compatExt spid="_x0000_s1043"/>
                </a:ext>
                <a:ext uri="{FF2B5EF4-FFF2-40B4-BE49-F238E27FC236}">
                  <a16:creationId xmlns:a16="http://schemas.microsoft.com/office/drawing/2014/main" id="{00000000-0008-0000-0000-00001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114300</xdr:colOff>
          <xdr:row>11</xdr:row>
          <xdr:rowOff>47625</xdr:rowOff>
        </xdr:from>
        <xdr:to>
          <xdr:col>1</xdr:col>
          <xdr:colOff>142875</xdr:colOff>
          <xdr:row>12</xdr:row>
          <xdr:rowOff>9525</xdr:rowOff>
        </xdr:to>
        <xdr:sp macro="" textlink="">
          <xdr:nvSpPr>
            <xdr:cNvPr id="1044" name="Check Box 20" hidden="1">
              <a:extLst>
                <a:ext uri="{63B3BB69-23CF-44E3-9099-C40C66FF867C}">
                  <a14:compatExt spid="_x0000_s1044"/>
                </a:ext>
                <a:ext uri="{FF2B5EF4-FFF2-40B4-BE49-F238E27FC236}">
                  <a16:creationId xmlns:a16="http://schemas.microsoft.com/office/drawing/2014/main" id="{00000000-0008-0000-0000-00001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114300</xdr:colOff>
          <xdr:row>12</xdr:row>
          <xdr:rowOff>9525</xdr:rowOff>
        </xdr:from>
        <xdr:to>
          <xdr:col>1</xdr:col>
          <xdr:colOff>142875</xdr:colOff>
          <xdr:row>12</xdr:row>
          <xdr:rowOff>200025</xdr:rowOff>
        </xdr:to>
        <xdr:sp macro="" textlink="">
          <xdr:nvSpPr>
            <xdr:cNvPr id="1045" name="Check Box 21" hidden="1">
              <a:extLst>
                <a:ext uri="{63B3BB69-23CF-44E3-9099-C40C66FF867C}">
                  <a14:compatExt spid="_x0000_s1045"/>
                </a:ext>
                <a:ext uri="{FF2B5EF4-FFF2-40B4-BE49-F238E27FC236}">
                  <a16:creationId xmlns:a16="http://schemas.microsoft.com/office/drawing/2014/main" id="{00000000-0008-0000-0000-000015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114300</xdr:colOff>
          <xdr:row>13</xdr:row>
          <xdr:rowOff>9525</xdr:rowOff>
        </xdr:from>
        <xdr:to>
          <xdr:col>1</xdr:col>
          <xdr:colOff>142875</xdr:colOff>
          <xdr:row>13</xdr:row>
          <xdr:rowOff>200025</xdr:rowOff>
        </xdr:to>
        <xdr:sp macro="" textlink="">
          <xdr:nvSpPr>
            <xdr:cNvPr id="1046" name="Check Box 22" hidden="1">
              <a:extLst>
                <a:ext uri="{63B3BB69-23CF-44E3-9099-C40C66FF867C}">
                  <a14:compatExt spid="_x0000_s1046"/>
                </a:ext>
                <a:ext uri="{FF2B5EF4-FFF2-40B4-BE49-F238E27FC236}">
                  <a16:creationId xmlns:a16="http://schemas.microsoft.com/office/drawing/2014/main" id="{00000000-0008-0000-0000-00001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114300</xdr:colOff>
          <xdr:row>14</xdr:row>
          <xdr:rowOff>9525</xdr:rowOff>
        </xdr:from>
        <xdr:to>
          <xdr:col>1</xdr:col>
          <xdr:colOff>142875</xdr:colOff>
          <xdr:row>14</xdr:row>
          <xdr:rowOff>200025</xdr:rowOff>
        </xdr:to>
        <xdr:sp macro="" textlink="">
          <xdr:nvSpPr>
            <xdr:cNvPr id="1047" name="Check Box 23" hidden="1">
              <a:extLst>
                <a:ext uri="{63B3BB69-23CF-44E3-9099-C40C66FF867C}">
                  <a14:compatExt spid="_x0000_s1047"/>
                </a:ext>
                <a:ext uri="{FF2B5EF4-FFF2-40B4-BE49-F238E27FC236}">
                  <a16:creationId xmlns:a16="http://schemas.microsoft.com/office/drawing/2014/main" id="{00000000-0008-0000-0000-00001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114300</xdr:colOff>
          <xdr:row>15</xdr:row>
          <xdr:rowOff>9525</xdr:rowOff>
        </xdr:from>
        <xdr:to>
          <xdr:col>1</xdr:col>
          <xdr:colOff>142875</xdr:colOff>
          <xdr:row>15</xdr:row>
          <xdr:rowOff>200025</xdr:rowOff>
        </xdr:to>
        <xdr:sp macro="" textlink="">
          <xdr:nvSpPr>
            <xdr:cNvPr id="1048" name="Check Box 24" hidden="1">
              <a:extLst>
                <a:ext uri="{63B3BB69-23CF-44E3-9099-C40C66FF867C}">
                  <a14:compatExt spid="_x0000_s1048"/>
                </a:ext>
                <a:ext uri="{FF2B5EF4-FFF2-40B4-BE49-F238E27FC236}">
                  <a16:creationId xmlns:a16="http://schemas.microsoft.com/office/drawing/2014/main" id="{00000000-0008-0000-0000-00001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114300</xdr:colOff>
          <xdr:row>16</xdr:row>
          <xdr:rowOff>9525</xdr:rowOff>
        </xdr:from>
        <xdr:to>
          <xdr:col>1</xdr:col>
          <xdr:colOff>142875</xdr:colOff>
          <xdr:row>16</xdr:row>
          <xdr:rowOff>200025</xdr:rowOff>
        </xdr:to>
        <xdr:sp macro="" textlink="">
          <xdr:nvSpPr>
            <xdr:cNvPr id="1049" name="Check Box 25" hidden="1">
              <a:extLst>
                <a:ext uri="{63B3BB69-23CF-44E3-9099-C40C66FF867C}">
                  <a14:compatExt spid="_x0000_s1049"/>
                </a:ext>
                <a:ext uri="{FF2B5EF4-FFF2-40B4-BE49-F238E27FC236}">
                  <a16:creationId xmlns:a16="http://schemas.microsoft.com/office/drawing/2014/main" id="{00000000-0008-0000-0000-00001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114300</xdr:colOff>
          <xdr:row>17</xdr:row>
          <xdr:rowOff>9525</xdr:rowOff>
        </xdr:from>
        <xdr:to>
          <xdr:col>1</xdr:col>
          <xdr:colOff>142875</xdr:colOff>
          <xdr:row>17</xdr:row>
          <xdr:rowOff>200025</xdr:rowOff>
        </xdr:to>
        <xdr:sp macro="" textlink="">
          <xdr:nvSpPr>
            <xdr:cNvPr id="1050" name="Check Box 26" hidden="1">
              <a:extLst>
                <a:ext uri="{63B3BB69-23CF-44E3-9099-C40C66FF867C}">
                  <a14:compatExt spid="_x0000_s1050"/>
                </a:ext>
                <a:ext uri="{FF2B5EF4-FFF2-40B4-BE49-F238E27FC236}">
                  <a16:creationId xmlns:a16="http://schemas.microsoft.com/office/drawing/2014/main" id="{00000000-0008-0000-0000-00001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114300</xdr:colOff>
          <xdr:row>18</xdr:row>
          <xdr:rowOff>9525</xdr:rowOff>
        </xdr:from>
        <xdr:to>
          <xdr:col>1</xdr:col>
          <xdr:colOff>142875</xdr:colOff>
          <xdr:row>18</xdr:row>
          <xdr:rowOff>200025</xdr:rowOff>
        </xdr:to>
        <xdr:sp macro="" textlink="">
          <xdr:nvSpPr>
            <xdr:cNvPr id="1051" name="Check Box 27" hidden="1">
              <a:extLst>
                <a:ext uri="{63B3BB69-23CF-44E3-9099-C40C66FF867C}">
                  <a14:compatExt spid="_x0000_s1051"/>
                </a:ext>
                <a:ext uri="{FF2B5EF4-FFF2-40B4-BE49-F238E27FC236}">
                  <a16:creationId xmlns:a16="http://schemas.microsoft.com/office/drawing/2014/main" id="{00000000-0008-0000-0000-00001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114300</xdr:colOff>
          <xdr:row>19</xdr:row>
          <xdr:rowOff>19050</xdr:rowOff>
        </xdr:from>
        <xdr:to>
          <xdr:col>1</xdr:col>
          <xdr:colOff>142875</xdr:colOff>
          <xdr:row>19</xdr:row>
          <xdr:rowOff>209550</xdr:rowOff>
        </xdr:to>
        <xdr:sp macro="" textlink="">
          <xdr:nvSpPr>
            <xdr:cNvPr id="1052" name="Check Box 28" hidden="1">
              <a:extLst>
                <a:ext uri="{63B3BB69-23CF-44E3-9099-C40C66FF867C}">
                  <a14:compatExt spid="_x0000_s1052"/>
                </a:ext>
                <a:ext uri="{FF2B5EF4-FFF2-40B4-BE49-F238E27FC236}">
                  <a16:creationId xmlns:a16="http://schemas.microsoft.com/office/drawing/2014/main" id="{00000000-0008-0000-0000-00001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114300</xdr:colOff>
          <xdr:row>20</xdr:row>
          <xdr:rowOff>19050</xdr:rowOff>
        </xdr:from>
        <xdr:to>
          <xdr:col>1</xdr:col>
          <xdr:colOff>142875</xdr:colOff>
          <xdr:row>20</xdr:row>
          <xdr:rowOff>209550</xdr:rowOff>
        </xdr:to>
        <xdr:sp macro="" textlink="">
          <xdr:nvSpPr>
            <xdr:cNvPr id="1053" name="Check Box 29" hidden="1">
              <a:extLst>
                <a:ext uri="{63B3BB69-23CF-44E3-9099-C40C66FF867C}">
                  <a14:compatExt spid="_x0000_s1053"/>
                </a:ext>
                <a:ext uri="{FF2B5EF4-FFF2-40B4-BE49-F238E27FC236}">
                  <a16:creationId xmlns:a16="http://schemas.microsoft.com/office/drawing/2014/main" id="{00000000-0008-0000-0000-00001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114300</xdr:colOff>
          <xdr:row>21</xdr:row>
          <xdr:rowOff>19050</xdr:rowOff>
        </xdr:from>
        <xdr:to>
          <xdr:col>1</xdr:col>
          <xdr:colOff>142875</xdr:colOff>
          <xdr:row>21</xdr:row>
          <xdr:rowOff>209550</xdr:rowOff>
        </xdr:to>
        <xdr:sp macro="" textlink="">
          <xdr:nvSpPr>
            <xdr:cNvPr id="1054" name="Check Box 30" hidden="1">
              <a:extLst>
                <a:ext uri="{63B3BB69-23CF-44E3-9099-C40C66FF867C}">
                  <a14:compatExt spid="_x0000_s1054"/>
                </a:ext>
                <a:ext uri="{FF2B5EF4-FFF2-40B4-BE49-F238E27FC236}">
                  <a16:creationId xmlns:a16="http://schemas.microsoft.com/office/drawing/2014/main" id="{00000000-0008-0000-0000-00001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114300</xdr:colOff>
          <xdr:row>22</xdr:row>
          <xdr:rowOff>28575</xdr:rowOff>
        </xdr:from>
        <xdr:to>
          <xdr:col>1</xdr:col>
          <xdr:colOff>142875</xdr:colOff>
          <xdr:row>22</xdr:row>
          <xdr:rowOff>219075</xdr:rowOff>
        </xdr:to>
        <xdr:sp macro="" textlink="">
          <xdr:nvSpPr>
            <xdr:cNvPr id="1055" name="Check Box 31" hidden="1">
              <a:extLst>
                <a:ext uri="{63B3BB69-23CF-44E3-9099-C40C66FF867C}">
                  <a14:compatExt spid="_x0000_s1055"/>
                </a:ext>
                <a:ext uri="{FF2B5EF4-FFF2-40B4-BE49-F238E27FC236}">
                  <a16:creationId xmlns:a16="http://schemas.microsoft.com/office/drawing/2014/main" id="{00000000-0008-0000-0000-00001F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114300</xdr:colOff>
          <xdr:row>23</xdr:row>
          <xdr:rowOff>28575</xdr:rowOff>
        </xdr:from>
        <xdr:to>
          <xdr:col>1</xdr:col>
          <xdr:colOff>142875</xdr:colOff>
          <xdr:row>23</xdr:row>
          <xdr:rowOff>219075</xdr:rowOff>
        </xdr:to>
        <xdr:sp macro="" textlink="">
          <xdr:nvSpPr>
            <xdr:cNvPr id="1056" name="Check Box 32" hidden="1">
              <a:extLst>
                <a:ext uri="{63B3BB69-23CF-44E3-9099-C40C66FF867C}">
                  <a14:compatExt spid="_x0000_s1056"/>
                </a:ext>
                <a:ext uri="{FF2B5EF4-FFF2-40B4-BE49-F238E27FC236}">
                  <a16:creationId xmlns:a16="http://schemas.microsoft.com/office/drawing/2014/main" id="{00000000-0008-0000-0000-00002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114300</xdr:colOff>
          <xdr:row>24</xdr:row>
          <xdr:rowOff>38100</xdr:rowOff>
        </xdr:from>
        <xdr:to>
          <xdr:col>1</xdr:col>
          <xdr:colOff>142875</xdr:colOff>
          <xdr:row>25</xdr:row>
          <xdr:rowOff>0</xdr:rowOff>
        </xdr:to>
        <xdr:sp macro="" textlink="">
          <xdr:nvSpPr>
            <xdr:cNvPr id="1057" name="Check Box 33" hidden="1">
              <a:extLst>
                <a:ext uri="{63B3BB69-23CF-44E3-9099-C40C66FF867C}">
                  <a14:compatExt spid="_x0000_s1057"/>
                </a:ext>
                <a:ext uri="{FF2B5EF4-FFF2-40B4-BE49-F238E27FC236}">
                  <a16:creationId xmlns:a16="http://schemas.microsoft.com/office/drawing/2014/main" id="{00000000-0008-0000-0000-00002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114300</xdr:colOff>
          <xdr:row>25</xdr:row>
          <xdr:rowOff>38100</xdr:rowOff>
        </xdr:from>
        <xdr:to>
          <xdr:col>1</xdr:col>
          <xdr:colOff>142875</xdr:colOff>
          <xdr:row>26</xdr:row>
          <xdr:rowOff>0</xdr:rowOff>
        </xdr:to>
        <xdr:sp macro="" textlink="">
          <xdr:nvSpPr>
            <xdr:cNvPr id="1058" name="Check Box 34" hidden="1">
              <a:extLst>
                <a:ext uri="{63B3BB69-23CF-44E3-9099-C40C66FF867C}">
                  <a14:compatExt spid="_x0000_s1058"/>
                </a:ext>
                <a:ext uri="{FF2B5EF4-FFF2-40B4-BE49-F238E27FC236}">
                  <a16:creationId xmlns:a16="http://schemas.microsoft.com/office/drawing/2014/main" id="{00000000-0008-0000-0000-00002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114300</xdr:colOff>
          <xdr:row>26</xdr:row>
          <xdr:rowOff>38100</xdr:rowOff>
        </xdr:from>
        <xdr:to>
          <xdr:col>1</xdr:col>
          <xdr:colOff>142875</xdr:colOff>
          <xdr:row>27</xdr:row>
          <xdr:rowOff>0</xdr:rowOff>
        </xdr:to>
        <xdr:sp macro="" textlink="">
          <xdr:nvSpPr>
            <xdr:cNvPr id="1059" name="Check Box 35" hidden="1">
              <a:extLst>
                <a:ext uri="{63B3BB69-23CF-44E3-9099-C40C66FF867C}">
                  <a14:compatExt spid="_x0000_s1059"/>
                </a:ext>
                <a:ext uri="{FF2B5EF4-FFF2-40B4-BE49-F238E27FC236}">
                  <a16:creationId xmlns:a16="http://schemas.microsoft.com/office/drawing/2014/main" id="{00000000-0008-0000-0000-00002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114300</xdr:colOff>
          <xdr:row>27</xdr:row>
          <xdr:rowOff>28575</xdr:rowOff>
        </xdr:from>
        <xdr:to>
          <xdr:col>1</xdr:col>
          <xdr:colOff>142875</xdr:colOff>
          <xdr:row>27</xdr:row>
          <xdr:rowOff>219075</xdr:rowOff>
        </xdr:to>
        <xdr:sp macro="" textlink="">
          <xdr:nvSpPr>
            <xdr:cNvPr id="1060" name="Check Box 36" hidden="1">
              <a:extLst>
                <a:ext uri="{63B3BB69-23CF-44E3-9099-C40C66FF867C}">
                  <a14:compatExt spid="_x0000_s1060"/>
                </a:ext>
                <a:ext uri="{FF2B5EF4-FFF2-40B4-BE49-F238E27FC236}">
                  <a16:creationId xmlns:a16="http://schemas.microsoft.com/office/drawing/2014/main" id="{00000000-0008-0000-0000-00002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1</xdr:col>
      <xdr:colOff>47625</xdr:colOff>
      <xdr:row>1</xdr:row>
      <xdr:rowOff>190499</xdr:rowOff>
    </xdr:from>
    <xdr:to>
      <xdr:col>7</xdr:col>
      <xdr:colOff>47625</xdr:colOff>
      <xdr:row>16</xdr:row>
      <xdr:rowOff>76199</xdr:rowOff>
    </xdr:to>
    <xdr:graphicFrame macro="">
      <xdr:nvGraphicFramePr>
        <xdr:cNvPr id="2" name="Chart 1">
          <a:extLst>
            <a:ext uri="{FF2B5EF4-FFF2-40B4-BE49-F238E27FC236}">
              <a16:creationId xmlns:a16="http://schemas.microsoft.com/office/drawing/2014/main" id="{00000000-0008-0000-0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190500</xdr:colOff>
      <xdr:row>1</xdr:row>
      <xdr:rowOff>190499</xdr:rowOff>
    </xdr:from>
    <xdr:to>
      <xdr:col>13</xdr:col>
      <xdr:colOff>190500</xdr:colOff>
      <xdr:row>16</xdr:row>
      <xdr:rowOff>76199</xdr:rowOff>
    </xdr:to>
    <xdr:graphicFrame macro="">
      <xdr:nvGraphicFramePr>
        <xdr:cNvPr id="3" name="Chart 2">
          <a:extLst>
            <a:ext uri="{FF2B5EF4-FFF2-40B4-BE49-F238E27FC236}">
              <a16:creationId xmlns:a16="http://schemas.microsoft.com/office/drawing/2014/main" id="{00000000-0008-0000-01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47625</xdr:colOff>
      <xdr:row>17</xdr:row>
      <xdr:rowOff>9524</xdr:rowOff>
    </xdr:from>
    <xdr:to>
      <xdr:col>7</xdr:col>
      <xdr:colOff>47625</xdr:colOff>
      <xdr:row>31</xdr:row>
      <xdr:rowOff>85724</xdr:rowOff>
    </xdr:to>
    <xdr:graphicFrame macro="">
      <xdr:nvGraphicFramePr>
        <xdr:cNvPr id="4" name="Chart 3">
          <a:extLst>
            <a:ext uri="{FF2B5EF4-FFF2-40B4-BE49-F238E27FC236}">
              <a16:creationId xmlns:a16="http://schemas.microsoft.com/office/drawing/2014/main" id="{00000000-0008-0000-01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mc:AlternateContent xmlns:mc="http://schemas.openxmlformats.org/markup-compatibility/2006">
    <mc:Choice xmlns:a14="http://schemas.microsoft.com/office/drawing/2010/main" Requires="a14">
      <xdr:twoCellAnchor editAs="oneCell">
        <xdr:from>
          <xdr:col>7</xdr:col>
          <xdr:colOff>190500</xdr:colOff>
          <xdr:row>17</xdr:row>
          <xdr:rowOff>9524</xdr:rowOff>
        </xdr:from>
        <xdr:to>
          <xdr:col>10</xdr:col>
          <xdr:colOff>476250</xdr:colOff>
          <xdr:row>27</xdr:row>
          <xdr:rowOff>19049</xdr:rowOff>
        </xdr:to>
        <xdr:pic>
          <xdr:nvPicPr>
            <xdr:cNvPr id="6" name="Picture 5">
              <a:extLst>
                <a:ext uri="{FF2B5EF4-FFF2-40B4-BE49-F238E27FC236}">
                  <a16:creationId xmlns:a16="http://schemas.microsoft.com/office/drawing/2014/main" id="{00000000-0008-0000-0100-000006000000}"/>
                </a:ext>
              </a:extLst>
            </xdr:cNvPr>
            <xdr:cNvPicPr>
              <a:picLocks noChangeAspect="1" noChangeArrowheads="1"/>
              <a:extLst>
                <a:ext uri="{84589F7E-364E-4C9E-8A38-B11213B215E9}">
                  <a14:cameraTool cellRange="'Avg Tenure'!$A$3:$B$12" spid="_x0000_s8204"/>
                </a:ext>
              </a:extLst>
            </xdr:cNvPicPr>
          </xdr:nvPicPr>
          <xdr:blipFill>
            <a:blip xmlns:r="http://schemas.openxmlformats.org/officeDocument/2006/relationships" r:embed="rId4"/>
            <a:srcRect/>
            <a:stretch>
              <a:fillRect/>
            </a:stretch>
          </xdr:blipFill>
          <xdr:spPr bwMode="auto">
            <a:xfrm>
              <a:off x="4019550" y="3371849"/>
              <a:ext cx="2114550" cy="1914525"/>
            </a:xfrm>
            <a:prstGeom prst="rect">
              <a:avLst/>
            </a:prstGeom>
            <a:noFill/>
            <a:ln>
              <a:noFill/>
            </a:ln>
            <a:extLst>
              <a:ext uri="{909E8E84-426E-40DD-AFC4-6F175D3DCCD1}">
                <a14:hiddenFill>
                  <a:solidFill>
                    <a:srgbClr val="FFFFFF"/>
                  </a:solidFill>
                </a14:hiddenFill>
              </a:ext>
            </a:extLst>
          </xdr:spPr>
        </xdr:pic>
        <xdr:clientData/>
      </xdr:twoCellAnchor>
    </mc:Choice>
    <mc:Fallback/>
  </mc:AlternateContent>
  <xdr:twoCellAnchor editAs="oneCell">
    <xdr:from>
      <xdr:col>13</xdr:col>
      <xdr:colOff>323850</xdr:colOff>
      <xdr:row>1</xdr:row>
      <xdr:rowOff>190499</xdr:rowOff>
    </xdr:from>
    <xdr:to>
      <xdr:col>16</xdr:col>
      <xdr:colOff>323850</xdr:colOff>
      <xdr:row>9</xdr:row>
      <xdr:rowOff>180974</xdr:rowOff>
    </xdr:to>
    <mc:AlternateContent xmlns:mc="http://schemas.openxmlformats.org/markup-compatibility/2006" xmlns:a14="http://schemas.microsoft.com/office/drawing/2010/main">
      <mc:Choice Requires="a14">
        <xdr:graphicFrame macro="">
          <xdr:nvGraphicFramePr>
            <xdr:cNvPr id="7" name="Division ID">
              <a:extLst>
                <a:ext uri="{FF2B5EF4-FFF2-40B4-BE49-F238E27FC236}">
                  <a16:creationId xmlns:a16="http://schemas.microsoft.com/office/drawing/2014/main" id="{00000000-0008-0000-0100-000007000000}"/>
                </a:ext>
              </a:extLst>
            </xdr:cNvPr>
            <xdr:cNvGraphicFramePr/>
          </xdr:nvGraphicFramePr>
          <xdr:xfrm>
            <a:off x="0" y="0"/>
            <a:ext cx="0" cy="0"/>
          </xdr:xfrm>
          <a:graphic>
            <a:graphicData uri="http://schemas.microsoft.com/office/drawing/2010/slicer">
              <sle:slicer xmlns:sle="http://schemas.microsoft.com/office/drawing/2010/slicer" name="Division ID"/>
            </a:graphicData>
          </a:graphic>
        </xdr:graphicFrame>
      </mc:Choice>
      <mc:Fallback xmlns="">
        <xdr:sp macro="" textlink="">
          <xdr:nvSpPr>
            <xdr:cNvPr id="0" name=""/>
            <xdr:cNvSpPr>
              <a:spLocks noTextEdit="1"/>
            </xdr:cNvSpPr>
          </xdr:nvSpPr>
          <xdr:spPr>
            <a:xfrm>
              <a:off x="7810500" y="504824"/>
              <a:ext cx="1828800" cy="15144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xdr:col>
      <xdr:colOff>461962</xdr:colOff>
      <xdr:row>2</xdr:row>
      <xdr:rowOff>42862</xdr:rowOff>
    </xdr:from>
    <xdr:to>
      <xdr:col>10</xdr:col>
      <xdr:colOff>157162</xdr:colOff>
      <xdr:row>16</xdr:row>
      <xdr:rowOff>119062</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323850</xdr:colOff>
      <xdr:row>1</xdr:row>
      <xdr:rowOff>71437</xdr:rowOff>
    </xdr:from>
    <xdr:to>
      <xdr:col>11</xdr:col>
      <xdr:colOff>19050</xdr:colOff>
      <xdr:row>15</xdr:row>
      <xdr:rowOff>147637</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323850</xdr:colOff>
      <xdr:row>1</xdr:row>
      <xdr:rowOff>71437</xdr:rowOff>
    </xdr:from>
    <xdr:to>
      <xdr:col>11</xdr:col>
      <xdr:colOff>19050</xdr:colOff>
      <xdr:row>15</xdr:row>
      <xdr:rowOff>147637</xdr:rowOff>
    </xdr:to>
    <xdr:graphicFrame macro="">
      <xdr:nvGraphicFramePr>
        <xdr:cNvPr id="2" name="Chart 1">
          <a:extLst>
            <a:ext uri="{FF2B5EF4-FFF2-40B4-BE49-F238E27FC236}">
              <a16:creationId xmlns:a16="http://schemas.microsoft.com/office/drawing/2014/main" id="{00000000-0008-0000-05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n Acampora" refreshedDate="43987.613579050929" missingItemsLimit="0" createdVersion="6" refreshedVersion="6" minRefreshableVersion="3" recordCount="750" xr:uid="{8EBC6925-CAF5-4AF3-B8F6-2E84ED797AA2}">
  <cacheSource type="worksheet">
    <worksheetSource name="tblRoster"/>
  </cacheSource>
  <cacheFields count="12">
    <cacheField name="Employee ID" numFmtId="0">
      <sharedItems containsSemiMixedTypes="0" containsString="0" containsNumber="1" containsInteger="1" minValue="10086" maxValue="49985"/>
    </cacheField>
    <cacheField name="First Name" numFmtId="0">
      <sharedItems/>
    </cacheField>
    <cacheField name="Last Name" numFmtId="0">
      <sharedItems/>
    </cacheField>
    <cacheField name="Gender" numFmtId="0">
      <sharedItems count="2">
        <s v="Male"/>
        <s v="Female"/>
      </sharedItems>
    </cacheField>
    <cacheField name="Department ID" numFmtId="0">
      <sharedItems containsSemiMixedTypes="0" containsString="0" containsNumber="1" containsInteger="1" minValue="1" maxValue="8"/>
    </cacheField>
    <cacheField name="Birthdate" numFmtId="14">
      <sharedItems containsSemiMixedTypes="0" containsNonDate="0" containsDate="1" containsString="0" minDate="1947-06-13T00:00:00" maxDate="2000-04-22T00:00:00"/>
    </cacheField>
    <cacheField name="Start Date" numFmtId="14">
      <sharedItems containsSemiMixedTypes="0" containsNonDate="0" containsDate="1" containsString="0" minDate="2010-06-06T00:00:00" maxDate="2020-06-07T00:00:00"/>
    </cacheField>
    <cacheField name="Salary" numFmtId="0">
      <sharedItems containsSemiMixedTypes="0" containsString="0" containsNumber="1" containsInteger="1" minValue="14178" maxValue="159373"/>
    </cacheField>
    <cacheField name="Tenure" numFmtId="0">
      <sharedItems containsSemiMixedTypes="0" containsString="0" containsNumber="1" minValue="0.56986301369863013" maxValue="10.578082191780823"/>
    </cacheField>
    <cacheField name="Department" numFmtId="0">
      <sharedItems count="8">
        <s v="IT"/>
        <s v="Sales"/>
        <s v="Accounting"/>
        <s v="FP&amp;A"/>
        <s v="Marketing"/>
        <s v="HR"/>
        <s v="Development"/>
        <s v="Support"/>
      </sharedItems>
    </cacheField>
    <cacheField name="Division ID" numFmtId="0">
      <sharedItems count="4">
        <s v="4"/>
        <s v="3"/>
        <s v="2"/>
        <s v="1"/>
      </sharedItems>
    </cacheField>
    <cacheField name="Start Qtr" numFmtId="0">
      <sharedItems count="4">
        <s v="Q1"/>
        <s v="Q3"/>
        <s v="Q2"/>
        <s v="Q4"/>
      </sharedItems>
    </cacheField>
  </cacheFields>
  <extLst>
    <ext xmlns:x14="http://schemas.microsoft.com/office/spreadsheetml/2009/9/main" uri="{725AE2AE-9491-48be-B2B4-4EB974FC3084}">
      <x14:pivotCacheDefinition pivotCacheId="104116315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50">
  <r>
    <n v="42775"/>
    <s v="Seymour"/>
    <s v="Kinde"/>
    <x v="0"/>
    <n v="8"/>
    <d v="1985-06-03T00:00:00"/>
    <d v="2014-04-20T00:00:00"/>
    <n v="94293"/>
    <n v="6.7041095890410958"/>
    <x v="0"/>
    <x v="0"/>
    <x v="0"/>
  </r>
  <r>
    <n v="31903"/>
    <s v="Ivar"/>
    <s v="Cochet"/>
    <x v="0"/>
    <n v="4"/>
    <d v="1985-08-22T00:00:00"/>
    <d v="2018-04-08T00:00:00"/>
    <n v="122893"/>
    <n v="2.7342465753424658"/>
    <x v="1"/>
    <x v="1"/>
    <x v="0"/>
  </r>
  <r>
    <n v="38270"/>
    <s v="Melany"/>
    <s v="Delucia"/>
    <x v="1"/>
    <n v="4"/>
    <d v="1949-06-30T00:00:00"/>
    <d v="2013-06-14T00:00:00"/>
    <n v="81205"/>
    <n v="7.5534246575342463"/>
    <x v="1"/>
    <x v="1"/>
    <x v="0"/>
  </r>
  <r>
    <n v="49607"/>
    <s v="Amil"/>
    <s v="Bratty"/>
    <x v="1"/>
    <n v="1"/>
    <d v="1975-04-21T00:00:00"/>
    <d v="2018-11-23T00:00:00"/>
    <n v="116092"/>
    <n v="2.106849315068493"/>
    <x v="2"/>
    <x v="0"/>
    <x v="1"/>
  </r>
  <r>
    <n v="30703"/>
    <s v="Dionisio"/>
    <s v="Waadenburg"/>
    <x v="0"/>
    <n v="3"/>
    <d v="1976-02-02T00:00:00"/>
    <d v="2018-05-05T00:00:00"/>
    <n v="82407"/>
    <n v="2.6602739726027398"/>
    <x v="3"/>
    <x v="1"/>
    <x v="0"/>
  </r>
  <r>
    <n v="39803"/>
    <s v="Minerva"/>
    <s v="Colleran"/>
    <x v="1"/>
    <n v="8"/>
    <d v="1955-05-23T00:00:00"/>
    <d v="2011-04-11T00:00:00"/>
    <n v="75605"/>
    <n v="9.7315068493150694"/>
    <x v="0"/>
    <x v="1"/>
    <x v="0"/>
  </r>
  <r>
    <n v="35127"/>
    <s v="Kary"/>
    <s v="Corah"/>
    <x v="1"/>
    <n v="5"/>
    <d v="1967-01-12T00:00:00"/>
    <d v="2018-07-18T00:00:00"/>
    <n v="76179"/>
    <n v="2.4575342465753423"/>
    <x v="4"/>
    <x v="1"/>
    <x v="2"/>
  </r>
  <r>
    <n v="30133"/>
    <s v="Godfrey"/>
    <s v="Thorlby"/>
    <x v="0"/>
    <n v="8"/>
    <d v="1968-11-10T00:00:00"/>
    <d v="2012-06-25T00:00:00"/>
    <n v="63169"/>
    <n v="8.5232876712328771"/>
    <x v="0"/>
    <x v="1"/>
    <x v="0"/>
  </r>
  <r>
    <n v="23260"/>
    <s v="Athena"/>
    <s v="Ishchenko"/>
    <x v="1"/>
    <n v="3"/>
    <d v="1981-06-07T00:00:00"/>
    <d v="2015-08-23T00:00:00"/>
    <n v="76351"/>
    <n v="5.3616438356164382"/>
    <x v="3"/>
    <x v="2"/>
    <x v="2"/>
  </r>
  <r>
    <n v="44926"/>
    <s v="Fidela"/>
    <s v="Hinkensen"/>
    <x v="1"/>
    <n v="2"/>
    <d v="1971-11-11T00:00:00"/>
    <d v="2016-04-27T00:00:00"/>
    <n v="74011"/>
    <n v="4.6821917808219178"/>
    <x v="5"/>
    <x v="0"/>
    <x v="0"/>
  </r>
  <r>
    <n v="35922"/>
    <s v="Rebbecca"/>
    <s v="Linzee"/>
    <x v="1"/>
    <n v="5"/>
    <d v="1984-11-08T00:00:00"/>
    <d v="2015-05-30T00:00:00"/>
    <n v="77879"/>
    <n v="5.5945205479452058"/>
    <x v="4"/>
    <x v="1"/>
    <x v="0"/>
  </r>
  <r>
    <n v="20908"/>
    <s v="Mandel"/>
    <s v="Malham"/>
    <x v="0"/>
    <n v="1"/>
    <d v="1997-08-04T00:00:00"/>
    <d v="2014-04-09T00:00:00"/>
    <n v="94264"/>
    <n v="6.7342465753424658"/>
    <x v="2"/>
    <x v="2"/>
    <x v="0"/>
  </r>
  <r>
    <n v="38285"/>
    <s v="Kimberley"/>
    <s v="Sill"/>
    <x v="1"/>
    <n v="4"/>
    <d v="1987-07-25T00:00:00"/>
    <d v="2010-09-14T00:00:00"/>
    <n v="57974"/>
    <n v="10.304109589041095"/>
    <x v="1"/>
    <x v="1"/>
    <x v="2"/>
  </r>
  <r>
    <n v="28281"/>
    <s v="Britt"/>
    <s v="Dowears"/>
    <x v="0"/>
    <n v="8"/>
    <d v="2000-01-16T00:00:00"/>
    <d v="2020-04-15T00:00:00"/>
    <n v="137585"/>
    <n v="0.71232876712328763"/>
    <x v="0"/>
    <x v="2"/>
    <x v="0"/>
  </r>
  <r>
    <n v="32432"/>
    <s v="Izabel"/>
    <s v="Senescall"/>
    <x v="1"/>
    <n v="6"/>
    <d v="1972-10-25T00:00:00"/>
    <d v="2012-11-17T00:00:00"/>
    <n v="76986"/>
    <n v="8.1260273972602732"/>
    <x v="6"/>
    <x v="1"/>
    <x v="1"/>
  </r>
  <r>
    <n v="35412"/>
    <s v="Kiley"/>
    <s v="Gounel"/>
    <x v="0"/>
    <n v="7"/>
    <d v="1948-12-11T00:00:00"/>
    <d v="2018-06-30T00:00:00"/>
    <n v="39775"/>
    <n v="2.506849315068493"/>
    <x v="7"/>
    <x v="1"/>
    <x v="0"/>
  </r>
  <r>
    <n v="34050"/>
    <s v="Ilise"/>
    <s v="Wathall"/>
    <x v="1"/>
    <n v="5"/>
    <d v="1967-05-27T00:00:00"/>
    <d v="2019-11-24T00:00:00"/>
    <n v="105065"/>
    <n v="1.1041095890410959"/>
    <x v="4"/>
    <x v="1"/>
    <x v="1"/>
  </r>
  <r>
    <n v="23442"/>
    <s v="Malvina"/>
    <s v="Kelley"/>
    <x v="1"/>
    <n v="3"/>
    <d v="1964-03-24T00:00:00"/>
    <d v="2017-07-29T00:00:00"/>
    <n v="56149"/>
    <n v="3.4273972602739726"/>
    <x v="3"/>
    <x v="2"/>
    <x v="2"/>
  </r>
  <r>
    <n v="46681"/>
    <s v="Eduardo"/>
    <s v="Kitchen"/>
    <x v="0"/>
    <n v="1"/>
    <d v="1995-01-19T00:00:00"/>
    <d v="2011-04-19T00:00:00"/>
    <n v="75198"/>
    <n v="9.7095890410958905"/>
    <x v="2"/>
    <x v="0"/>
    <x v="0"/>
  </r>
  <r>
    <n v="38322"/>
    <s v="Rickert"/>
    <s v="Pearle"/>
    <x v="0"/>
    <n v="5"/>
    <d v="1997-12-21T00:00:00"/>
    <d v="2019-05-27T00:00:00"/>
    <n v="113336"/>
    <n v="1.6"/>
    <x v="4"/>
    <x v="1"/>
    <x v="0"/>
  </r>
  <r>
    <n v="34512"/>
    <s v="Lane"/>
    <s v="Penella"/>
    <x v="1"/>
    <n v="4"/>
    <d v="1986-07-29T00:00:00"/>
    <d v="2014-05-15T00:00:00"/>
    <n v="86398"/>
    <n v="6.6356164383561644"/>
    <x v="1"/>
    <x v="1"/>
    <x v="0"/>
  </r>
  <r>
    <n v="35523"/>
    <s v="Oralla"/>
    <s v="Westfield"/>
    <x v="1"/>
    <n v="5"/>
    <d v="1949-01-09T00:00:00"/>
    <d v="2010-12-11T00:00:00"/>
    <n v="79511"/>
    <n v="10.063013698630137"/>
    <x v="4"/>
    <x v="1"/>
    <x v="1"/>
  </r>
  <r>
    <n v="36812"/>
    <s v="Mar"/>
    <s v="Dourin"/>
    <x v="0"/>
    <n v="6"/>
    <d v="1970-11-03T00:00:00"/>
    <d v="2011-05-21T00:00:00"/>
    <n v="49029"/>
    <n v="9.6219178082191785"/>
    <x v="6"/>
    <x v="1"/>
    <x v="0"/>
  </r>
  <r>
    <n v="21390"/>
    <s v="Tallia"/>
    <s v="Seater"/>
    <x v="1"/>
    <n v="7"/>
    <d v="2000-04-21T00:00:00"/>
    <d v="2013-04-26T00:00:00"/>
    <n v="34492"/>
    <n v="7.6876712328767125"/>
    <x v="7"/>
    <x v="2"/>
    <x v="0"/>
  </r>
  <r>
    <n v="23746"/>
    <s v="Hyacinthe"/>
    <s v="Toon"/>
    <x v="1"/>
    <n v="2"/>
    <d v="1986-02-15T00:00:00"/>
    <d v="2011-08-14T00:00:00"/>
    <n v="39300"/>
    <n v="9.3890410958904109"/>
    <x v="5"/>
    <x v="2"/>
    <x v="2"/>
  </r>
  <r>
    <n v="36609"/>
    <s v="Ariel"/>
    <s v="Dictus"/>
    <x v="0"/>
    <n v="4"/>
    <d v="1958-02-15T00:00:00"/>
    <d v="2010-10-27T00:00:00"/>
    <n v="95530"/>
    <n v="10.186301369863013"/>
    <x v="1"/>
    <x v="1"/>
    <x v="1"/>
  </r>
  <r>
    <n v="30373"/>
    <s v="Luis"/>
    <s v="Albinson"/>
    <x v="0"/>
    <n v="4"/>
    <d v="1949-02-08T00:00:00"/>
    <d v="2016-06-22T00:00:00"/>
    <n v="90339"/>
    <n v="4.5287671232876709"/>
    <x v="1"/>
    <x v="1"/>
    <x v="0"/>
  </r>
  <r>
    <n v="36530"/>
    <s v="Robby"/>
    <s v="Woodruffe"/>
    <x v="1"/>
    <n v="5"/>
    <d v="1993-08-05T00:00:00"/>
    <d v="2020-05-27T00:00:00"/>
    <n v="56593"/>
    <n v="0.59726027397260273"/>
    <x v="4"/>
    <x v="1"/>
    <x v="0"/>
  </r>
  <r>
    <n v="35109"/>
    <s v="Shannon"/>
    <s v="Sperring"/>
    <x v="0"/>
    <n v="5"/>
    <d v="1987-06-28T00:00:00"/>
    <d v="2017-12-11T00:00:00"/>
    <n v="137461"/>
    <n v="3.0575342465753423"/>
    <x v="4"/>
    <x v="1"/>
    <x v="1"/>
  </r>
  <r>
    <n v="38677"/>
    <s v="Shem"/>
    <s v="Goldster"/>
    <x v="0"/>
    <n v="3"/>
    <d v="1962-05-13T00:00:00"/>
    <d v="2019-12-11T00:00:00"/>
    <n v="78034"/>
    <n v="1.0575342465753426"/>
    <x v="3"/>
    <x v="1"/>
    <x v="1"/>
  </r>
  <r>
    <n v="32990"/>
    <s v="Noel"/>
    <s v="Cotillard"/>
    <x v="1"/>
    <n v="6"/>
    <d v="1963-08-11T00:00:00"/>
    <d v="2013-11-18T00:00:00"/>
    <n v="81669"/>
    <n v="7.1232876712328768"/>
    <x v="6"/>
    <x v="1"/>
    <x v="1"/>
  </r>
  <r>
    <n v="32264"/>
    <s v="Christian"/>
    <s v="Chaffe"/>
    <x v="0"/>
    <n v="3"/>
    <d v="1966-01-26T00:00:00"/>
    <d v="2016-05-28T00:00:00"/>
    <n v="120505"/>
    <n v="4.5972602739726032"/>
    <x v="3"/>
    <x v="1"/>
    <x v="0"/>
  </r>
  <r>
    <n v="36551"/>
    <s v="Burr"/>
    <s v="Buffham"/>
    <x v="0"/>
    <n v="1"/>
    <d v="1988-11-28T00:00:00"/>
    <d v="2015-10-12T00:00:00"/>
    <n v="89032"/>
    <n v="5.2246575342465755"/>
    <x v="2"/>
    <x v="1"/>
    <x v="1"/>
  </r>
  <r>
    <n v="35289"/>
    <s v="Pryce"/>
    <s v="Waddell"/>
    <x v="0"/>
    <n v="6"/>
    <d v="1955-09-07T00:00:00"/>
    <d v="2016-06-10T00:00:00"/>
    <n v="34786"/>
    <n v="4.5616438356164384"/>
    <x v="6"/>
    <x v="1"/>
    <x v="0"/>
  </r>
  <r>
    <n v="39836"/>
    <s v="Laurie"/>
    <s v="Tinker"/>
    <x v="1"/>
    <n v="3"/>
    <d v="1986-11-21T00:00:00"/>
    <d v="2011-08-28T00:00:00"/>
    <n v="62353"/>
    <n v="9.3506849315068497"/>
    <x v="3"/>
    <x v="1"/>
    <x v="2"/>
  </r>
  <r>
    <n v="12609"/>
    <s v="Bailie"/>
    <s v="Clash"/>
    <x v="0"/>
    <n v="2"/>
    <d v="1984-09-25T00:00:00"/>
    <d v="2011-05-25T00:00:00"/>
    <n v="82256"/>
    <n v="9.6109589041095891"/>
    <x v="5"/>
    <x v="3"/>
    <x v="0"/>
  </r>
  <r>
    <n v="31805"/>
    <s v="Ashien"/>
    <s v="Martignoni"/>
    <x v="1"/>
    <n v="8"/>
    <d v="1982-01-20T00:00:00"/>
    <d v="2015-05-05T00:00:00"/>
    <n v="86738"/>
    <n v="5.6630136986301371"/>
    <x v="0"/>
    <x v="1"/>
    <x v="0"/>
  </r>
  <r>
    <n v="27079"/>
    <s v="Dar"/>
    <s v="Foale"/>
    <x v="0"/>
    <n v="8"/>
    <d v="1955-02-01T00:00:00"/>
    <d v="2016-11-10T00:00:00"/>
    <n v="88576"/>
    <n v="4.1424657534246574"/>
    <x v="0"/>
    <x v="2"/>
    <x v="1"/>
  </r>
  <r>
    <n v="47825"/>
    <s v="Cazzie"/>
    <s v="Creedland"/>
    <x v="0"/>
    <n v="3"/>
    <d v="1962-06-29T00:00:00"/>
    <d v="2014-04-04T00:00:00"/>
    <n v="125638"/>
    <n v="6.7479452054794518"/>
    <x v="3"/>
    <x v="0"/>
    <x v="0"/>
  </r>
  <r>
    <n v="29986"/>
    <s v="Maisey"/>
    <s v="Salmoni"/>
    <x v="1"/>
    <n v="8"/>
    <d v="1997-10-24T00:00:00"/>
    <d v="2018-05-21T00:00:00"/>
    <n v="34979"/>
    <n v="2.6164383561643834"/>
    <x v="0"/>
    <x v="2"/>
    <x v="0"/>
  </r>
  <r>
    <n v="26415"/>
    <s v="Janith"/>
    <s v="Ricks"/>
    <x v="1"/>
    <n v="3"/>
    <d v="1984-06-12T00:00:00"/>
    <d v="2017-04-06T00:00:00"/>
    <n v="114519"/>
    <n v="3.7397260273972601"/>
    <x v="3"/>
    <x v="2"/>
    <x v="0"/>
  </r>
  <r>
    <n v="37638"/>
    <s v="Norbie"/>
    <s v="Iianon"/>
    <x v="0"/>
    <n v="3"/>
    <d v="1950-05-03T00:00:00"/>
    <d v="2013-10-17T00:00:00"/>
    <n v="109995"/>
    <n v="7.2109589041095887"/>
    <x v="3"/>
    <x v="1"/>
    <x v="1"/>
  </r>
  <r>
    <n v="47197"/>
    <s v="Jess"/>
    <s v="Kittley"/>
    <x v="1"/>
    <n v="2"/>
    <d v="1997-07-09T00:00:00"/>
    <d v="2012-11-26T00:00:00"/>
    <n v="113532"/>
    <n v="8.1013698630136979"/>
    <x v="5"/>
    <x v="0"/>
    <x v="1"/>
  </r>
  <r>
    <n v="39992"/>
    <s v="Nero"/>
    <s v="Lowndesbrough"/>
    <x v="0"/>
    <n v="6"/>
    <d v="1986-02-26T00:00:00"/>
    <d v="2016-09-01T00:00:00"/>
    <n v="53270"/>
    <n v="4.3342465753424655"/>
    <x v="6"/>
    <x v="1"/>
    <x v="2"/>
  </r>
  <r>
    <n v="30704"/>
    <s v="Gregorius"/>
    <s v="Shervington"/>
    <x v="0"/>
    <n v="6"/>
    <d v="1970-03-31T00:00:00"/>
    <d v="2010-08-11T00:00:00"/>
    <n v="58268"/>
    <n v="10.397260273972602"/>
    <x v="6"/>
    <x v="1"/>
    <x v="2"/>
  </r>
  <r>
    <n v="29080"/>
    <s v="Mellisent"/>
    <s v="Pickance"/>
    <x v="1"/>
    <n v="3"/>
    <d v="1980-08-31T00:00:00"/>
    <d v="2012-10-20T00:00:00"/>
    <n v="79906"/>
    <n v="8.2027397260273975"/>
    <x v="3"/>
    <x v="2"/>
    <x v="1"/>
  </r>
  <r>
    <n v="34846"/>
    <s v="Carey"/>
    <s v="Jouhning"/>
    <x v="0"/>
    <n v="1"/>
    <d v="1966-10-19T00:00:00"/>
    <d v="2010-10-24T00:00:00"/>
    <n v="126288"/>
    <n v="10.194520547945206"/>
    <x v="2"/>
    <x v="1"/>
    <x v="1"/>
  </r>
  <r>
    <n v="39454"/>
    <s v="Rina"/>
    <s v="Kippins"/>
    <x v="1"/>
    <n v="8"/>
    <d v="1956-03-13T00:00:00"/>
    <d v="2013-09-17T00:00:00"/>
    <n v="102713"/>
    <n v="7.2931506849315069"/>
    <x v="0"/>
    <x v="1"/>
    <x v="2"/>
  </r>
  <r>
    <n v="31320"/>
    <s v="Adda"/>
    <s v="Van Vuuren"/>
    <x v="1"/>
    <n v="4"/>
    <d v="1982-04-10T00:00:00"/>
    <d v="2011-04-13T00:00:00"/>
    <n v="82709"/>
    <n v="9.7260273972602747"/>
    <x v="1"/>
    <x v="1"/>
    <x v="0"/>
  </r>
  <r>
    <n v="42266"/>
    <s v="Lorry"/>
    <s v="Causbey"/>
    <x v="0"/>
    <n v="8"/>
    <d v="1973-04-29T00:00:00"/>
    <d v="2014-08-23T00:00:00"/>
    <n v="92316"/>
    <n v="6.3616438356164382"/>
    <x v="0"/>
    <x v="0"/>
    <x v="2"/>
  </r>
  <r>
    <n v="36001"/>
    <s v="Laverne"/>
    <s v="Gwyneth"/>
    <x v="1"/>
    <n v="2"/>
    <d v="1988-12-29T00:00:00"/>
    <d v="2015-06-18T00:00:00"/>
    <n v="55792"/>
    <n v="5.5424657534246577"/>
    <x v="5"/>
    <x v="1"/>
    <x v="0"/>
  </r>
  <r>
    <n v="39043"/>
    <s v="Jorge"/>
    <s v="Arpe"/>
    <x v="0"/>
    <n v="6"/>
    <d v="1970-06-09T00:00:00"/>
    <d v="2014-10-17T00:00:00"/>
    <n v="33816"/>
    <n v="6.2109589041095887"/>
    <x v="6"/>
    <x v="1"/>
    <x v="1"/>
  </r>
  <r>
    <n v="39387"/>
    <s v="Gil"/>
    <s v="Kingswood"/>
    <x v="0"/>
    <n v="2"/>
    <d v="1962-06-12T00:00:00"/>
    <d v="2015-10-12T00:00:00"/>
    <n v="75443"/>
    <n v="5.2246575342465755"/>
    <x v="5"/>
    <x v="1"/>
    <x v="1"/>
  </r>
  <r>
    <n v="44730"/>
    <s v="Jania"/>
    <s v="Jamrowicz"/>
    <x v="1"/>
    <n v="3"/>
    <d v="1997-04-11T00:00:00"/>
    <d v="2019-05-25T00:00:00"/>
    <n v="157115"/>
    <n v="1.6054794520547946"/>
    <x v="3"/>
    <x v="0"/>
    <x v="0"/>
  </r>
  <r>
    <n v="36842"/>
    <s v="Theresina"/>
    <s v="Raistrick"/>
    <x v="1"/>
    <n v="7"/>
    <d v="1953-11-26T00:00:00"/>
    <d v="2017-09-02T00:00:00"/>
    <n v="106289"/>
    <n v="3.3315068493150686"/>
    <x v="7"/>
    <x v="1"/>
    <x v="2"/>
  </r>
  <r>
    <n v="30570"/>
    <s v="Forster"/>
    <s v="Belz"/>
    <x v="0"/>
    <n v="6"/>
    <d v="1971-03-16T00:00:00"/>
    <d v="2013-07-31T00:00:00"/>
    <n v="116143"/>
    <n v="7.4246575342465757"/>
    <x v="6"/>
    <x v="1"/>
    <x v="2"/>
  </r>
  <r>
    <n v="47512"/>
    <s v="Scotti"/>
    <s v="Bolan"/>
    <x v="0"/>
    <n v="1"/>
    <d v="1991-01-29T00:00:00"/>
    <d v="2011-06-20T00:00:00"/>
    <n v="23421"/>
    <n v="9.5397260273972595"/>
    <x v="2"/>
    <x v="0"/>
    <x v="0"/>
  </r>
  <r>
    <n v="32113"/>
    <s v="Gar"/>
    <s v="Paddell"/>
    <x v="0"/>
    <n v="7"/>
    <d v="1961-04-10T00:00:00"/>
    <d v="2014-04-28T00:00:00"/>
    <n v="29565"/>
    <n v="6.6821917808219178"/>
    <x v="7"/>
    <x v="1"/>
    <x v="0"/>
  </r>
  <r>
    <n v="37652"/>
    <s v="Lindsy"/>
    <s v="Pughe"/>
    <x v="1"/>
    <n v="6"/>
    <d v="1966-01-23T00:00:00"/>
    <d v="2014-08-01T00:00:00"/>
    <n v="67065"/>
    <n v="6.4219178082191783"/>
    <x v="6"/>
    <x v="1"/>
    <x v="2"/>
  </r>
  <r>
    <n v="48828"/>
    <s v="Dante"/>
    <s v="Cullinan"/>
    <x v="0"/>
    <n v="2"/>
    <d v="1988-03-14T00:00:00"/>
    <d v="2017-04-27T00:00:00"/>
    <n v="90670"/>
    <n v="3.6821917808219178"/>
    <x v="5"/>
    <x v="0"/>
    <x v="0"/>
  </r>
  <r>
    <n v="36802"/>
    <s v="Aldin"/>
    <s v="Avraam"/>
    <x v="0"/>
    <n v="7"/>
    <d v="1956-06-06T00:00:00"/>
    <d v="2012-07-28T00:00:00"/>
    <n v="17225"/>
    <n v="8.4328767123287669"/>
    <x v="7"/>
    <x v="1"/>
    <x v="2"/>
  </r>
  <r>
    <n v="32059"/>
    <s v="Wildon"/>
    <s v="Schindler"/>
    <x v="0"/>
    <n v="4"/>
    <d v="1999-10-29T00:00:00"/>
    <d v="2014-05-27T00:00:00"/>
    <n v="150984"/>
    <n v="6.602739726027397"/>
    <x v="1"/>
    <x v="1"/>
    <x v="0"/>
  </r>
  <r>
    <n v="33956"/>
    <s v="Sianna"/>
    <s v="Puckring"/>
    <x v="1"/>
    <n v="5"/>
    <d v="1966-11-29T00:00:00"/>
    <d v="2013-06-25T00:00:00"/>
    <n v="133904"/>
    <n v="7.5232876712328771"/>
    <x v="4"/>
    <x v="1"/>
    <x v="0"/>
  </r>
  <r>
    <n v="39604"/>
    <s v="Beverley"/>
    <s v="Ackenson"/>
    <x v="1"/>
    <n v="7"/>
    <d v="1951-06-20T00:00:00"/>
    <d v="2011-10-31T00:00:00"/>
    <n v="25911"/>
    <n v="9.1753424657534239"/>
    <x v="7"/>
    <x v="1"/>
    <x v="1"/>
  </r>
  <r>
    <n v="35631"/>
    <s v="Lee"/>
    <s v="Wreford"/>
    <x v="0"/>
    <n v="2"/>
    <d v="1989-09-05T00:00:00"/>
    <d v="2014-11-29T00:00:00"/>
    <n v="113693"/>
    <n v="6.0931506849315067"/>
    <x v="5"/>
    <x v="1"/>
    <x v="1"/>
  </r>
  <r>
    <n v="30897"/>
    <s v="Hakeem"/>
    <s v="Lovekin"/>
    <x v="0"/>
    <n v="2"/>
    <d v="1992-03-28T00:00:00"/>
    <d v="2016-08-03T00:00:00"/>
    <n v="77270"/>
    <n v="4.4136986301369863"/>
    <x v="5"/>
    <x v="1"/>
    <x v="2"/>
  </r>
  <r>
    <n v="22714"/>
    <s v="Filia"/>
    <s v="Druitt"/>
    <x v="1"/>
    <n v="2"/>
    <d v="1988-02-23T00:00:00"/>
    <d v="2013-12-16T00:00:00"/>
    <n v="128781"/>
    <n v="7.0465753424657533"/>
    <x v="5"/>
    <x v="2"/>
    <x v="1"/>
  </r>
  <r>
    <n v="12984"/>
    <s v="Melania"/>
    <s v="Bearcock"/>
    <x v="1"/>
    <n v="8"/>
    <d v="1962-12-21T00:00:00"/>
    <d v="2011-05-23T00:00:00"/>
    <n v="38153"/>
    <n v="9.6164383561643838"/>
    <x v="0"/>
    <x v="3"/>
    <x v="0"/>
  </r>
  <r>
    <n v="39109"/>
    <s v="Coop"/>
    <s v="Kiljan"/>
    <x v="0"/>
    <n v="2"/>
    <d v="1958-06-16T00:00:00"/>
    <d v="2014-06-18T00:00:00"/>
    <n v="51707"/>
    <n v="6.5424657534246577"/>
    <x v="5"/>
    <x v="1"/>
    <x v="0"/>
  </r>
  <r>
    <n v="39064"/>
    <s v="Jaimie"/>
    <s v="Ferroni"/>
    <x v="0"/>
    <n v="4"/>
    <d v="1949-12-02T00:00:00"/>
    <d v="2016-06-30T00:00:00"/>
    <n v="130820"/>
    <n v="4.506849315068493"/>
    <x v="1"/>
    <x v="1"/>
    <x v="0"/>
  </r>
  <r>
    <n v="33208"/>
    <s v="Meredith"/>
    <s v="Purtell"/>
    <x v="1"/>
    <n v="2"/>
    <d v="1949-01-31T00:00:00"/>
    <d v="2011-11-13T00:00:00"/>
    <n v="50709"/>
    <n v="9.1397260273972609"/>
    <x v="5"/>
    <x v="1"/>
    <x v="1"/>
  </r>
  <r>
    <n v="24159"/>
    <s v="Jodee"/>
    <s v="Ponnsett"/>
    <x v="1"/>
    <n v="3"/>
    <d v="1964-05-17T00:00:00"/>
    <d v="2018-05-16T00:00:00"/>
    <n v="156533"/>
    <n v="2.6301369863013697"/>
    <x v="3"/>
    <x v="2"/>
    <x v="0"/>
  </r>
  <r>
    <n v="30805"/>
    <s v="George"/>
    <s v="Arington"/>
    <x v="1"/>
    <n v="4"/>
    <d v="1961-05-27T00:00:00"/>
    <d v="2018-12-20T00:00:00"/>
    <n v="157162"/>
    <n v="2.032876712328767"/>
    <x v="1"/>
    <x v="1"/>
    <x v="1"/>
  </r>
  <r>
    <n v="28491"/>
    <s v="Aloise"/>
    <s v="Vila"/>
    <x v="1"/>
    <n v="1"/>
    <d v="1968-08-27T00:00:00"/>
    <d v="2014-07-24T00:00:00"/>
    <n v="66755"/>
    <n v="6.4438356164383563"/>
    <x v="2"/>
    <x v="2"/>
    <x v="2"/>
  </r>
  <r>
    <n v="16551"/>
    <s v="Jasun"/>
    <s v="Bricksey"/>
    <x v="0"/>
    <n v="2"/>
    <d v="1972-01-12T00:00:00"/>
    <d v="2016-07-22T00:00:00"/>
    <n v="76053"/>
    <n v="4.4465753424657537"/>
    <x v="5"/>
    <x v="3"/>
    <x v="2"/>
  </r>
  <r>
    <n v="37383"/>
    <s v="Kilian"/>
    <s v="Greenmon"/>
    <x v="0"/>
    <n v="4"/>
    <d v="1977-10-05T00:00:00"/>
    <d v="2017-05-28T00:00:00"/>
    <n v="140474"/>
    <n v="3.5972602739726027"/>
    <x v="1"/>
    <x v="1"/>
    <x v="0"/>
  </r>
  <r>
    <n v="37397"/>
    <s v="Nola"/>
    <s v="Husby"/>
    <x v="1"/>
    <n v="6"/>
    <d v="1970-02-23T00:00:00"/>
    <d v="2013-04-06T00:00:00"/>
    <n v="51558"/>
    <n v="7.7424657534246579"/>
    <x v="6"/>
    <x v="1"/>
    <x v="0"/>
  </r>
  <r>
    <n v="35496"/>
    <s v="Sibel"/>
    <s v="Dunkersley"/>
    <x v="1"/>
    <n v="7"/>
    <d v="1950-01-11T00:00:00"/>
    <d v="2013-06-19T00:00:00"/>
    <n v="87533"/>
    <n v="7.5397260273972604"/>
    <x v="7"/>
    <x v="1"/>
    <x v="0"/>
  </r>
  <r>
    <n v="38259"/>
    <s v="Pauletta"/>
    <s v="Disbrey"/>
    <x v="1"/>
    <n v="4"/>
    <d v="1956-03-30T00:00:00"/>
    <d v="2014-09-06T00:00:00"/>
    <n v="66118"/>
    <n v="6.3232876712328769"/>
    <x v="1"/>
    <x v="1"/>
    <x v="2"/>
  </r>
  <r>
    <n v="29106"/>
    <s v="Susette"/>
    <s v="Belbin"/>
    <x v="1"/>
    <n v="8"/>
    <d v="1995-05-25T00:00:00"/>
    <d v="2018-04-15T00:00:00"/>
    <n v="117968"/>
    <n v="2.7150684931506848"/>
    <x v="0"/>
    <x v="2"/>
    <x v="0"/>
  </r>
  <r>
    <n v="37056"/>
    <s v="Andy"/>
    <s v="de Banke"/>
    <x v="0"/>
    <n v="4"/>
    <d v="1962-06-22T00:00:00"/>
    <d v="2017-04-18T00:00:00"/>
    <n v="79411"/>
    <n v="3.7068493150684931"/>
    <x v="1"/>
    <x v="1"/>
    <x v="0"/>
  </r>
  <r>
    <n v="24116"/>
    <s v="Melania"/>
    <s v="Olley"/>
    <x v="1"/>
    <n v="2"/>
    <d v="1984-07-05T00:00:00"/>
    <d v="2010-06-06T00:00:00"/>
    <n v="46484"/>
    <n v="10.578082191780823"/>
    <x v="5"/>
    <x v="2"/>
    <x v="0"/>
  </r>
  <r>
    <n v="47036"/>
    <s v="Elana"/>
    <s v="Jacqueme"/>
    <x v="1"/>
    <n v="1"/>
    <d v="1947-07-13T00:00:00"/>
    <d v="2017-04-08T00:00:00"/>
    <n v="82129"/>
    <n v="3.7342465753424658"/>
    <x v="2"/>
    <x v="0"/>
    <x v="0"/>
  </r>
  <r>
    <n v="16014"/>
    <s v="Woody"/>
    <s v="Chitty"/>
    <x v="0"/>
    <n v="1"/>
    <d v="1965-10-08T00:00:00"/>
    <d v="2010-09-25T00:00:00"/>
    <n v="103315"/>
    <n v="10.273972602739725"/>
    <x v="2"/>
    <x v="3"/>
    <x v="2"/>
  </r>
  <r>
    <n v="35948"/>
    <s v="Chrysa"/>
    <s v="Boswood"/>
    <x v="1"/>
    <n v="4"/>
    <d v="1959-11-12T00:00:00"/>
    <d v="2016-11-06T00:00:00"/>
    <n v="89100"/>
    <n v="4.1534246575342468"/>
    <x v="1"/>
    <x v="1"/>
    <x v="1"/>
  </r>
  <r>
    <n v="44065"/>
    <s v="Annadiana"/>
    <s v="Sunman"/>
    <x v="1"/>
    <n v="8"/>
    <d v="1962-02-04T00:00:00"/>
    <d v="2014-06-25T00:00:00"/>
    <n v="89068"/>
    <n v="6.5232876712328771"/>
    <x v="0"/>
    <x v="0"/>
    <x v="0"/>
  </r>
  <r>
    <n v="33474"/>
    <s v="Milissent"/>
    <s v="Abbotson"/>
    <x v="1"/>
    <n v="4"/>
    <d v="1963-10-05T00:00:00"/>
    <d v="2013-04-30T00:00:00"/>
    <n v="50846"/>
    <n v="7.6767123287671231"/>
    <x v="1"/>
    <x v="1"/>
    <x v="0"/>
  </r>
  <r>
    <n v="33344"/>
    <s v="Joe"/>
    <s v="Rickwood"/>
    <x v="0"/>
    <n v="6"/>
    <d v="1971-01-16T00:00:00"/>
    <d v="2018-06-03T00:00:00"/>
    <n v="100292"/>
    <n v="2.580821917808219"/>
    <x v="6"/>
    <x v="1"/>
    <x v="0"/>
  </r>
  <r>
    <n v="32146"/>
    <s v="Sabra"/>
    <s v="Barrass"/>
    <x v="1"/>
    <n v="6"/>
    <d v="1947-09-23T00:00:00"/>
    <d v="2010-10-04T00:00:00"/>
    <n v="129549"/>
    <n v="10.24931506849315"/>
    <x v="6"/>
    <x v="1"/>
    <x v="1"/>
  </r>
  <r>
    <n v="34538"/>
    <s v="Lynsey"/>
    <s v="McGreary"/>
    <x v="1"/>
    <n v="4"/>
    <d v="1983-06-02T00:00:00"/>
    <d v="2016-10-31T00:00:00"/>
    <n v="144665"/>
    <n v="4.1698630136986301"/>
    <x v="1"/>
    <x v="1"/>
    <x v="1"/>
  </r>
  <r>
    <n v="39490"/>
    <s v="Sorcha"/>
    <s v="Creelman"/>
    <x v="1"/>
    <n v="1"/>
    <d v="1963-12-23T00:00:00"/>
    <d v="2018-09-06T00:00:00"/>
    <n v="71040"/>
    <n v="2.3205479452054796"/>
    <x v="2"/>
    <x v="1"/>
    <x v="2"/>
  </r>
  <r>
    <n v="35931"/>
    <s v="Angelina"/>
    <s v="Campanelli"/>
    <x v="1"/>
    <n v="8"/>
    <d v="1984-05-22T00:00:00"/>
    <d v="2019-06-22T00:00:00"/>
    <n v="134198"/>
    <n v="1.5287671232876712"/>
    <x v="0"/>
    <x v="1"/>
    <x v="0"/>
  </r>
  <r>
    <n v="43315"/>
    <s v="Hill"/>
    <s v="Blundel"/>
    <x v="0"/>
    <n v="2"/>
    <d v="1962-06-15T00:00:00"/>
    <d v="2017-09-18T00:00:00"/>
    <n v="61048"/>
    <n v="3.2876712328767121"/>
    <x v="5"/>
    <x v="0"/>
    <x v="2"/>
  </r>
  <r>
    <n v="35135"/>
    <s v="Bunni"/>
    <s v="Broseman"/>
    <x v="1"/>
    <n v="4"/>
    <d v="1991-07-25T00:00:00"/>
    <d v="2017-05-17T00:00:00"/>
    <n v="94874"/>
    <n v="3.6273972602739728"/>
    <x v="1"/>
    <x v="1"/>
    <x v="0"/>
  </r>
  <r>
    <n v="36956"/>
    <s v="Almeda"/>
    <s v="Yorston"/>
    <x v="1"/>
    <n v="7"/>
    <d v="1962-01-03T00:00:00"/>
    <d v="2020-05-18T00:00:00"/>
    <n v="32020"/>
    <n v="0.62191780821917808"/>
    <x v="7"/>
    <x v="1"/>
    <x v="0"/>
  </r>
  <r>
    <n v="39805"/>
    <s v="Barrie"/>
    <s v="Sampey"/>
    <x v="1"/>
    <n v="6"/>
    <d v="1991-01-14T00:00:00"/>
    <d v="2011-04-26T00:00:00"/>
    <n v="77191"/>
    <n v="9.6904109589041099"/>
    <x v="6"/>
    <x v="1"/>
    <x v="0"/>
  </r>
  <r>
    <n v="48476"/>
    <s v="Beaufort"/>
    <s v="MacGowing"/>
    <x v="0"/>
    <n v="8"/>
    <d v="1971-03-24T00:00:00"/>
    <d v="2012-06-07T00:00:00"/>
    <n v="94560"/>
    <n v="8.5726027397260278"/>
    <x v="0"/>
    <x v="0"/>
    <x v="0"/>
  </r>
  <r>
    <n v="11803"/>
    <s v="Corbie"/>
    <s v="Hailwood"/>
    <x v="0"/>
    <n v="8"/>
    <d v="1980-06-19T00:00:00"/>
    <d v="2013-07-16T00:00:00"/>
    <n v="38784"/>
    <n v="7.4657534246575343"/>
    <x v="0"/>
    <x v="3"/>
    <x v="2"/>
  </r>
  <r>
    <n v="30380"/>
    <s v="Genevieve"/>
    <s v="Cordy"/>
    <x v="1"/>
    <n v="4"/>
    <d v="1988-11-19T00:00:00"/>
    <d v="2017-05-29T00:00:00"/>
    <n v="108372"/>
    <n v="3.5945205479452054"/>
    <x v="1"/>
    <x v="1"/>
    <x v="0"/>
  </r>
  <r>
    <n v="36896"/>
    <s v="Alonso"/>
    <s v="Thompson"/>
    <x v="0"/>
    <n v="5"/>
    <d v="1950-04-03T00:00:00"/>
    <d v="2011-04-15T00:00:00"/>
    <n v="68961"/>
    <n v="9.7205479452054799"/>
    <x v="4"/>
    <x v="1"/>
    <x v="0"/>
  </r>
  <r>
    <n v="35519"/>
    <s v="Isidoro"/>
    <s v="Wicks"/>
    <x v="0"/>
    <n v="6"/>
    <d v="1970-05-18T00:00:00"/>
    <d v="2018-05-02T00:00:00"/>
    <n v="52173"/>
    <n v="2.6684931506849314"/>
    <x v="6"/>
    <x v="1"/>
    <x v="0"/>
  </r>
  <r>
    <n v="10737"/>
    <s v="Ozzy"/>
    <s v="Powlett"/>
    <x v="0"/>
    <n v="1"/>
    <d v="1992-02-26T00:00:00"/>
    <d v="2020-05-23T00:00:00"/>
    <n v="111802"/>
    <n v="0.60821917808219184"/>
    <x v="2"/>
    <x v="3"/>
    <x v="0"/>
  </r>
  <r>
    <n v="36177"/>
    <s v="Aaron"/>
    <s v="Kenelin"/>
    <x v="0"/>
    <n v="5"/>
    <d v="1986-02-22T00:00:00"/>
    <d v="2017-05-08T00:00:00"/>
    <n v="66285"/>
    <n v="3.6520547945205482"/>
    <x v="4"/>
    <x v="1"/>
    <x v="0"/>
  </r>
  <r>
    <n v="25674"/>
    <s v="Sophi"/>
    <s v="Gimson"/>
    <x v="1"/>
    <n v="8"/>
    <d v="1974-07-15T00:00:00"/>
    <d v="2011-09-08T00:00:00"/>
    <n v="93519"/>
    <n v="9.3205479452054796"/>
    <x v="0"/>
    <x v="2"/>
    <x v="2"/>
  </r>
  <r>
    <n v="32385"/>
    <s v="Cordey"/>
    <s v="Spohr"/>
    <x v="1"/>
    <n v="6"/>
    <d v="1969-06-21T00:00:00"/>
    <d v="2013-04-23T00:00:00"/>
    <n v="45707"/>
    <n v="7.6958904109589037"/>
    <x v="6"/>
    <x v="1"/>
    <x v="0"/>
  </r>
  <r>
    <n v="32205"/>
    <s v="Karney"/>
    <s v="Britney"/>
    <x v="0"/>
    <n v="4"/>
    <d v="1999-02-28T00:00:00"/>
    <d v="2019-09-25T00:00:00"/>
    <n v="62342"/>
    <n v="1.2684931506849315"/>
    <x v="1"/>
    <x v="1"/>
    <x v="2"/>
  </r>
  <r>
    <n v="35725"/>
    <s v="Niko"/>
    <s v="Van Weedenburg"/>
    <x v="0"/>
    <n v="6"/>
    <d v="1953-09-01T00:00:00"/>
    <d v="2010-07-28T00:00:00"/>
    <n v="129594"/>
    <n v="10.435616438356165"/>
    <x v="6"/>
    <x v="1"/>
    <x v="2"/>
  </r>
  <r>
    <n v="32920"/>
    <s v="Angelita"/>
    <s v="Madgwick"/>
    <x v="1"/>
    <n v="7"/>
    <d v="1976-02-21T00:00:00"/>
    <d v="2012-08-24T00:00:00"/>
    <n v="106799"/>
    <n v="8.3589041095890408"/>
    <x v="7"/>
    <x v="1"/>
    <x v="2"/>
  </r>
  <r>
    <n v="37591"/>
    <s v="Clerissa"/>
    <s v="Kelston"/>
    <x v="1"/>
    <n v="6"/>
    <d v="1988-08-20T00:00:00"/>
    <d v="2012-10-14T00:00:00"/>
    <n v="56803"/>
    <n v="8.2191780821917817"/>
    <x v="6"/>
    <x v="1"/>
    <x v="1"/>
  </r>
  <r>
    <n v="30184"/>
    <s v="Benton"/>
    <s v="Thorouggood"/>
    <x v="0"/>
    <n v="7"/>
    <d v="1986-01-31T00:00:00"/>
    <d v="2019-06-18T00:00:00"/>
    <n v="46980"/>
    <n v="1.5397260273972602"/>
    <x v="7"/>
    <x v="1"/>
    <x v="0"/>
  </r>
  <r>
    <n v="33377"/>
    <s v="Aeriel"/>
    <s v="Admans"/>
    <x v="1"/>
    <n v="8"/>
    <d v="1961-08-14T00:00:00"/>
    <d v="2016-05-12T00:00:00"/>
    <n v="84761"/>
    <n v="4.6410958904109592"/>
    <x v="0"/>
    <x v="1"/>
    <x v="0"/>
  </r>
  <r>
    <n v="34718"/>
    <s v="Free"/>
    <s v="Furzer"/>
    <x v="0"/>
    <n v="4"/>
    <d v="1951-06-06T00:00:00"/>
    <d v="2013-08-16T00:00:00"/>
    <n v="51919"/>
    <n v="7.3808219178082188"/>
    <x v="1"/>
    <x v="1"/>
    <x v="2"/>
  </r>
  <r>
    <n v="26806"/>
    <s v="Sheilah"/>
    <s v="Scawn"/>
    <x v="1"/>
    <n v="8"/>
    <d v="1981-09-24T00:00:00"/>
    <d v="2014-11-24T00:00:00"/>
    <n v="54148"/>
    <n v="6.1068493150684935"/>
    <x v="0"/>
    <x v="2"/>
    <x v="1"/>
  </r>
  <r>
    <n v="37176"/>
    <s v="Janie"/>
    <s v="Sherlaw"/>
    <x v="1"/>
    <n v="6"/>
    <d v="1970-11-18T00:00:00"/>
    <d v="2012-04-16T00:00:00"/>
    <n v="132226"/>
    <n v="8.7150684931506852"/>
    <x v="6"/>
    <x v="1"/>
    <x v="0"/>
  </r>
  <r>
    <n v="34997"/>
    <s v="Joceline"/>
    <s v="Dubois"/>
    <x v="1"/>
    <n v="5"/>
    <d v="1970-11-18T00:00:00"/>
    <d v="2010-11-03T00:00:00"/>
    <n v="121592"/>
    <n v="10.167123287671233"/>
    <x v="4"/>
    <x v="1"/>
    <x v="1"/>
  </r>
  <r>
    <n v="39350"/>
    <s v="Neila"/>
    <s v="Shelley"/>
    <x v="1"/>
    <n v="7"/>
    <d v="1955-10-11T00:00:00"/>
    <d v="2014-04-12T00:00:00"/>
    <n v="117725"/>
    <n v="6.7260273972602738"/>
    <x v="7"/>
    <x v="1"/>
    <x v="0"/>
  </r>
  <r>
    <n v="34761"/>
    <s v="Ginnie"/>
    <s v="Kivelhan"/>
    <x v="1"/>
    <n v="1"/>
    <d v="1990-12-27T00:00:00"/>
    <d v="2011-10-29T00:00:00"/>
    <n v="114583"/>
    <n v="9.1808219178082187"/>
    <x v="2"/>
    <x v="1"/>
    <x v="1"/>
  </r>
  <r>
    <n v="28430"/>
    <s v="Billie"/>
    <s v="Trye"/>
    <x v="0"/>
    <n v="2"/>
    <d v="1997-10-03T00:00:00"/>
    <d v="2016-10-08T00:00:00"/>
    <n v="134466"/>
    <n v="4.2328767123287667"/>
    <x v="5"/>
    <x v="2"/>
    <x v="1"/>
  </r>
  <r>
    <n v="35981"/>
    <s v="Aleta"/>
    <s v="Buessen"/>
    <x v="1"/>
    <n v="5"/>
    <d v="1999-04-22T00:00:00"/>
    <d v="2015-10-30T00:00:00"/>
    <n v="96069"/>
    <n v="5.1753424657534248"/>
    <x v="4"/>
    <x v="1"/>
    <x v="1"/>
  </r>
  <r>
    <n v="30840"/>
    <s v="Jordanna"/>
    <s v="Sissens"/>
    <x v="1"/>
    <n v="4"/>
    <d v="1963-10-14T00:00:00"/>
    <d v="2016-06-27T00:00:00"/>
    <n v="94314"/>
    <n v="4.515068493150685"/>
    <x v="1"/>
    <x v="1"/>
    <x v="0"/>
  </r>
  <r>
    <n v="27659"/>
    <s v="Rowney"/>
    <s v="Joontjes"/>
    <x v="0"/>
    <n v="8"/>
    <d v="1966-02-14T00:00:00"/>
    <d v="2013-04-15T00:00:00"/>
    <n v="130096"/>
    <n v="7.7178082191780826"/>
    <x v="0"/>
    <x v="2"/>
    <x v="0"/>
  </r>
  <r>
    <n v="34520"/>
    <s v="Othelia"/>
    <s v="Lazell"/>
    <x v="1"/>
    <n v="7"/>
    <d v="1962-11-28T00:00:00"/>
    <d v="2018-05-02T00:00:00"/>
    <n v="29179"/>
    <n v="2.6684931506849314"/>
    <x v="7"/>
    <x v="1"/>
    <x v="0"/>
  </r>
  <r>
    <n v="23701"/>
    <s v="Elfie"/>
    <s v="Le Marchant"/>
    <x v="1"/>
    <n v="1"/>
    <d v="1961-03-05T00:00:00"/>
    <d v="2014-12-21T00:00:00"/>
    <n v="62416"/>
    <n v="6.0328767123287674"/>
    <x v="2"/>
    <x v="2"/>
    <x v="1"/>
  </r>
  <r>
    <n v="29349"/>
    <s v="Randa"/>
    <s v="Chazotte"/>
    <x v="1"/>
    <n v="2"/>
    <d v="1997-04-29T00:00:00"/>
    <d v="2012-09-17T00:00:00"/>
    <n v="83516"/>
    <n v="8.293150684931506"/>
    <x v="5"/>
    <x v="2"/>
    <x v="2"/>
  </r>
  <r>
    <n v="36726"/>
    <s v="Zechariah"/>
    <s v="Kohlert"/>
    <x v="0"/>
    <n v="5"/>
    <d v="1975-01-10T00:00:00"/>
    <d v="2010-12-01T00:00:00"/>
    <n v="135425"/>
    <n v="10.09041095890411"/>
    <x v="4"/>
    <x v="1"/>
    <x v="1"/>
  </r>
  <r>
    <n v="36797"/>
    <s v="Claus"/>
    <s v="Magnus"/>
    <x v="0"/>
    <n v="4"/>
    <d v="1986-11-06T00:00:00"/>
    <d v="2015-06-20T00:00:00"/>
    <n v="103090"/>
    <n v="5.536986301369863"/>
    <x v="1"/>
    <x v="1"/>
    <x v="0"/>
  </r>
  <r>
    <n v="39773"/>
    <s v="Lonnard"/>
    <s v="Gwinn"/>
    <x v="0"/>
    <n v="4"/>
    <d v="1968-11-30T00:00:00"/>
    <d v="2018-06-29T00:00:00"/>
    <n v="106293"/>
    <n v="2.5095890410958903"/>
    <x v="1"/>
    <x v="1"/>
    <x v="0"/>
  </r>
  <r>
    <n v="31874"/>
    <s v="Pip"/>
    <s v="Danhel"/>
    <x v="0"/>
    <n v="4"/>
    <d v="1947-11-18T00:00:00"/>
    <d v="2019-04-10T00:00:00"/>
    <n v="60883"/>
    <n v="1.7287671232876711"/>
    <x v="1"/>
    <x v="1"/>
    <x v="0"/>
  </r>
  <r>
    <n v="32513"/>
    <s v="Niccolo"/>
    <s v="Runnalls"/>
    <x v="0"/>
    <n v="7"/>
    <d v="1987-07-08T00:00:00"/>
    <d v="2013-06-11T00:00:00"/>
    <n v="96006"/>
    <n v="7.5616438356164384"/>
    <x v="7"/>
    <x v="1"/>
    <x v="0"/>
  </r>
  <r>
    <n v="37000"/>
    <s v="Katrinka"/>
    <s v="Delacote"/>
    <x v="1"/>
    <n v="5"/>
    <d v="1986-11-16T00:00:00"/>
    <d v="2014-07-06T00:00:00"/>
    <n v="74622"/>
    <n v="6.493150684931507"/>
    <x v="4"/>
    <x v="1"/>
    <x v="2"/>
  </r>
  <r>
    <n v="38756"/>
    <s v="Cahra"/>
    <s v="Murtell"/>
    <x v="1"/>
    <n v="4"/>
    <d v="1974-05-19T00:00:00"/>
    <d v="2018-11-20T00:00:00"/>
    <n v="120488"/>
    <n v="2.1150684931506851"/>
    <x v="1"/>
    <x v="1"/>
    <x v="1"/>
  </r>
  <r>
    <n v="31056"/>
    <s v="Corey"/>
    <s v="Disbrow"/>
    <x v="1"/>
    <n v="4"/>
    <d v="1968-06-25T00:00:00"/>
    <d v="2012-09-11T00:00:00"/>
    <n v="158327"/>
    <n v="8.3095890410958901"/>
    <x v="1"/>
    <x v="1"/>
    <x v="2"/>
  </r>
  <r>
    <n v="31991"/>
    <s v="Farica"/>
    <s v="McVeighty"/>
    <x v="1"/>
    <n v="5"/>
    <d v="1967-06-05T00:00:00"/>
    <d v="2015-10-11T00:00:00"/>
    <n v="102937"/>
    <n v="5.2273972602739729"/>
    <x v="4"/>
    <x v="1"/>
    <x v="1"/>
  </r>
  <r>
    <n v="33385"/>
    <s v="Joscelin"/>
    <s v="Giannazzi"/>
    <x v="1"/>
    <n v="6"/>
    <d v="1964-07-15T00:00:00"/>
    <d v="2017-05-25T00:00:00"/>
    <n v="51349"/>
    <n v="3.6054794520547944"/>
    <x v="6"/>
    <x v="1"/>
    <x v="0"/>
  </r>
  <r>
    <n v="34884"/>
    <s v="Ax"/>
    <s v="Hryncewicz"/>
    <x v="0"/>
    <n v="6"/>
    <d v="1976-05-29T00:00:00"/>
    <d v="2018-11-03T00:00:00"/>
    <n v="86174"/>
    <n v="2.1616438356164385"/>
    <x v="6"/>
    <x v="1"/>
    <x v="1"/>
  </r>
  <r>
    <n v="33335"/>
    <s v="Janessa"/>
    <s v="Jakes"/>
    <x v="1"/>
    <n v="7"/>
    <d v="1951-10-01T00:00:00"/>
    <d v="2013-10-29T00:00:00"/>
    <n v="61064"/>
    <n v="7.1780821917808222"/>
    <x v="7"/>
    <x v="1"/>
    <x v="1"/>
  </r>
  <r>
    <n v="35926"/>
    <s v="Brew"/>
    <s v="Ritchman"/>
    <x v="0"/>
    <n v="6"/>
    <d v="1962-09-06T00:00:00"/>
    <d v="2011-06-10T00:00:00"/>
    <n v="76967"/>
    <n v="9.5671232876712331"/>
    <x v="6"/>
    <x v="1"/>
    <x v="0"/>
  </r>
  <r>
    <n v="32836"/>
    <s v="Gretal"/>
    <s v="Pashler"/>
    <x v="1"/>
    <n v="5"/>
    <d v="1951-06-06T00:00:00"/>
    <d v="2013-06-07T00:00:00"/>
    <n v="96339"/>
    <n v="7.5726027397260278"/>
    <x v="4"/>
    <x v="1"/>
    <x v="0"/>
  </r>
  <r>
    <n v="47022"/>
    <s v="Rufus"/>
    <s v="Bizzey"/>
    <x v="0"/>
    <n v="1"/>
    <d v="1975-07-03T00:00:00"/>
    <d v="2015-07-30T00:00:00"/>
    <n v="119775"/>
    <n v="5.4273972602739722"/>
    <x v="2"/>
    <x v="0"/>
    <x v="2"/>
  </r>
  <r>
    <n v="49898"/>
    <s v="Sydney"/>
    <s v="Panks"/>
    <x v="0"/>
    <n v="8"/>
    <d v="1978-01-28T00:00:00"/>
    <d v="2013-04-07T00:00:00"/>
    <n v="44896"/>
    <n v="7.7397260273972606"/>
    <x v="0"/>
    <x v="0"/>
    <x v="0"/>
  </r>
  <r>
    <n v="39294"/>
    <s v="Rubina"/>
    <s v="Denisot"/>
    <x v="1"/>
    <n v="5"/>
    <d v="1961-08-14T00:00:00"/>
    <d v="2015-06-22T00:00:00"/>
    <n v="32791"/>
    <n v="5.5315068493150683"/>
    <x v="4"/>
    <x v="1"/>
    <x v="0"/>
  </r>
  <r>
    <n v="35282"/>
    <s v="Gwyn"/>
    <s v="Carillo"/>
    <x v="1"/>
    <n v="5"/>
    <d v="1980-07-14T00:00:00"/>
    <d v="2019-11-15T00:00:00"/>
    <n v="118642"/>
    <n v="1.1287671232876713"/>
    <x v="4"/>
    <x v="1"/>
    <x v="1"/>
  </r>
  <r>
    <n v="38461"/>
    <s v="Amalia"/>
    <s v="Ffrench"/>
    <x v="1"/>
    <n v="4"/>
    <d v="1950-10-30T00:00:00"/>
    <d v="2016-07-05T00:00:00"/>
    <n v="61458"/>
    <n v="4.493150684931507"/>
    <x v="1"/>
    <x v="1"/>
    <x v="2"/>
  </r>
  <r>
    <n v="20133"/>
    <s v="Viv"/>
    <s v="Turfs"/>
    <x v="1"/>
    <n v="7"/>
    <d v="1963-05-27T00:00:00"/>
    <d v="2018-06-04T00:00:00"/>
    <n v="19115"/>
    <n v="2.5780821917808221"/>
    <x v="7"/>
    <x v="2"/>
    <x v="0"/>
  </r>
  <r>
    <n v="16161"/>
    <s v="Bartolemo"/>
    <s v="Rapo"/>
    <x v="0"/>
    <n v="8"/>
    <d v="1970-04-07T00:00:00"/>
    <d v="2015-06-29T00:00:00"/>
    <n v="91268"/>
    <n v="5.5123287671232877"/>
    <x v="0"/>
    <x v="3"/>
    <x v="0"/>
  </r>
  <r>
    <n v="39096"/>
    <s v="Margarita"/>
    <s v="Shafe"/>
    <x v="1"/>
    <n v="4"/>
    <d v="1949-07-18T00:00:00"/>
    <d v="2015-09-07T00:00:00"/>
    <n v="99476"/>
    <n v="5.3205479452054796"/>
    <x v="1"/>
    <x v="1"/>
    <x v="2"/>
  </r>
  <r>
    <n v="39837"/>
    <s v="Marna"/>
    <s v="McGilmartin"/>
    <x v="1"/>
    <n v="6"/>
    <d v="1995-08-06T00:00:00"/>
    <d v="2020-04-27T00:00:00"/>
    <n v="55239"/>
    <n v="0.67945205479452053"/>
    <x v="6"/>
    <x v="1"/>
    <x v="0"/>
  </r>
  <r>
    <n v="37555"/>
    <s v="Sheri"/>
    <s v="Stirgess"/>
    <x v="1"/>
    <n v="4"/>
    <d v="1971-01-26T00:00:00"/>
    <d v="2014-12-28T00:00:00"/>
    <n v="156834"/>
    <n v="6.0136986301369859"/>
    <x v="1"/>
    <x v="1"/>
    <x v="1"/>
  </r>
  <r>
    <n v="32064"/>
    <s v="Deena"/>
    <s v="Matzaitis"/>
    <x v="1"/>
    <n v="4"/>
    <d v="1986-02-20T00:00:00"/>
    <d v="2018-11-11T00:00:00"/>
    <n v="108800"/>
    <n v="2.1397260273972605"/>
    <x v="1"/>
    <x v="1"/>
    <x v="1"/>
  </r>
  <r>
    <n v="33336"/>
    <s v="Hattie"/>
    <s v="Guarin"/>
    <x v="1"/>
    <n v="5"/>
    <d v="1960-01-20T00:00:00"/>
    <d v="2012-12-09T00:00:00"/>
    <n v="116096"/>
    <n v="8.0657534246575349"/>
    <x v="4"/>
    <x v="1"/>
    <x v="1"/>
  </r>
  <r>
    <n v="37725"/>
    <s v="Edan"/>
    <s v="Sketh"/>
    <x v="0"/>
    <n v="5"/>
    <d v="1990-04-15T00:00:00"/>
    <d v="2014-09-06T00:00:00"/>
    <n v="67368"/>
    <n v="6.3232876712328769"/>
    <x v="4"/>
    <x v="1"/>
    <x v="2"/>
  </r>
  <r>
    <n v="38575"/>
    <s v="Dosi"/>
    <s v="Laurent"/>
    <x v="1"/>
    <n v="4"/>
    <d v="1967-06-08T00:00:00"/>
    <d v="2017-04-06T00:00:00"/>
    <n v="67170"/>
    <n v="3.7397260273972601"/>
    <x v="1"/>
    <x v="1"/>
    <x v="0"/>
  </r>
  <r>
    <n v="31996"/>
    <s v="Derward"/>
    <s v="Scougal"/>
    <x v="0"/>
    <n v="4"/>
    <d v="1979-01-02T00:00:00"/>
    <d v="2014-09-06T00:00:00"/>
    <n v="158269"/>
    <n v="6.3232876712328769"/>
    <x v="1"/>
    <x v="1"/>
    <x v="2"/>
  </r>
  <r>
    <n v="34420"/>
    <s v="Christan"/>
    <s v="Glyne"/>
    <x v="1"/>
    <n v="4"/>
    <d v="1953-04-28T00:00:00"/>
    <d v="2020-04-09T00:00:00"/>
    <n v="84148"/>
    <n v="0.72876712328767124"/>
    <x v="1"/>
    <x v="1"/>
    <x v="0"/>
  </r>
  <r>
    <n v="37295"/>
    <s v="Joachim"/>
    <s v="McDonnell"/>
    <x v="0"/>
    <n v="4"/>
    <d v="1987-12-09T00:00:00"/>
    <d v="2019-04-12T00:00:00"/>
    <n v="83656"/>
    <n v="1.7232876712328766"/>
    <x v="1"/>
    <x v="1"/>
    <x v="0"/>
  </r>
  <r>
    <n v="31083"/>
    <s v="Zitella"/>
    <s v="Millions"/>
    <x v="1"/>
    <n v="8"/>
    <d v="1961-12-03T00:00:00"/>
    <d v="2019-11-25T00:00:00"/>
    <n v="115011"/>
    <n v="1.1013698630136985"/>
    <x v="0"/>
    <x v="1"/>
    <x v="1"/>
  </r>
  <r>
    <n v="33678"/>
    <s v="Marietta"/>
    <s v="Sargood"/>
    <x v="0"/>
    <n v="4"/>
    <d v="1986-06-08T00:00:00"/>
    <d v="2010-06-09T00:00:00"/>
    <n v="142436"/>
    <n v="10.56986301369863"/>
    <x v="1"/>
    <x v="1"/>
    <x v="0"/>
  </r>
  <r>
    <n v="15291"/>
    <s v="Christian"/>
    <s v="Ferreres"/>
    <x v="1"/>
    <n v="8"/>
    <d v="1997-01-26T00:00:00"/>
    <d v="2016-10-10T00:00:00"/>
    <n v="84777"/>
    <n v="4.2273972602739729"/>
    <x v="0"/>
    <x v="3"/>
    <x v="1"/>
  </r>
  <r>
    <n v="34223"/>
    <s v="Yoshiko"/>
    <s v="Foltin"/>
    <x v="1"/>
    <n v="5"/>
    <d v="1958-07-31T00:00:00"/>
    <d v="2019-05-02T00:00:00"/>
    <n v="84222"/>
    <n v="1.6684931506849314"/>
    <x v="4"/>
    <x v="1"/>
    <x v="0"/>
  </r>
  <r>
    <n v="39200"/>
    <s v="Nichole"/>
    <s v="Heeron"/>
    <x v="0"/>
    <n v="6"/>
    <d v="1947-11-13T00:00:00"/>
    <d v="2010-10-15T00:00:00"/>
    <n v="41612"/>
    <n v="10.219178082191782"/>
    <x v="6"/>
    <x v="1"/>
    <x v="1"/>
  </r>
  <r>
    <n v="31863"/>
    <s v="Fawnia"/>
    <s v="MacSweeney"/>
    <x v="1"/>
    <n v="5"/>
    <d v="1958-12-23T00:00:00"/>
    <d v="2010-12-19T00:00:00"/>
    <n v="72748"/>
    <n v="10.04109589041096"/>
    <x v="4"/>
    <x v="1"/>
    <x v="1"/>
  </r>
  <r>
    <n v="17563"/>
    <s v="Abbott"/>
    <s v="Klainer"/>
    <x v="0"/>
    <n v="1"/>
    <d v="1982-08-16T00:00:00"/>
    <d v="2018-09-15T00:00:00"/>
    <n v="104692"/>
    <n v="2.2958904109589042"/>
    <x v="2"/>
    <x v="3"/>
    <x v="2"/>
  </r>
  <r>
    <n v="16451"/>
    <s v="Romy"/>
    <s v="Beumant"/>
    <x v="1"/>
    <n v="1"/>
    <d v="1951-02-20T00:00:00"/>
    <d v="2016-09-29T00:00:00"/>
    <n v="96984"/>
    <n v="4.2575342465753421"/>
    <x v="2"/>
    <x v="3"/>
    <x v="2"/>
  </r>
  <r>
    <n v="37282"/>
    <s v="Salim"/>
    <s v="Severns"/>
    <x v="0"/>
    <n v="7"/>
    <d v="1995-10-16T00:00:00"/>
    <d v="2013-12-27T00:00:00"/>
    <n v="41078"/>
    <n v="7.0164383561643833"/>
    <x v="7"/>
    <x v="1"/>
    <x v="1"/>
  </r>
  <r>
    <n v="34378"/>
    <s v="Ric"/>
    <s v="Halloway"/>
    <x v="0"/>
    <n v="7"/>
    <d v="1949-09-17T00:00:00"/>
    <d v="2020-04-19T00:00:00"/>
    <n v="69377"/>
    <n v="0.70136986301369864"/>
    <x v="7"/>
    <x v="1"/>
    <x v="0"/>
  </r>
  <r>
    <n v="35915"/>
    <s v="Herschel"/>
    <s v="Haggerty"/>
    <x v="0"/>
    <n v="5"/>
    <d v="1985-05-20T00:00:00"/>
    <d v="2012-04-22T00:00:00"/>
    <n v="72059"/>
    <n v="8.6986301369863011"/>
    <x v="4"/>
    <x v="1"/>
    <x v="0"/>
  </r>
  <r>
    <n v="21012"/>
    <s v="Kliment"/>
    <s v="Labarre"/>
    <x v="0"/>
    <n v="1"/>
    <d v="1973-05-15T00:00:00"/>
    <d v="2013-04-16T00:00:00"/>
    <n v="46488"/>
    <n v="7.7150684931506852"/>
    <x v="2"/>
    <x v="2"/>
    <x v="0"/>
  </r>
  <r>
    <n v="32163"/>
    <s v="Davina"/>
    <s v="Korpal"/>
    <x v="1"/>
    <n v="5"/>
    <d v="1977-10-11T00:00:00"/>
    <d v="2013-04-14T00:00:00"/>
    <n v="54358"/>
    <n v="7.720547945205479"/>
    <x v="4"/>
    <x v="1"/>
    <x v="0"/>
  </r>
  <r>
    <n v="38798"/>
    <s v="Lara"/>
    <s v="Whickman"/>
    <x v="1"/>
    <n v="5"/>
    <d v="1980-02-20T00:00:00"/>
    <d v="2019-08-21T00:00:00"/>
    <n v="82772"/>
    <n v="1.3643835616438356"/>
    <x v="4"/>
    <x v="1"/>
    <x v="2"/>
  </r>
  <r>
    <n v="34583"/>
    <s v="Dana"/>
    <s v="Reinbach"/>
    <x v="1"/>
    <n v="4"/>
    <d v="1985-10-03T00:00:00"/>
    <d v="2010-07-28T00:00:00"/>
    <n v="150089"/>
    <n v="10.435616438356165"/>
    <x v="1"/>
    <x v="1"/>
    <x v="2"/>
  </r>
  <r>
    <n v="32971"/>
    <s v="Malory"/>
    <s v="Foker"/>
    <x v="1"/>
    <n v="4"/>
    <d v="1993-08-12T00:00:00"/>
    <d v="2016-09-06T00:00:00"/>
    <n v="96120"/>
    <n v="4.3205479452054796"/>
    <x v="1"/>
    <x v="1"/>
    <x v="2"/>
  </r>
  <r>
    <n v="38297"/>
    <s v="Arnuad"/>
    <s v="Barme"/>
    <x v="0"/>
    <n v="6"/>
    <d v="1981-06-29T00:00:00"/>
    <d v="2017-09-27T00:00:00"/>
    <n v="138918"/>
    <n v="3.2630136986301368"/>
    <x v="6"/>
    <x v="1"/>
    <x v="2"/>
  </r>
  <r>
    <n v="33786"/>
    <s v="Ariel"/>
    <s v="Burgill"/>
    <x v="1"/>
    <n v="5"/>
    <d v="1988-11-30T00:00:00"/>
    <d v="2020-06-03T00:00:00"/>
    <n v="40166"/>
    <n v="0.57808219178082187"/>
    <x v="4"/>
    <x v="1"/>
    <x v="0"/>
  </r>
  <r>
    <n v="36630"/>
    <s v="Inna"/>
    <s v="Hambly"/>
    <x v="1"/>
    <n v="5"/>
    <d v="1983-05-21T00:00:00"/>
    <d v="2012-09-13T00:00:00"/>
    <n v="111143"/>
    <n v="8.3041095890410954"/>
    <x v="4"/>
    <x v="1"/>
    <x v="2"/>
  </r>
  <r>
    <n v="45042"/>
    <s v="Nona"/>
    <s v="Aitchinson"/>
    <x v="1"/>
    <n v="8"/>
    <d v="1948-01-01T00:00:00"/>
    <d v="2014-12-08T00:00:00"/>
    <n v="52742"/>
    <n v="6.0684931506849313"/>
    <x v="0"/>
    <x v="0"/>
    <x v="1"/>
  </r>
  <r>
    <n v="28273"/>
    <s v="Margery"/>
    <s v="Wind"/>
    <x v="1"/>
    <n v="1"/>
    <d v="1983-07-02T00:00:00"/>
    <d v="2016-10-21T00:00:00"/>
    <n v="62997"/>
    <n v="4.1972602739726028"/>
    <x v="2"/>
    <x v="2"/>
    <x v="1"/>
  </r>
  <r>
    <n v="32121"/>
    <s v="Shelton"/>
    <s v="Culpan"/>
    <x v="0"/>
    <n v="5"/>
    <d v="1964-11-12T00:00:00"/>
    <d v="2012-08-17T00:00:00"/>
    <n v="133989"/>
    <n v="8.3780821917808215"/>
    <x v="4"/>
    <x v="1"/>
    <x v="2"/>
  </r>
  <r>
    <n v="32144"/>
    <s v="Reuben"/>
    <s v="Henrique"/>
    <x v="0"/>
    <n v="7"/>
    <d v="1989-04-13T00:00:00"/>
    <d v="2011-04-25T00:00:00"/>
    <n v="114740"/>
    <n v="9.6931506849315063"/>
    <x v="7"/>
    <x v="1"/>
    <x v="0"/>
  </r>
  <r>
    <n v="35820"/>
    <s v="Adaline"/>
    <s v="Wyborn"/>
    <x v="1"/>
    <n v="1"/>
    <d v="1979-11-02T00:00:00"/>
    <d v="2017-08-24T00:00:00"/>
    <n v="69163"/>
    <n v="3.3561643835616439"/>
    <x v="2"/>
    <x v="1"/>
    <x v="2"/>
  </r>
  <r>
    <n v="33522"/>
    <s v="Faydra"/>
    <s v="Dumingos"/>
    <x v="1"/>
    <n v="1"/>
    <d v="1981-07-02T00:00:00"/>
    <d v="2012-05-20T00:00:00"/>
    <n v="37585"/>
    <n v="8.6219178082191785"/>
    <x v="2"/>
    <x v="1"/>
    <x v="0"/>
  </r>
  <r>
    <n v="39873"/>
    <s v="Allayne"/>
    <s v="Whistance"/>
    <x v="0"/>
    <n v="6"/>
    <d v="1961-07-25T00:00:00"/>
    <d v="2016-05-11T00:00:00"/>
    <n v="60140"/>
    <n v="4.6438356164383565"/>
    <x v="6"/>
    <x v="1"/>
    <x v="0"/>
  </r>
  <r>
    <n v="20363"/>
    <s v="Lanie"/>
    <s v="Soeiro"/>
    <x v="0"/>
    <n v="8"/>
    <d v="1967-07-25T00:00:00"/>
    <d v="2017-09-23T00:00:00"/>
    <n v="119867"/>
    <n v="3.2739726027397262"/>
    <x v="0"/>
    <x v="2"/>
    <x v="2"/>
  </r>
  <r>
    <n v="36881"/>
    <s v="Lorry"/>
    <s v="Tracey"/>
    <x v="0"/>
    <n v="7"/>
    <d v="1993-03-11T00:00:00"/>
    <d v="2011-06-22T00:00:00"/>
    <n v="96593"/>
    <n v="9.5342465753424666"/>
    <x v="7"/>
    <x v="1"/>
    <x v="0"/>
  </r>
  <r>
    <n v="37683"/>
    <s v="Fergus"/>
    <s v="Gravy"/>
    <x v="0"/>
    <n v="4"/>
    <d v="1985-08-16T00:00:00"/>
    <d v="2020-06-06T00:00:00"/>
    <n v="62086"/>
    <n v="0.56986301369863013"/>
    <x v="1"/>
    <x v="1"/>
    <x v="0"/>
  </r>
  <r>
    <n v="37926"/>
    <s v="Bartholemy"/>
    <s v="O' Meara"/>
    <x v="0"/>
    <n v="6"/>
    <d v="1956-10-14T00:00:00"/>
    <d v="2020-04-19T00:00:00"/>
    <n v="65097"/>
    <n v="0.70136986301369864"/>
    <x v="6"/>
    <x v="1"/>
    <x v="0"/>
  </r>
  <r>
    <n v="33634"/>
    <s v="Jonie"/>
    <s v="McCrohon"/>
    <x v="1"/>
    <n v="4"/>
    <d v="1965-06-04T00:00:00"/>
    <d v="2019-12-05T00:00:00"/>
    <n v="95234"/>
    <n v="1.0739726027397261"/>
    <x v="1"/>
    <x v="1"/>
    <x v="1"/>
  </r>
  <r>
    <n v="36116"/>
    <s v="Victoria"/>
    <s v="Mattocks"/>
    <x v="1"/>
    <n v="6"/>
    <d v="1983-09-12T00:00:00"/>
    <d v="2011-04-24T00:00:00"/>
    <n v="42669"/>
    <n v="9.6958904109589046"/>
    <x v="6"/>
    <x v="1"/>
    <x v="0"/>
  </r>
  <r>
    <n v="21788"/>
    <s v="Laural"/>
    <s v="Southerns"/>
    <x v="1"/>
    <n v="7"/>
    <d v="1991-05-05T00:00:00"/>
    <d v="2012-05-27T00:00:00"/>
    <n v="78212"/>
    <n v="8.6027397260273979"/>
    <x v="7"/>
    <x v="2"/>
    <x v="0"/>
  </r>
  <r>
    <n v="47105"/>
    <s v="Rosene"/>
    <s v="Carnew"/>
    <x v="1"/>
    <n v="8"/>
    <d v="1955-01-22T00:00:00"/>
    <d v="2018-06-06T00:00:00"/>
    <n v="53019"/>
    <n v="2.5726027397260274"/>
    <x v="0"/>
    <x v="0"/>
    <x v="0"/>
  </r>
  <r>
    <n v="37685"/>
    <s v="Blanch"/>
    <s v="Lillicrap"/>
    <x v="1"/>
    <n v="6"/>
    <d v="1953-10-29T00:00:00"/>
    <d v="2013-06-10T00:00:00"/>
    <n v="119933"/>
    <n v="7.5643835616438357"/>
    <x v="6"/>
    <x v="1"/>
    <x v="0"/>
  </r>
  <r>
    <n v="38729"/>
    <s v="Mag"/>
    <s v="Pilmoor"/>
    <x v="1"/>
    <n v="4"/>
    <d v="1973-09-13T00:00:00"/>
    <d v="2013-10-08T00:00:00"/>
    <n v="103383"/>
    <n v="7.2356164383561641"/>
    <x v="1"/>
    <x v="1"/>
    <x v="1"/>
  </r>
  <r>
    <n v="35446"/>
    <s v="Reid"/>
    <s v="Gauchier"/>
    <x v="0"/>
    <n v="5"/>
    <d v="1953-02-11T00:00:00"/>
    <d v="2018-11-12T00:00:00"/>
    <n v="80683"/>
    <n v="2.1369863013698631"/>
    <x v="4"/>
    <x v="1"/>
    <x v="1"/>
  </r>
  <r>
    <n v="15081"/>
    <s v="Greg"/>
    <s v="Tonepohl"/>
    <x v="0"/>
    <n v="8"/>
    <d v="1977-07-20T00:00:00"/>
    <d v="2011-09-19T00:00:00"/>
    <n v="77882"/>
    <n v="9.2904109589041095"/>
    <x v="0"/>
    <x v="3"/>
    <x v="2"/>
  </r>
  <r>
    <n v="31033"/>
    <s v="Pattie"/>
    <s v="Pascoe"/>
    <x v="1"/>
    <n v="5"/>
    <d v="1987-11-20T00:00:00"/>
    <d v="2016-05-09T00:00:00"/>
    <n v="85636"/>
    <n v="4.6493150684931503"/>
    <x v="4"/>
    <x v="1"/>
    <x v="0"/>
  </r>
  <r>
    <n v="34821"/>
    <s v="Eilis"/>
    <s v="Izchaki"/>
    <x v="1"/>
    <n v="4"/>
    <d v="1966-06-24T00:00:00"/>
    <d v="2017-05-28T00:00:00"/>
    <n v="53976"/>
    <n v="3.5972602739726027"/>
    <x v="1"/>
    <x v="1"/>
    <x v="0"/>
  </r>
  <r>
    <n v="38895"/>
    <s v="Noelyn"/>
    <s v="Piercey"/>
    <x v="1"/>
    <n v="5"/>
    <d v="1991-05-11T00:00:00"/>
    <d v="2014-07-09T00:00:00"/>
    <n v="39289"/>
    <n v="6.484931506849315"/>
    <x v="4"/>
    <x v="1"/>
    <x v="2"/>
  </r>
  <r>
    <n v="19984"/>
    <s v="Matteo"/>
    <s v="Steptowe"/>
    <x v="0"/>
    <n v="8"/>
    <d v="1960-11-04T00:00:00"/>
    <d v="2010-06-21T00:00:00"/>
    <n v="84926"/>
    <n v="10.536986301369863"/>
    <x v="0"/>
    <x v="3"/>
    <x v="0"/>
  </r>
  <r>
    <n v="39304"/>
    <s v="Josee"/>
    <s v="Mish"/>
    <x v="1"/>
    <n v="5"/>
    <d v="1978-06-27T00:00:00"/>
    <d v="2019-10-29T00:00:00"/>
    <n v="46016"/>
    <n v="1.1753424657534246"/>
    <x v="4"/>
    <x v="1"/>
    <x v="1"/>
  </r>
  <r>
    <n v="30020"/>
    <s v="Thebault"/>
    <s v="De Bernardis"/>
    <x v="0"/>
    <n v="6"/>
    <d v="1964-01-10T00:00:00"/>
    <d v="2010-08-05T00:00:00"/>
    <n v="64543"/>
    <n v="10.413698630136986"/>
    <x v="6"/>
    <x v="1"/>
    <x v="2"/>
  </r>
  <r>
    <n v="24316"/>
    <s v="Lindy"/>
    <s v="Logie"/>
    <x v="0"/>
    <n v="7"/>
    <d v="1958-02-04T00:00:00"/>
    <d v="2015-06-24T00:00:00"/>
    <n v="84042"/>
    <n v="5.5260273972602736"/>
    <x v="7"/>
    <x v="2"/>
    <x v="0"/>
  </r>
  <r>
    <n v="35483"/>
    <s v="Jacquie"/>
    <s v="O'Gleasane"/>
    <x v="1"/>
    <n v="4"/>
    <d v="1951-04-09T00:00:00"/>
    <d v="2016-09-09T00:00:00"/>
    <n v="61633"/>
    <n v="4.3123287671232875"/>
    <x v="1"/>
    <x v="1"/>
    <x v="2"/>
  </r>
  <r>
    <n v="34152"/>
    <s v="Jerrome"/>
    <s v="Dewire"/>
    <x v="0"/>
    <n v="5"/>
    <d v="1972-06-18T00:00:00"/>
    <d v="2018-04-06T00:00:00"/>
    <n v="81979"/>
    <n v="2.7397260273972601"/>
    <x v="4"/>
    <x v="1"/>
    <x v="0"/>
  </r>
  <r>
    <n v="31327"/>
    <s v="Rhoda"/>
    <s v="Danilovich"/>
    <x v="1"/>
    <n v="4"/>
    <d v="1992-04-02T00:00:00"/>
    <d v="2019-09-30T00:00:00"/>
    <n v="83552"/>
    <n v="1.2547945205479452"/>
    <x v="1"/>
    <x v="1"/>
    <x v="2"/>
  </r>
  <r>
    <n v="36222"/>
    <s v="Emmalee"/>
    <s v="Dunlap"/>
    <x v="1"/>
    <n v="5"/>
    <d v="1995-06-04T00:00:00"/>
    <d v="2016-05-26T00:00:00"/>
    <n v="60371"/>
    <n v="4.602739726027397"/>
    <x v="4"/>
    <x v="1"/>
    <x v="0"/>
  </r>
  <r>
    <n v="38621"/>
    <s v="Daven"/>
    <s v="Collis"/>
    <x v="0"/>
    <n v="5"/>
    <d v="1962-04-19T00:00:00"/>
    <d v="2012-07-10T00:00:00"/>
    <n v="127480"/>
    <n v="8.4821917808219176"/>
    <x v="4"/>
    <x v="1"/>
    <x v="2"/>
  </r>
  <r>
    <n v="34114"/>
    <s v="Chrissie"/>
    <s v="Lotze"/>
    <x v="1"/>
    <n v="5"/>
    <d v="1977-08-21T00:00:00"/>
    <d v="2014-06-06T00:00:00"/>
    <n v="106889"/>
    <n v="6.5753424657534243"/>
    <x v="4"/>
    <x v="1"/>
    <x v="0"/>
  </r>
  <r>
    <n v="33270"/>
    <s v="Anthe"/>
    <s v="Foye"/>
    <x v="1"/>
    <n v="4"/>
    <d v="1974-01-19T00:00:00"/>
    <d v="2010-12-05T00:00:00"/>
    <n v="53432"/>
    <n v="10.079452054794521"/>
    <x v="1"/>
    <x v="1"/>
    <x v="1"/>
  </r>
  <r>
    <n v="31095"/>
    <s v="Cross"/>
    <s v="Vassay"/>
    <x v="0"/>
    <n v="4"/>
    <d v="1995-09-30T00:00:00"/>
    <d v="2012-11-11T00:00:00"/>
    <n v="53130"/>
    <n v="8.1424657534246574"/>
    <x v="1"/>
    <x v="1"/>
    <x v="1"/>
  </r>
  <r>
    <n v="29973"/>
    <s v="Thayne"/>
    <s v="Rummins"/>
    <x v="0"/>
    <n v="8"/>
    <d v="1988-03-02T00:00:00"/>
    <d v="2017-04-16T00:00:00"/>
    <n v="124459"/>
    <n v="3.7123287671232879"/>
    <x v="0"/>
    <x v="2"/>
    <x v="0"/>
  </r>
  <r>
    <n v="39106"/>
    <s v="Ninnetta"/>
    <s v="Mergue"/>
    <x v="1"/>
    <n v="4"/>
    <d v="1949-11-29T00:00:00"/>
    <d v="2012-05-17T00:00:00"/>
    <n v="59972"/>
    <n v="8.6301369863013697"/>
    <x v="1"/>
    <x v="1"/>
    <x v="0"/>
  </r>
  <r>
    <n v="37028"/>
    <s v="Ailyn"/>
    <s v="Dahlgren"/>
    <x v="1"/>
    <n v="5"/>
    <d v="1982-01-12T00:00:00"/>
    <d v="2017-04-19T00:00:00"/>
    <n v="81209"/>
    <n v="3.7041095890410958"/>
    <x v="4"/>
    <x v="1"/>
    <x v="0"/>
  </r>
  <r>
    <n v="37830"/>
    <s v="Lane"/>
    <s v="Thrussell"/>
    <x v="1"/>
    <n v="4"/>
    <d v="1988-10-21T00:00:00"/>
    <d v="2014-05-03T00:00:00"/>
    <n v="73602"/>
    <n v="6.6684931506849319"/>
    <x v="1"/>
    <x v="1"/>
    <x v="0"/>
  </r>
  <r>
    <n v="11209"/>
    <s v="Neron"/>
    <s v="Mote"/>
    <x v="0"/>
    <n v="8"/>
    <d v="1970-01-26T00:00:00"/>
    <d v="2019-05-11T00:00:00"/>
    <n v="64998"/>
    <n v="1.6438356164383561"/>
    <x v="0"/>
    <x v="3"/>
    <x v="0"/>
  </r>
  <r>
    <n v="31947"/>
    <s v="Gilberta"/>
    <s v="Carnaman"/>
    <x v="1"/>
    <n v="7"/>
    <d v="1974-12-30T00:00:00"/>
    <d v="2015-10-26T00:00:00"/>
    <n v="27097"/>
    <n v="5.1863013698630134"/>
    <x v="7"/>
    <x v="1"/>
    <x v="1"/>
  </r>
  <r>
    <n v="26748"/>
    <s v="Milly"/>
    <s v="Mallabar"/>
    <x v="1"/>
    <n v="8"/>
    <d v="1976-09-05T00:00:00"/>
    <d v="2011-06-22T00:00:00"/>
    <n v="65366"/>
    <n v="9.5342465753424666"/>
    <x v="0"/>
    <x v="2"/>
    <x v="0"/>
  </r>
  <r>
    <n v="35128"/>
    <s v="Cleon"/>
    <s v="Halson"/>
    <x v="0"/>
    <n v="6"/>
    <d v="1992-04-29T00:00:00"/>
    <d v="2019-11-08T00:00:00"/>
    <n v="65933"/>
    <n v="1.1479452054794521"/>
    <x v="6"/>
    <x v="1"/>
    <x v="1"/>
  </r>
  <r>
    <n v="37179"/>
    <s v="Gustaf"/>
    <s v="Josefovic"/>
    <x v="0"/>
    <n v="7"/>
    <d v="1975-02-19T00:00:00"/>
    <d v="2016-10-18T00:00:00"/>
    <n v="105709"/>
    <n v="4.2054794520547949"/>
    <x v="7"/>
    <x v="1"/>
    <x v="1"/>
  </r>
  <r>
    <n v="37735"/>
    <s v="Benji"/>
    <s v="Wanell"/>
    <x v="0"/>
    <n v="7"/>
    <d v="1980-11-25T00:00:00"/>
    <d v="2012-05-29T00:00:00"/>
    <n v="110441"/>
    <n v="8.5972602739726032"/>
    <x v="7"/>
    <x v="1"/>
    <x v="0"/>
  </r>
  <r>
    <n v="33694"/>
    <s v="Caria"/>
    <s v="Halgarth"/>
    <x v="1"/>
    <n v="5"/>
    <d v="1976-10-27T00:00:00"/>
    <d v="2014-10-11T00:00:00"/>
    <n v="106153"/>
    <n v="6.2273972602739729"/>
    <x v="4"/>
    <x v="1"/>
    <x v="1"/>
  </r>
  <r>
    <n v="38965"/>
    <s v="Mel"/>
    <s v="Lingfoot"/>
    <x v="0"/>
    <n v="6"/>
    <d v="1982-01-22T00:00:00"/>
    <d v="2014-09-10T00:00:00"/>
    <n v="81832"/>
    <n v="6.3123287671232875"/>
    <x v="6"/>
    <x v="1"/>
    <x v="2"/>
  </r>
  <r>
    <n v="39155"/>
    <s v="Ferd"/>
    <s v="Cant"/>
    <x v="0"/>
    <n v="6"/>
    <d v="1989-04-22T00:00:00"/>
    <d v="2011-04-25T00:00:00"/>
    <n v="90402"/>
    <n v="9.6931506849315063"/>
    <x v="6"/>
    <x v="1"/>
    <x v="0"/>
  </r>
  <r>
    <n v="47665"/>
    <s v="Georgia"/>
    <s v="Meyer"/>
    <x v="1"/>
    <n v="8"/>
    <d v="1988-08-04T00:00:00"/>
    <d v="2017-05-13T00:00:00"/>
    <n v="33263"/>
    <n v="3.6383561643835618"/>
    <x v="0"/>
    <x v="0"/>
    <x v="0"/>
  </r>
  <r>
    <n v="36266"/>
    <s v="Adam"/>
    <s v="Sumpner"/>
    <x v="0"/>
    <n v="6"/>
    <d v="1970-05-04T00:00:00"/>
    <d v="2013-10-16T00:00:00"/>
    <n v="114119"/>
    <n v="7.2136986301369861"/>
    <x v="6"/>
    <x v="1"/>
    <x v="1"/>
  </r>
  <r>
    <n v="22816"/>
    <s v="Reece"/>
    <s v="Arnaud"/>
    <x v="0"/>
    <n v="7"/>
    <d v="1960-10-17T00:00:00"/>
    <d v="2016-10-13T00:00:00"/>
    <n v="83908"/>
    <n v="4.2191780821917808"/>
    <x v="7"/>
    <x v="2"/>
    <x v="1"/>
  </r>
  <r>
    <n v="31864"/>
    <s v="Anne-corinne"/>
    <s v="Brunini"/>
    <x v="1"/>
    <n v="5"/>
    <d v="1987-01-03T00:00:00"/>
    <d v="2012-05-20T00:00:00"/>
    <n v="132731"/>
    <n v="8.6219178082191785"/>
    <x v="4"/>
    <x v="1"/>
    <x v="0"/>
  </r>
  <r>
    <n v="32205"/>
    <s v="Jdavie"/>
    <s v="Becconsall"/>
    <x v="0"/>
    <n v="4"/>
    <d v="1956-01-03T00:00:00"/>
    <d v="2016-06-05T00:00:00"/>
    <n v="155506"/>
    <n v="4.5753424657534243"/>
    <x v="1"/>
    <x v="1"/>
    <x v="0"/>
  </r>
  <r>
    <n v="38723"/>
    <s v="Farrel"/>
    <s v="Kynvin"/>
    <x v="0"/>
    <n v="6"/>
    <d v="1971-08-19T00:00:00"/>
    <d v="2015-09-01T00:00:00"/>
    <n v="55791"/>
    <n v="5.3369863013698629"/>
    <x v="6"/>
    <x v="1"/>
    <x v="2"/>
  </r>
  <r>
    <n v="34720"/>
    <s v="Addia"/>
    <s v="Studdard"/>
    <x v="1"/>
    <n v="6"/>
    <d v="1970-06-28T00:00:00"/>
    <d v="2018-09-11T00:00:00"/>
    <n v="135226"/>
    <n v="2.3068493150684932"/>
    <x v="6"/>
    <x v="1"/>
    <x v="2"/>
  </r>
  <r>
    <n v="35504"/>
    <s v="Meggy"/>
    <s v="Hanne"/>
    <x v="1"/>
    <n v="4"/>
    <d v="1983-02-25T00:00:00"/>
    <d v="2012-04-15T00:00:00"/>
    <n v="138363"/>
    <n v="8.7178082191780817"/>
    <x v="1"/>
    <x v="1"/>
    <x v="0"/>
  </r>
  <r>
    <n v="35662"/>
    <s v="Cassandra"/>
    <s v="Hames"/>
    <x v="1"/>
    <n v="4"/>
    <d v="1975-07-10T00:00:00"/>
    <d v="2016-12-08T00:00:00"/>
    <n v="143059"/>
    <n v="4.065753424657534"/>
    <x v="1"/>
    <x v="1"/>
    <x v="1"/>
  </r>
  <r>
    <n v="34650"/>
    <s v="Libbey"/>
    <s v="Barneveld"/>
    <x v="1"/>
    <n v="6"/>
    <d v="1968-11-18T00:00:00"/>
    <d v="2010-07-12T00:00:00"/>
    <n v="115142"/>
    <n v="10.479452054794521"/>
    <x v="6"/>
    <x v="1"/>
    <x v="2"/>
  </r>
  <r>
    <n v="39066"/>
    <s v="Khalil"/>
    <s v="Petrus"/>
    <x v="0"/>
    <n v="5"/>
    <d v="1962-06-28T00:00:00"/>
    <d v="2012-05-26T00:00:00"/>
    <n v="125279"/>
    <n v="8.6054794520547944"/>
    <x v="4"/>
    <x v="1"/>
    <x v="0"/>
  </r>
  <r>
    <n v="33793"/>
    <s v="Wainwright"/>
    <s v="Dreghorn"/>
    <x v="0"/>
    <n v="7"/>
    <d v="1990-01-02T00:00:00"/>
    <d v="2012-04-28T00:00:00"/>
    <n v="95441"/>
    <n v="8.6821917808219187"/>
    <x v="7"/>
    <x v="1"/>
    <x v="0"/>
  </r>
  <r>
    <n v="31737"/>
    <s v="Amos"/>
    <s v="Tinwell"/>
    <x v="0"/>
    <n v="4"/>
    <d v="1969-03-16T00:00:00"/>
    <d v="2013-11-03T00:00:00"/>
    <n v="155831"/>
    <n v="7.1643835616438354"/>
    <x v="1"/>
    <x v="1"/>
    <x v="1"/>
  </r>
  <r>
    <n v="35371"/>
    <s v="Dacey"/>
    <s v="Sprowell"/>
    <x v="1"/>
    <n v="5"/>
    <d v="1986-07-26T00:00:00"/>
    <d v="2014-06-25T00:00:00"/>
    <n v="91080"/>
    <n v="6.5232876712328771"/>
    <x v="4"/>
    <x v="1"/>
    <x v="0"/>
  </r>
  <r>
    <n v="38483"/>
    <s v="Mollee"/>
    <s v="Sorsbie"/>
    <x v="1"/>
    <n v="4"/>
    <d v="1999-06-04T00:00:00"/>
    <d v="2013-04-28T00:00:00"/>
    <n v="152951"/>
    <n v="7.6821917808219178"/>
    <x v="1"/>
    <x v="1"/>
    <x v="0"/>
  </r>
  <r>
    <n v="37387"/>
    <s v="Merry"/>
    <s v="Murtimer"/>
    <x v="1"/>
    <n v="4"/>
    <d v="1997-11-26T00:00:00"/>
    <d v="2010-09-11T00:00:00"/>
    <n v="76394"/>
    <n v="10.312328767123288"/>
    <x v="1"/>
    <x v="1"/>
    <x v="2"/>
  </r>
  <r>
    <n v="39499"/>
    <s v="Lamar"/>
    <s v="Viner"/>
    <x v="0"/>
    <n v="6"/>
    <d v="1981-01-16T00:00:00"/>
    <d v="2015-07-11T00:00:00"/>
    <n v="103660"/>
    <n v="5.4794520547945202"/>
    <x v="6"/>
    <x v="1"/>
    <x v="2"/>
  </r>
  <r>
    <n v="48966"/>
    <s v="Katee"/>
    <s v="Kitchinghan"/>
    <x v="1"/>
    <n v="8"/>
    <d v="1967-08-15T00:00:00"/>
    <d v="2017-12-27T00:00:00"/>
    <n v="88875"/>
    <n v="3.0136986301369864"/>
    <x v="0"/>
    <x v="0"/>
    <x v="1"/>
  </r>
  <r>
    <n v="37342"/>
    <s v="Vito"/>
    <s v="Rubenfeld"/>
    <x v="0"/>
    <n v="7"/>
    <d v="1970-03-25T00:00:00"/>
    <d v="2013-08-18T00:00:00"/>
    <n v="104394"/>
    <n v="7.375342465753425"/>
    <x v="7"/>
    <x v="1"/>
    <x v="2"/>
  </r>
  <r>
    <n v="34761"/>
    <s v="Elena"/>
    <s v="Seamen"/>
    <x v="1"/>
    <n v="7"/>
    <d v="1983-03-29T00:00:00"/>
    <d v="2014-11-16T00:00:00"/>
    <n v="52619"/>
    <n v="6.1287671232876715"/>
    <x v="7"/>
    <x v="1"/>
    <x v="1"/>
  </r>
  <r>
    <n v="37646"/>
    <s v="Rubi"/>
    <s v="Passby"/>
    <x v="1"/>
    <n v="5"/>
    <d v="1958-05-25T00:00:00"/>
    <d v="2014-04-01T00:00:00"/>
    <n v="68978"/>
    <n v="6.7561643835616438"/>
    <x v="4"/>
    <x v="1"/>
    <x v="0"/>
  </r>
  <r>
    <n v="37573"/>
    <s v="Crissie"/>
    <s v="Tapscott"/>
    <x v="1"/>
    <n v="6"/>
    <d v="1973-11-29T00:00:00"/>
    <d v="2017-09-28T00:00:00"/>
    <n v="118605"/>
    <n v="3.2602739726027399"/>
    <x v="6"/>
    <x v="1"/>
    <x v="2"/>
  </r>
  <r>
    <n v="36075"/>
    <s v="Gratiana"/>
    <s v="Furnival"/>
    <x v="1"/>
    <n v="7"/>
    <d v="1986-04-01T00:00:00"/>
    <d v="2013-04-07T00:00:00"/>
    <n v="77461"/>
    <n v="7.7397260273972606"/>
    <x v="7"/>
    <x v="1"/>
    <x v="0"/>
  </r>
  <r>
    <n v="30982"/>
    <s v="Inglebert"/>
    <s v="Colaco"/>
    <x v="0"/>
    <n v="6"/>
    <d v="1953-05-08T00:00:00"/>
    <d v="2018-11-29T00:00:00"/>
    <n v="50556"/>
    <n v="2.0904109589041098"/>
    <x v="6"/>
    <x v="1"/>
    <x v="1"/>
  </r>
  <r>
    <n v="32179"/>
    <s v="Temple"/>
    <s v="Polley"/>
    <x v="0"/>
    <n v="5"/>
    <d v="1988-03-08T00:00:00"/>
    <d v="2011-06-25T00:00:00"/>
    <n v="109047"/>
    <n v="9.5260273972602736"/>
    <x v="4"/>
    <x v="1"/>
    <x v="0"/>
  </r>
  <r>
    <n v="33755"/>
    <s v="Kermy"/>
    <s v="Woollons"/>
    <x v="0"/>
    <n v="5"/>
    <d v="1947-06-16T00:00:00"/>
    <d v="2014-04-15T00:00:00"/>
    <n v="83737"/>
    <n v="6.7178082191780826"/>
    <x v="4"/>
    <x v="1"/>
    <x v="0"/>
  </r>
  <r>
    <n v="31109"/>
    <s v="Gaye"/>
    <s v="Culbard"/>
    <x v="1"/>
    <n v="4"/>
    <d v="1995-10-19T00:00:00"/>
    <d v="2017-10-12T00:00:00"/>
    <n v="128221"/>
    <n v="3.2219178082191782"/>
    <x v="1"/>
    <x v="1"/>
    <x v="1"/>
  </r>
  <r>
    <n v="31317"/>
    <s v="Nadya"/>
    <s v="Seabridge"/>
    <x v="1"/>
    <n v="6"/>
    <d v="1975-01-18T00:00:00"/>
    <d v="2010-06-19T00:00:00"/>
    <n v="86402"/>
    <n v="10.542465753424658"/>
    <x v="6"/>
    <x v="1"/>
    <x v="0"/>
  </r>
  <r>
    <n v="32980"/>
    <s v="Evelina"/>
    <s v="Mushawe"/>
    <x v="1"/>
    <n v="5"/>
    <d v="1964-08-13T00:00:00"/>
    <d v="2013-08-29T00:00:00"/>
    <n v="73514"/>
    <n v="7.3452054794520549"/>
    <x v="4"/>
    <x v="1"/>
    <x v="2"/>
  </r>
  <r>
    <n v="36791"/>
    <s v="Louise"/>
    <s v="Turbill"/>
    <x v="1"/>
    <n v="4"/>
    <d v="1997-09-30T00:00:00"/>
    <d v="2016-09-17T00:00:00"/>
    <n v="136713"/>
    <n v="4.2904109589041095"/>
    <x v="1"/>
    <x v="1"/>
    <x v="2"/>
  </r>
  <r>
    <n v="39493"/>
    <s v="Udale"/>
    <s v="Trevaskiss"/>
    <x v="0"/>
    <n v="5"/>
    <d v="1964-07-11T00:00:00"/>
    <d v="2019-11-17T00:00:00"/>
    <n v="107137"/>
    <n v="1.1232876712328768"/>
    <x v="4"/>
    <x v="1"/>
    <x v="1"/>
  </r>
  <r>
    <n v="36322"/>
    <s v="Joelly"/>
    <s v="Hassur"/>
    <x v="1"/>
    <n v="5"/>
    <d v="1950-05-20T00:00:00"/>
    <d v="2012-09-26T00:00:00"/>
    <n v="101234"/>
    <n v="8.2684931506849306"/>
    <x v="4"/>
    <x v="1"/>
    <x v="2"/>
  </r>
  <r>
    <n v="34921"/>
    <s v="Pancho"/>
    <s v="Mathewes"/>
    <x v="0"/>
    <n v="6"/>
    <d v="1984-08-30T00:00:00"/>
    <d v="2011-07-08T00:00:00"/>
    <n v="36536"/>
    <n v="9.4904109589041088"/>
    <x v="6"/>
    <x v="1"/>
    <x v="2"/>
  </r>
  <r>
    <n v="29701"/>
    <s v="Keeley"/>
    <s v="Asel"/>
    <x v="1"/>
    <n v="7"/>
    <d v="1978-03-17T00:00:00"/>
    <d v="2015-10-21T00:00:00"/>
    <n v="97623"/>
    <n v="5.2"/>
    <x v="7"/>
    <x v="2"/>
    <x v="1"/>
  </r>
  <r>
    <n v="31455"/>
    <s v="Delaney"/>
    <s v="Vanichkin"/>
    <x v="0"/>
    <n v="6"/>
    <d v="1960-06-02T00:00:00"/>
    <d v="2016-09-11T00:00:00"/>
    <n v="38604"/>
    <n v="4.3068493150684928"/>
    <x v="6"/>
    <x v="1"/>
    <x v="2"/>
  </r>
  <r>
    <n v="32788"/>
    <s v="Hogan"/>
    <s v="Crayk"/>
    <x v="0"/>
    <n v="6"/>
    <d v="1958-04-15T00:00:00"/>
    <d v="2010-06-13T00:00:00"/>
    <n v="127184"/>
    <n v="10.558904109589042"/>
    <x v="6"/>
    <x v="1"/>
    <x v="0"/>
  </r>
  <r>
    <n v="30301"/>
    <s v="Pansy"/>
    <s v="Yakubov"/>
    <x v="1"/>
    <n v="6"/>
    <d v="1961-07-08T00:00:00"/>
    <d v="2014-04-05T00:00:00"/>
    <n v="73651"/>
    <n v="6.7452054794520544"/>
    <x v="6"/>
    <x v="1"/>
    <x v="0"/>
  </r>
  <r>
    <n v="38134"/>
    <s v="Georgianne"/>
    <s v="Tapper"/>
    <x v="1"/>
    <n v="5"/>
    <d v="1949-03-18T00:00:00"/>
    <d v="2012-06-13T00:00:00"/>
    <n v="110225"/>
    <n v="8.5561643835616437"/>
    <x v="4"/>
    <x v="1"/>
    <x v="0"/>
  </r>
  <r>
    <n v="34271"/>
    <s v="Wolfgang"/>
    <s v="Lummis"/>
    <x v="0"/>
    <n v="5"/>
    <d v="1980-05-11T00:00:00"/>
    <d v="2013-11-14T00:00:00"/>
    <n v="62747"/>
    <n v="7.1342465753424653"/>
    <x v="4"/>
    <x v="1"/>
    <x v="1"/>
  </r>
  <r>
    <n v="36820"/>
    <s v="Leigh"/>
    <s v="Epp"/>
    <x v="0"/>
    <n v="5"/>
    <d v="1975-04-01T00:00:00"/>
    <d v="2011-10-12T00:00:00"/>
    <n v="39218"/>
    <n v="9.2273972602739729"/>
    <x v="4"/>
    <x v="1"/>
    <x v="1"/>
  </r>
  <r>
    <n v="36859"/>
    <s v="Austen"/>
    <s v="Crispin"/>
    <x v="0"/>
    <n v="5"/>
    <d v="1985-07-26T00:00:00"/>
    <d v="2010-06-13T00:00:00"/>
    <n v="112397"/>
    <n v="10.558904109589042"/>
    <x v="4"/>
    <x v="1"/>
    <x v="0"/>
  </r>
  <r>
    <n v="31616"/>
    <s v="Lorette"/>
    <s v="Mattiacci"/>
    <x v="1"/>
    <n v="5"/>
    <d v="1966-01-02T00:00:00"/>
    <d v="2018-06-04T00:00:00"/>
    <n v="132186"/>
    <n v="2.5780821917808221"/>
    <x v="4"/>
    <x v="1"/>
    <x v="0"/>
  </r>
  <r>
    <n v="33099"/>
    <s v="Allyson"/>
    <s v="Brass"/>
    <x v="1"/>
    <n v="5"/>
    <d v="1958-06-30T00:00:00"/>
    <d v="2017-08-12T00:00:00"/>
    <n v="109280"/>
    <n v="3.3890410958904109"/>
    <x v="4"/>
    <x v="1"/>
    <x v="2"/>
  </r>
  <r>
    <n v="34744"/>
    <s v="Rudd"/>
    <s v="Parkes"/>
    <x v="0"/>
    <n v="4"/>
    <d v="1978-01-18T00:00:00"/>
    <d v="2015-06-29T00:00:00"/>
    <n v="124618"/>
    <n v="5.5123287671232877"/>
    <x v="1"/>
    <x v="1"/>
    <x v="0"/>
  </r>
  <r>
    <n v="37938"/>
    <s v="Agnes"/>
    <s v="Cella"/>
    <x v="1"/>
    <n v="4"/>
    <d v="1953-07-30T00:00:00"/>
    <d v="2013-05-10T00:00:00"/>
    <n v="140714"/>
    <n v="7.6493150684931503"/>
    <x v="1"/>
    <x v="1"/>
    <x v="0"/>
  </r>
  <r>
    <n v="33162"/>
    <s v="Lynnette"/>
    <s v="Stabbins"/>
    <x v="1"/>
    <n v="4"/>
    <d v="1947-07-19T00:00:00"/>
    <d v="2011-10-21T00:00:00"/>
    <n v="51789"/>
    <n v="9.2027397260273975"/>
    <x v="1"/>
    <x v="1"/>
    <x v="1"/>
  </r>
  <r>
    <n v="32214"/>
    <s v="Oona"/>
    <s v="Kytter"/>
    <x v="1"/>
    <n v="6"/>
    <d v="1955-07-16T00:00:00"/>
    <d v="2014-09-19T00:00:00"/>
    <n v="55795"/>
    <n v="6.2876712328767121"/>
    <x v="6"/>
    <x v="1"/>
    <x v="2"/>
  </r>
  <r>
    <n v="37879"/>
    <s v="Levey"/>
    <s v="Copyn"/>
    <x v="0"/>
    <n v="4"/>
    <d v="1974-06-19T00:00:00"/>
    <d v="2012-08-02T00:00:00"/>
    <n v="110912"/>
    <n v="8.419178082191781"/>
    <x v="1"/>
    <x v="1"/>
    <x v="2"/>
  </r>
  <r>
    <n v="35829"/>
    <s v="Rance"/>
    <s v="Djekovic"/>
    <x v="0"/>
    <n v="7"/>
    <d v="1989-02-14T00:00:00"/>
    <d v="2017-11-02T00:00:00"/>
    <n v="69301"/>
    <n v="3.1643835616438358"/>
    <x v="7"/>
    <x v="1"/>
    <x v="1"/>
  </r>
  <r>
    <n v="39874"/>
    <s v="Jilly"/>
    <s v="Georgeau"/>
    <x v="1"/>
    <n v="4"/>
    <d v="1953-09-06T00:00:00"/>
    <d v="2013-07-22T00:00:00"/>
    <n v="155214"/>
    <n v="7.4493150684931511"/>
    <x v="1"/>
    <x v="1"/>
    <x v="2"/>
  </r>
  <r>
    <n v="37645"/>
    <s v="Trstram"/>
    <s v="Kaveney"/>
    <x v="0"/>
    <n v="5"/>
    <d v="1956-04-11T00:00:00"/>
    <d v="2013-10-22T00:00:00"/>
    <n v="85117"/>
    <n v="7.1972602739726028"/>
    <x v="4"/>
    <x v="1"/>
    <x v="1"/>
  </r>
  <r>
    <n v="20763"/>
    <s v="Sansone"/>
    <s v="Decroix"/>
    <x v="0"/>
    <n v="7"/>
    <d v="1964-09-16T00:00:00"/>
    <d v="2017-10-02T00:00:00"/>
    <n v="56622"/>
    <n v="3.2493150684931509"/>
    <x v="7"/>
    <x v="2"/>
    <x v="1"/>
  </r>
  <r>
    <n v="38390"/>
    <s v="Sile"/>
    <s v="Morde"/>
    <x v="1"/>
    <n v="5"/>
    <d v="1978-12-10T00:00:00"/>
    <d v="2011-12-31T00:00:00"/>
    <n v="71808"/>
    <n v="9.0082191780821912"/>
    <x v="4"/>
    <x v="1"/>
    <x v="1"/>
  </r>
  <r>
    <n v="38016"/>
    <s v="Melamie"/>
    <s v="McCambrois"/>
    <x v="1"/>
    <n v="4"/>
    <d v="1959-05-13T00:00:00"/>
    <d v="2014-09-15T00:00:00"/>
    <n v="90808"/>
    <n v="6.2986301369863016"/>
    <x v="1"/>
    <x v="1"/>
    <x v="2"/>
  </r>
  <r>
    <n v="35831"/>
    <s v="Elissa"/>
    <s v="McCleary"/>
    <x v="1"/>
    <n v="6"/>
    <d v="1982-10-18T00:00:00"/>
    <d v="2019-05-20T00:00:00"/>
    <n v="104670"/>
    <n v="1.6191780821917807"/>
    <x v="6"/>
    <x v="1"/>
    <x v="0"/>
  </r>
  <r>
    <n v="33562"/>
    <s v="Anthe"/>
    <s v="McGrudder"/>
    <x v="1"/>
    <n v="4"/>
    <d v="1991-08-11T00:00:00"/>
    <d v="2017-05-04T00:00:00"/>
    <n v="111435"/>
    <n v="3.6630136986301371"/>
    <x v="1"/>
    <x v="1"/>
    <x v="0"/>
  </r>
  <r>
    <n v="39045"/>
    <s v="Cassey"/>
    <s v="Cummine"/>
    <x v="1"/>
    <n v="4"/>
    <d v="1965-05-01T00:00:00"/>
    <d v="2014-12-17T00:00:00"/>
    <n v="115108"/>
    <n v="6.043835616438356"/>
    <x v="1"/>
    <x v="1"/>
    <x v="1"/>
  </r>
  <r>
    <n v="35945"/>
    <s v="Heindrick"/>
    <s v="Torn"/>
    <x v="0"/>
    <n v="4"/>
    <d v="1987-02-17T00:00:00"/>
    <d v="2011-09-06T00:00:00"/>
    <n v="86529"/>
    <n v="9.3260273972602743"/>
    <x v="1"/>
    <x v="1"/>
    <x v="2"/>
  </r>
  <r>
    <n v="38069"/>
    <s v="Micheal"/>
    <s v="Krollman"/>
    <x v="0"/>
    <n v="4"/>
    <d v="1950-11-24T00:00:00"/>
    <d v="2015-06-09T00:00:00"/>
    <n v="131436"/>
    <n v="5.5671232876712331"/>
    <x v="1"/>
    <x v="1"/>
    <x v="0"/>
  </r>
  <r>
    <n v="31916"/>
    <s v="Di"/>
    <s v="Mapowder"/>
    <x v="1"/>
    <n v="4"/>
    <d v="1970-04-06T00:00:00"/>
    <d v="2014-11-21T00:00:00"/>
    <n v="100207"/>
    <n v="6.1150684931506847"/>
    <x v="1"/>
    <x v="1"/>
    <x v="1"/>
  </r>
  <r>
    <n v="32246"/>
    <s v="Amalee"/>
    <s v="Tattam"/>
    <x v="1"/>
    <n v="5"/>
    <d v="1986-05-10T00:00:00"/>
    <d v="2013-12-27T00:00:00"/>
    <n v="112881"/>
    <n v="7.0164383561643833"/>
    <x v="4"/>
    <x v="1"/>
    <x v="1"/>
  </r>
  <r>
    <n v="30996"/>
    <s v="Karin"/>
    <s v="Swetmore"/>
    <x v="1"/>
    <n v="4"/>
    <d v="1974-08-15T00:00:00"/>
    <d v="2016-10-21T00:00:00"/>
    <n v="118487"/>
    <n v="4.1972602739726028"/>
    <x v="1"/>
    <x v="1"/>
    <x v="1"/>
  </r>
  <r>
    <n v="30773"/>
    <s v="Emerson"/>
    <s v="Sommerling"/>
    <x v="0"/>
    <n v="4"/>
    <d v="1960-07-30T00:00:00"/>
    <d v="2017-05-27T00:00:00"/>
    <n v="139526"/>
    <n v="3.6"/>
    <x v="1"/>
    <x v="1"/>
    <x v="0"/>
  </r>
  <r>
    <n v="39283"/>
    <s v="Godfree"/>
    <s v="Dowzell"/>
    <x v="0"/>
    <n v="4"/>
    <d v="1966-12-30T00:00:00"/>
    <d v="2015-09-18T00:00:00"/>
    <n v="157713"/>
    <n v="5.2904109589041095"/>
    <x v="1"/>
    <x v="1"/>
    <x v="2"/>
  </r>
  <r>
    <n v="36615"/>
    <s v="Osmond"/>
    <s v="Hadgkiss"/>
    <x v="0"/>
    <n v="4"/>
    <d v="1959-09-09T00:00:00"/>
    <d v="2013-11-14T00:00:00"/>
    <n v="63060"/>
    <n v="7.1342465753424653"/>
    <x v="1"/>
    <x v="1"/>
    <x v="1"/>
  </r>
  <r>
    <n v="35769"/>
    <s v="Kayle"/>
    <s v="Panter"/>
    <x v="1"/>
    <n v="6"/>
    <d v="1970-12-10T00:00:00"/>
    <d v="2015-08-23T00:00:00"/>
    <n v="73529"/>
    <n v="5.3616438356164382"/>
    <x v="6"/>
    <x v="1"/>
    <x v="2"/>
  </r>
  <r>
    <n v="31798"/>
    <s v="Con"/>
    <s v="Battlestone"/>
    <x v="0"/>
    <n v="6"/>
    <d v="1965-04-28T00:00:00"/>
    <d v="2013-05-05T00:00:00"/>
    <n v="96396"/>
    <n v="7.6630136986301371"/>
    <x v="6"/>
    <x v="1"/>
    <x v="0"/>
  </r>
  <r>
    <n v="37798"/>
    <s v="Ruprecht"/>
    <s v="Gimbrett"/>
    <x v="0"/>
    <n v="6"/>
    <d v="1971-02-28T00:00:00"/>
    <d v="2017-11-22T00:00:00"/>
    <n v="65593"/>
    <n v="3.1095890410958904"/>
    <x v="6"/>
    <x v="1"/>
    <x v="1"/>
  </r>
  <r>
    <n v="38980"/>
    <s v="Rea"/>
    <s v="Ferronet"/>
    <x v="1"/>
    <n v="5"/>
    <d v="1953-09-19T00:00:00"/>
    <d v="2016-04-11T00:00:00"/>
    <n v="127810"/>
    <n v="4.7260273972602738"/>
    <x v="4"/>
    <x v="1"/>
    <x v="0"/>
  </r>
  <r>
    <n v="39567"/>
    <s v="Emmy"/>
    <s v="MacMechan"/>
    <x v="1"/>
    <n v="4"/>
    <d v="1949-11-02T00:00:00"/>
    <d v="2013-07-13T00:00:00"/>
    <n v="124315"/>
    <n v="7.4739726027397264"/>
    <x v="1"/>
    <x v="1"/>
    <x v="2"/>
  </r>
  <r>
    <n v="28158"/>
    <s v="Tomasina"/>
    <s v="Gerner"/>
    <x v="1"/>
    <n v="7"/>
    <d v="1988-05-17T00:00:00"/>
    <d v="2018-12-16T00:00:00"/>
    <n v="52916"/>
    <n v="2.043835616438356"/>
    <x v="7"/>
    <x v="2"/>
    <x v="1"/>
  </r>
  <r>
    <n v="39440"/>
    <s v="Rooney"/>
    <s v="Brownhill"/>
    <x v="0"/>
    <n v="4"/>
    <d v="1984-11-29T00:00:00"/>
    <d v="2017-08-21T00:00:00"/>
    <n v="90568"/>
    <n v="3.3643835616438356"/>
    <x v="1"/>
    <x v="1"/>
    <x v="2"/>
  </r>
  <r>
    <n v="34659"/>
    <s v="Loella"/>
    <s v="Sodeau"/>
    <x v="1"/>
    <n v="4"/>
    <d v="1956-11-01T00:00:00"/>
    <d v="2018-06-03T00:00:00"/>
    <n v="106676"/>
    <n v="2.580821917808219"/>
    <x v="1"/>
    <x v="1"/>
    <x v="0"/>
  </r>
  <r>
    <n v="38384"/>
    <s v="Danyelle"/>
    <s v="Jorioz"/>
    <x v="1"/>
    <n v="6"/>
    <d v="1961-03-09T00:00:00"/>
    <d v="2012-09-07T00:00:00"/>
    <n v="54739"/>
    <n v="8.3205479452054796"/>
    <x v="6"/>
    <x v="1"/>
    <x v="2"/>
  </r>
  <r>
    <n v="32390"/>
    <s v="Jordan"/>
    <s v="Osgar"/>
    <x v="0"/>
    <n v="6"/>
    <d v="1959-10-16T00:00:00"/>
    <d v="2011-09-23T00:00:00"/>
    <n v="135651"/>
    <n v="9.2794520547945201"/>
    <x v="6"/>
    <x v="1"/>
    <x v="2"/>
  </r>
  <r>
    <n v="38488"/>
    <s v="See"/>
    <s v="Bonnyson"/>
    <x v="0"/>
    <n v="5"/>
    <d v="1974-01-12T00:00:00"/>
    <d v="2013-07-22T00:00:00"/>
    <n v="105200"/>
    <n v="7.4493150684931511"/>
    <x v="4"/>
    <x v="1"/>
    <x v="2"/>
  </r>
  <r>
    <n v="32967"/>
    <s v="Nickola"/>
    <s v="Tremaine"/>
    <x v="0"/>
    <n v="4"/>
    <d v="1970-03-31T00:00:00"/>
    <d v="2010-06-26T00:00:00"/>
    <n v="80190"/>
    <n v="10.523287671232877"/>
    <x v="1"/>
    <x v="1"/>
    <x v="0"/>
  </r>
  <r>
    <n v="35423"/>
    <s v="Fitz"/>
    <s v="Shaddock"/>
    <x v="0"/>
    <n v="4"/>
    <d v="1965-07-28T00:00:00"/>
    <d v="2016-08-13T00:00:00"/>
    <n v="158564"/>
    <n v="4.3863013698630136"/>
    <x v="1"/>
    <x v="1"/>
    <x v="2"/>
  </r>
  <r>
    <n v="39397"/>
    <s v="Bronny"/>
    <s v="Sabben"/>
    <x v="0"/>
    <n v="4"/>
    <d v="1980-01-05T00:00:00"/>
    <d v="2011-04-23T00:00:00"/>
    <n v="64025"/>
    <n v="9.6986301369863011"/>
    <x v="1"/>
    <x v="1"/>
    <x v="0"/>
  </r>
  <r>
    <n v="31380"/>
    <s v="Corbet"/>
    <s v="Leindecker"/>
    <x v="0"/>
    <n v="5"/>
    <d v="1974-09-20T00:00:00"/>
    <d v="2012-05-28T00:00:00"/>
    <n v="68764"/>
    <n v="8.6"/>
    <x v="4"/>
    <x v="1"/>
    <x v="0"/>
  </r>
  <r>
    <n v="39026"/>
    <s v="Stormie"/>
    <s v="Whiffen"/>
    <x v="1"/>
    <n v="5"/>
    <d v="1982-04-04T00:00:00"/>
    <d v="2015-09-19T00:00:00"/>
    <n v="63480"/>
    <n v="5.2876712328767121"/>
    <x v="4"/>
    <x v="1"/>
    <x v="2"/>
  </r>
  <r>
    <n v="38923"/>
    <s v="Suzie"/>
    <s v="Bedingfield"/>
    <x v="1"/>
    <n v="6"/>
    <d v="1955-06-24T00:00:00"/>
    <d v="2010-11-24T00:00:00"/>
    <n v="64487"/>
    <n v="10.109589041095891"/>
    <x v="6"/>
    <x v="1"/>
    <x v="1"/>
  </r>
  <r>
    <n v="38544"/>
    <s v="Ingra"/>
    <s v="Godmar"/>
    <x v="0"/>
    <n v="4"/>
    <d v="1985-08-01T00:00:00"/>
    <d v="2017-10-29T00:00:00"/>
    <n v="67558"/>
    <n v="3.1753424657534248"/>
    <x v="1"/>
    <x v="1"/>
    <x v="1"/>
  </r>
  <r>
    <n v="32593"/>
    <s v="Ainslee"/>
    <s v="Tabart"/>
    <x v="1"/>
    <n v="6"/>
    <d v="1972-12-26T00:00:00"/>
    <d v="2015-12-18T00:00:00"/>
    <n v="36200"/>
    <n v="5.0410958904109586"/>
    <x v="6"/>
    <x v="1"/>
    <x v="1"/>
  </r>
  <r>
    <n v="35569"/>
    <s v="Ailey"/>
    <s v="Myott"/>
    <x v="1"/>
    <n v="7"/>
    <d v="1995-07-27T00:00:00"/>
    <d v="2019-05-13T00:00:00"/>
    <n v="80732"/>
    <n v="1.6383561643835616"/>
    <x v="7"/>
    <x v="1"/>
    <x v="0"/>
  </r>
  <r>
    <n v="33469"/>
    <s v="Manuel"/>
    <s v="Bartos"/>
    <x v="0"/>
    <n v="7"/>
    <d v="1959-07-07T00:00:00"/>
    <d v="2014-12-30T00:00:00"/>
    <n v="113392"/>
    <n v="6.0082191780821921"/>
    <x v="7"/>
    <x v="1"/>
    <x v="1"/>
  </r>
  <r>
    <n v="34917"/>
    <s v="Heida"/>
    <s v="Dedham"/>
    <x v="1"/>
    <n v="5"/>
    <d v="1950-10-05T00:00:00"/>
    <d v="2017-05-25T00:00:00"/>
    <n v="39485"/>
    <n v="3.6054794520547944"/>
    <x v="4"/>
    <x v="1"/>
    <x v="0"/>
  </r>
  <r>
    <n v="33365"/>
    <s v="Nap"/>
    <s v="Rippingale"/>
    <x v="0"/>
    <n v="4"/>
    <d v="1976-08-24T00:00:00"/>
    <d v="2017-12-21T00:00:00"/>
    <n v="100193"/>
    <n v="3.0301369863013701"/>
    <x v="1"/>
    <x v="1"/>
    <x v="1"/>
  </r>
  <r>
    <n v="35147"/>
    <s v="Crosby"/>
    <s v="Follos"/>
    <x v="0"/>
    <n v="5"/>
    <d v="1991-04-23T00:00:00"/>
    <d v="2017-03-11T00:00:00"/>
    <n v="56959"/>
    <n v="3.8109589041095893"/>
    <x v="4"/>
    <x v="1"/>
    <x v="3"/>
  </r>
  <r>
    <n v="37658"/>
    <s v="Eziechiele"/>
    <s v="Crann"/>
    <x v="0"/>
    <n v="6"/>
    <d v="1962-08-16T00:00:00"/>
    <d v="2018-11-28T00:00:00"/>
    <n v="34420"/>
    <n v="2.0931506849315067"/>
    <x v="6"/>
    <x v="1"/>
    <x v="1"/>
  </r>
  <r>
    <n v="38639"/>
    <s v="Winifield"/>
    <s v="Kemwal"/>
    <x v="0"/>
    <n v="7"/>
    <d v="1955-12-17T00:00:00"/>
    <d v="2011-09-09T00:00:00"/>
    <n v="32074"/>
    <n v="9.3178082191780813"/>
    <x v="7"/>
    <x v="1"/>
    <x v="2"/>
  </r>
  <r>
    <n v="27635"/>
    <s v="Katharine"/>
    <s v="Hurford"/>
    <x v="1"/>
    <n v="4"/>
    <d v="1977-03-07T00:00:00"/>
    <d v="2018-05-24T00:00:00"/>
    <n v="106960"/>
    <n v="2.6082191780821917"/>
    <x v="1"/>
    <x v="2"/>
    <x v="0"/>
  </r>
  <r>
    <n v="30154"/>
    <s v="Lona"/>
    <s v="Risbridge"/>
    <x v="1"/>
    <n v="5"/>
    <d v="1978-12-01T00:00:00"/>
    <d v="2018-01-24T00:00:00"/>
    <n v="96981"/>
    <n v="2.9369863013698629"/>
    <x v="4"/>
    <x v="1"/>
    <x v="3"/>
  </r>
  <r>
    <n v="33420"/>
    <s v="Maxy"/>
    <s v="Scattergood"/>
    <x v="1"/>
    <n v="4"/>
    <d v="1993-06-26T00:00:00"/>
    <d v="2013-10-25T00:00:00"/>
    <n v="74654"/>
    <n v="7.1890410958904107"/>
    <x v="1"/>
    <x v="1"/>
    <x v="1"/>
  </r>
  <r>
    <n v="28741"/>
    <s v="Leona"/>
    <s v="McClary"/>
    <x v="1"/>
    <n v="4"/>
    <d v="1988-10-21T00:00:00"/>
    <d v="2019-10-05T00:00:00"/>
    <n v="156681"/>
    <n v="1.2410958904109588"/>
    <x v="1"/>
    <x v="2"/>
    <x v="1"/>
  </r>
  <r>
    <n v="37311"/>
    <s v="Yasmin"/>
    <s v="Eckersall"/>
    <x v="1"/>
    <n v="4"/>
    <d v="1995-11-17T00:00:00"/>
    <d v="2019-07-12T00:00:00"/>
    <n v="119974"/>
    <n v="1.473972602739726"/>
    <x v="1"/>
    <x v="1"/>
    <x v="2"/>
  </r>
  <r>
    <n v="37483"/>
    <s v="Jacenta"/>
    <s v="Kinghorne"/>
    <x v="1"/>
    <n v="4"/>
    <d v="1995-08-22T00:00:00"/>
    <d v="2017-06-26T00:00:00"/>
    <n v="144990"/>
    <n v="3.5178082191780824"/>
    <x v="1"/>
    <x v="1"/>
    <x v="0"/>
  </r>
  <r>
    <n v="36277"/>
    <s v="Hollie"/>
    <s v="Foffano"/>
    <x v="1"/>
    <n v="5"/>
    <d v="1965-08-13T00:00:00"/>
    <d v="2014-05-07T00:00:00"/>
    <n v="99646"/>
    <n v="6.6575342465753424"/>
    <x v="4"/>
    <x v="1"/>
    <x v="0"/>
  </r>
  <r>
    <n v="37079"/>
    <s v="Solomon"/>
    <s v="Swadlin"/>
    <x v="0"/>
    <n v="6"/>
    <d v="1956-07-08T00:00:00"/>
    <d v="2017-04-20T00:00:00"/>
    <n v="125433"/>
    <n v="3.7013698630136984"/>
    <x v="6"/>
    <x v="1"/>
    <x v="0"/>
  </r>
  <r>
    <n v="36220"/>
    <s v="Inglis"/>
    <s v="Castle"/>
    <x v="0"/>
    <n v="6"/>
    <d v="1978-10-18T00:00:00"/>
    <d v="2011-10-03T00:00:00"/>
    <n v="134863"/>
    <n v="9.2520547945205482"/>
    <x v="6"/>
    <x v="1"/>
    <x v="1"/>
  </r>
  <r>
    <n v="37239"/>
    <s v="Valery"/>
    <s v="Isac"/>
    <x v="1"/>
    <n v="4"/>
    <d v="1973-02-19T00:00:00"/>
    <d v="2010-12-02T00:00:00"/>
    <n v="148968"/>
    <n v="10.087671232876712"/>
    <x v="1"/>
    <x v="1"/>
    <x v="1"/>
  </r>
  <r>
    <n v="30236"/>
    <s v="Giffard"/>
    <s v="MacElharge"/>
    <x v="0"/>
    <n v="6"/>
    <d v="1962-08-16T00:00:00"/>
    <d v="2018-11-08T00:00:00"/>
    <n v="111096"/>
    <n v="2.1479452054794521"/>
    <x v="6"/>
    <x v="1"/>
    <x v="1"/>
  </r>
  <r>
    <n v="39182"/>
    <s v="Teador"/>
    <s v="McTague"/>
    <x v="0"/>
    <n v="4"/>
    <d v="1977-12-12T00:00:00"/>
    <d v="2017-09-25T00:00:00"/>
    <n v="127570"/>
    <n v="3.2684931506849315"/>
    <x v="1"/>
    <x v="1"/>
    <x v="2"/>
  </r>
  <r>
    <n v="30586"/>
    <s v="Dave"/>
    <s v="Drioli"/>
    <x v="0"/>
    <n v="5"/>
    <d v="1949-03-14T00:00:00"/>
    <d v="2013-05-16T00:00:00"/>
    <n v="132862"/>
    <n v="7.6328767123287671"/>
    <x v="4"/>
    <x v="1"/>
    <x v="0"/>
  </r>
  <r>
    <n v="30703"/>
    <s v="Neda"/>
    <s v="Vaulkhard"/>
    <x v="1"/>
    <n v="5"/>
    <d v="1961-12-02T00:00:00"/>
    <d v="2014-07-07T00:00:00"/>
    <n v="33921"/>
    <n v="6.4904109589041097"/>
    <x v="4"/>
    <x v="1"/>
    <x v="2"/>
  </r>
  <r>
    <n v="39492"/>
    <s v="Hattie"/>
    <s v="Furse"/>
    <x v="1"/>
    <n v="4"/>
    <d v="1971-04-11T00:00:00"/>
    <d v="2016-03-30T00:00:00"/>
    <n v="52301"/>
    <n v="4.7589041095890412"/>
    <x v="1"/>
    <x v="1"/>
    <x v="3"/>
  </r>
  <r>
    <n v="31952"/>
    <s v="Harold"/>
    <s v="Wilhelmy"/>
    <x v="0"/>
    <n v="5"/>
    <d v="1969-09-28T00:00:00"/>
    <d v="2012-08-22T00:00:00"/>
    <n v="44745"/>
    <n v="8.3643835616438356"/>
    <x v="4"/>
    <x v="1"/>
    <x v="2"/>
  </r>
  <r>
    <n v="30209"/>
    <s v="Dosi"/>
    <s v="Esslemont"/>
    <x v="1"/>
    <n v="6"/>
    <d v="1974-07-18T00:00:00"/>
    <d v="2011-11-24T00:00:00"/>
    <n v="42488"/>
    <n v="9.1095890410958908"/>
    <x v="6"/>
    <x v="1"/>
    <x v="1"/>
  </r>
  <r>
    <n v="38409"/>
    <s v="Gian"/>
    <s v="Farnaby"/>
    <x v="0"/>
    <n v="4"/>
    <d v="1972-06-13T00:00:00"/>
    <d v="2018-10-13T00:00:00"/>
    <n v="56760"/>
    <n v="2.2191780821917808"/>
    <x v="1"/>
    <x v="1"/>
    <x v="1"/>
  </r>
  <r>
    <n v="30421"/>
    <s v="Prissie"/>
    <s v="Glascott"/>
    <x v="1"/>
    <n v="5"/>
    <d v="1999-08-13T00:00:00"/>
    <d v="2016-09-18T00:00:00"/>
    <n v="79771"/>
    <n v="4.2876712328767121"/>
    <x v="4"/>
    <x v="1"/>
    <x v="2"/>
  </r>
  <r>
    <n v="34589"/>
    <s v="Roxy"/>
    <s v="Staddom"/>
    <x v="1"/>
    <n v="6"/>
    <d v="1964-09-04T00:00:00"/>
    <d v="2016-06-26T00:00:00"/>
    <n v="133031"/>
    <n v="4.5178082191780824"/>
    <x v="6"/>
    <x v="1"/>
    <x v="0"/>
  </r>
  <r>
    <n v="39675"/>
    <s v="Sal"/>
    <s v="Neenan"/>
    <x v="1"/>
    <n v="6"/>
    <d v="1951-10-27T00:00:00"/>
    <d v="2018-04-09T00:00:00"/>
    <n v="108665"/>
    <n v="2.7315068493150685"/>
    <x v="6"/>
    <x v="1"/>
    <x v="0"/>
  </r>
  <r>
    <n v="34974"/>
    <s v="Stephine"/>
    <s v="McKinney"/>
    <x v="1"/>
    <n v="6"/>
    <d v="1988-11-05T00:00:00"/>
    <d v="2012-07-01T00:00:00"/>
    <n v="67282"/>
    <n v="8.506849315068493"/>
    <x v="6"/>
    <x v="1"/>
    <x v="2"/>
  </r>
  <r>
    <n v="31902"/>
    <s v="Calhoun"/>
    <s v="Allington"/>
    <x v="0"/>
    <n v="6"/>
    <d v="1997-04-11T00:00:00"/>
    <d v="2019-12-11T00:00:00"/>
    <n v="119194"/>
    <n v="1.0575342465753426"/>
    <x v="6"/>
    <x v="1"/>
    <x v="1"/>
  </r>
  <r>
    <n v="32388"/>
    <s v="Pepillo"/>
    <s v="Smallpiece"/>
    <x v="0"/>
    <n v="4"/>
    <d v="1967-08-13T00:00:00"/>
    <d v="2011-06-26T00:00:00"/>
    <n v="147918"/>
    <n v="9.5232876712328771"/>
    <x v="1"/>
    <x v="1"/>
    <x v="0"/>
  </r>
  <r>
    <n v="28244"/>
    <s v="Fergus"/>
    <s v="McHale"/>
    <x v="0"/>
    <n v="4"/>
    <d v="1989-07-10T00:00:00"/>
    <d v="2017-07-27T00:00:00"/>
    <n v="73596"/>
    <n v="3.4328767123287673"/>
    <x v="1"/>
    <x v="2"/>
    <x v="2"/>
  </r>
  <r>
    <n v="32249"/>
    <s v="Robena"/>
    <s v="Coldbath"/>
    <x v="1"/>
    <n v="6"/>
    <d v="1985-08-02T00:00:00"/>
    <d v="2013-08-06T00:00:00"/>
    <n v="91977"/>
    <n v="7.4082191780821915"/>
    <x v="6"/>
    <x v="1"/>
    <x v="2"/>
  </r>
  <r>
    <n v="34716"/>
    <s v="Nathaniel"/>
    <s v="Strase"/>
    <x v="0"/>
    <n v="6"/>
    <d v="1977-11-19T00:00:00"/>
    <d v="2015-09-15T00:00:00"/>
    <n v="84237"/>
    <n v="5.2986301369863016"/>
    <x v="6"/>
    <x v="1"/>
    <x v="2"/>
  </r>
  <r>
    <n v="33253"/>
    <s v="Rufe"/>
    <s v="Wedge"/>
    <x v="0"/>
    <n v="4"/>
    <d v="1982-05-10T00:00:00"/>
    <d v="2016-01-13T00:00:00"/>
    <n v="53337"/>
    <n v="4.9698630136986299"/>
    <x v="1"/>
    <x v="1"/>
    <x v="3"/>
  </r>
  <r>
    <n v="26961"/>
    <s v="Herman"/>
    <s v="Stollsteimer"/>
    <x v="0"/>
    <n v="4"/>
    <d v="1961-12-17T00:00:00"/>
    <d v="2017-09-20T00:00:00"/>
    <n v="119229"/>
    <n v="3.2821917808219179"/>
    <x v="1"/>
    <x v="2"/>
    <x v="2"/>
  </r>
  <r>
    <n v="29513"/>
    <s v="Alene"/>
    <s v="Stefanovic"/>
    <x v="1"/>
    <n v="7"/>
    <d v="1951-01-29T00:00:00"/>
    <d v="2017-03-20T00:00:00"/>
    <n v="22967"/>
    <n v="3.7863013698630139"/>
    <x v="7"/>
    <x v="2"/>
    <x v="3"/>
  </r>
  <r>
    <n v="36714"/>
    <s v="Derry"/>
    <s v="Woolstenholmes"/>
    <x v="0"/>
    <n v="6"/>
    <d v="1982-10-28T00:00:00"/>
    <d v="2014-08-30T00:00:00"/>
    <n v="92997"/>
    <n v="6.3424657534246576"/>
    <x v="6"/>
    <x v="1"/>
    <x v="2"/>
  </r>
  <r>
    <n v="39034"/>
    <s v="Willie"/>
    <s v="Calvard"/>
    <x v="1"/>
    <n v="4"/>
    <d v="1986-09-25T00:00:00"/>
    <d v="2010-10-05T00:00:00"/>
    <n v="159227"/>
    <n v="10.246575342465754"/>
    <x v="1"/>
    <x v="1"/>
    <x v="1"/>
  </r>
  <r>
    <n v="31133"/>
    <s v="Kelsy"/>
    <s v="Vasyukhichev"/>
    <x v="1"/>
    <n v="6"/>
    <d v="1950-03-28T00:00:00"/>
    <d v="2011-04-15T00:00:00"/>
    <n v="118330"/>
    <n v="9.7205479452054799"/>
    <x v="6"/>
    <x v="1"/>
    <x v="0"/>
  </r>
  <r>
    <n v="21247"/>
    <s v="Benny"/>
    <s v="Brandenburg"/>
    <x v="1"/>
    <n v="7"/>
    <d v="1962-06-10T00:00:00"/>
    <d v="2010-12-20T00:00:00"/>
    <n v="69887"/>
    <n v="10.038356164383561"/>
    <x v="7"/>
    <x v="2"/>
    <x v="1"/>
  </r>
  <r>
    <n v="34589"/>
    <s v="Orland"/>
    <s v="Olenikov"/>
    <x v="0"/>
    <n v="4"/>
    <d v="1988-11-08T00:00:00"/>
    <d v="2013-12-26T00:00:00"/>
    <n v="107720"/>
    <n v="7.0191780821917806"/>
    <x v="1"/>
    <x v="1"/>
    <x v="1"/>
  </r>
  <r>
    <n v="36075"/>
    <s v="Ewen"/>
    <s v="Riddeough"/>
    <x v="0"/>
    <n v="5"/>
    <d v="1987-10-08T00:00:00"/>
    <d v="2016-12-08T00:00:00"/>
    <n v="57114"/>
    <n v="4.065753424657534"/>
    <x v="4"/>
    <x v="1"/>
    <x v="1"/>
  </r>
  <r>
    <n v="31092"/>
    <s v="Roana"/>
    <s v="Espinola"/>
    <x v="1"/>
    <n v="5"/>
    <d v="1982-05-13T00:00:00"/>
    <d v="2014-11-17T00:00:00"/>
    <n v="66220"/>
    <n v="6.1260273972602741"/>
    <x v="4"/>
    <x v="1"/>
    <x v="1"/>
  </r>
  <r>
    <n v="39210"/>
    <s v="Gaultiero"/>
    <s v="Withur"/>
    <x v="0"/>
    <n v="6"/>
    <d v="1972-04-12T00:00:00"/>
    <d v="2019-10-07T00:00:00"/>
    <n v="82634"/>
    <n v="1.2356164383561643"/>
    <x v="6"/>
    <x v="1"/>
    <x v="1"/>
  </r>
  <r>
    <n v="36589"/>
    <s v="Duffie"/>
    <s v="Snalham"/>
    <x v="0"/>
    <n v="6"/>
    <d v="1976-07-09T00:00:00"/>
    <d v="2018-04-06T00:00:00"/>
    <n v="65595"/>
    <n v="2.7397260273972601"/>
    <x v="6"/>
    <x v="1"/>
    <x v="0"/>
  </r>
  <r>
    <n v="20856"/>
    <s v="Isabelita"/>
    <s v="Yedy"/>
    <x v="1"/>
    <n v="4"/>
    <d v="1958-10-29T00:00:00"/>
    <d v="2015-08-02T00:00:00"/>
    <n v="96645"/>
    <n v="5.419178082191781"/>
    <x v="1"/>
    <x v="2"/>
    <x v="2"/>
  </r>
  <r>
    <n v="24658"/>
    <s v="Pippa"/>
    <s v="Hillyatt"/>
    <x v="1"/>
    <n v="4"/>
    <d v="1990-04-07T00:00:00"/>
    <d v="2010-11-10T00:00:00"/>
    <n v="68919"/>
    <n v="10.147945205479452"/>
    <x v="1"/>
    <x v="2"/>
    <x v="1"/>
  </r>
  <r>
    <n v="38043"/>
    <s v="Antonie"/>
    <s v="Hussy"/>
    <x v="1"/>
    <n v="4"/>
    <d v="1955-11-01T00:00:00"/>
    <d v="2012-09-23T00:00:00"/>
    <n v="96710"/>
    <n v="8.2767123287671236"/>
    <x v="1"/>
    <x v="1"/>
    <x v="2"/>
  </r>
  <r>
    <n v="35933"/>
    <s v="Alma"/>
    <s v="Litt"/>
    <x v="1"/>
    <n v="5"/>
    <d v="1948-02-19T00:00:00"/>
    <d v="2018-08-24T00:00:00"/>
    <n v="85750"/>
    <n v="2.3561643835616439"/>
    <x v="4"/>
    <x v="1"/>
    <x v="2"/>
  </r>
  <r>
    <n v="30841"/>
    <s v="Alair"/>
    <s v="Taggert"/>
    <x v="0"/>
    <n v="5"/>
    <d v="1978-02-14T00:00:00"/>
    <d v="2018-11-28T00:00:00"/>
    <n v="42513"/>
    <n v="2.0931506849315067"/>
    <x v="4"/>
    <x v="1"/>
    <x v="1"/>
  </r>
  <r>
    <n v="30556"/>
    <s v="Hailee"/>
    <s v="Aleksankov"/>
    <x v="1"/>
    <n v="4"/>
    <d v="1964-06-14T00:00:00"/>
    <d v="2015-07-09T00:00:00"/>
    <n v="130763"/>
    <n v="5.484931506849315"/>
    <x v="1"/>
    <x v="1"/>
    <x v="2"/>
  </r>
  <r>
    <n v="38903"/>
    <s v="Con"/>
    <s v="Gottschalk"/>
    <x v="0"/>
    <n v="5"/>
    <d v="1967-06-22T00:00:00"/>
    <d v="2011-10-05T00:00:00"/>
    <n v="68311"/>
    <n v="9.2465753424657535"/>
    <x v="4"/>
    <x v="1"/>
    <x v="1"/>
  </r>
  <r>
    <n v="31571"/>
    <s v="Christian"/>
    <s v="Jery"/>
    <x v="0"/>
    <n v="4"/>
    <d v="1987-08-21T00:00:00"/>
    <d v="2018-12-09T00:00:00"/>
    <n v="62008"/>
    <n v="2.0630136986301371"/>
    <x v="1"/>
    <x v="1"/>
    <x v="1"/>
  </r>
  <r>
    <n v="33134"/>
    <s v="Rutger"/>
    <s v="Eisold"/>
    <x v="0"/>
    <n v="4"/>
    <d v="1958-08-01T00:00:00"/>
    <d v="2016-05-20T00:00:00"/>
    <n v="83286"/>
    <n v="4.6191780821917812"/>
    <x v="1"/>
    <x v="1"/>
    <x v="0"/>
  </r>
  <r>
    <n v="26734"/>
    <s v="Reed"/>
    <s v="Teasdale"/>
    <x v="0"/>
    <n v="6"/>
    <d v="1980-11-30T00:00:00"/>
    <d v="2018-04-18T00:00:00"/>
    <n v="121592"/>
    <n v="2.7068493150684931"/>
    <x v="6"/>
    <x v="2"/>
    <x v="0"/>
  </r>
  <r>
    <n v="38209"/>
    <s v="Bertie"/>
    <s v="Spellicy"/>
    <x v="1"/>
    <n v="6"/>
    <d v="1967-05-24T00:00:00"/>
    <d v="2018-03-28T00:00:00"/>
    <n v="88270"/>
    <n v="2.7643835616438355"/>
    <x v="6"/>
    <x v="1"/>
    <x v="3"/>
  </r>
  <r>
    <n v="39901"/>
    <s v="Tommy"/>
    <s v="Whiscard"/>
    <x v="0"/>
    <n v="4"/>
    <d v="1953-04-15T00:00:00"/>
    <d v="2018-05-12T00:00:00"/>
    <n v="90800"/>
    <n v="2.6410958904109587"/>
    <x v="1"/>
    <x v="1"/>
    <x v="0"/>
  </r>
  <r>
    <n v="24499"/>
    <s v="Evey"/>
    <s v="Lathwood"/>
    <x v="1"/>
    <n v="5"/>
    <d v="1953-08-16T00:00:00"/>
    <d v="2014-11-15T00:00:00"/>
    <n v="135775"/>
    <n v="6.1315068493150688"/>
    <x v="4"/>
    <x v="2"/>
    <x v="1"/>
  </r>
  <r>
    <n v="25838"/>
    <s v="Marti"/>
    <s v="Billows"/>
    <x v="1"/>
    <n v="4"/>
    <d v="1956-07-04T00:00:00"/>
    <d v="2016-04-19T00:00:00"/>
    <n v="154918"/>
    <n v="4.7041095890410958"/>
    <x v="1"/>
    <x v="2"/>
    <x v="0"/>
  </r>
  <r>
    <n v="33428"/>
    <s v="Vonni"/>
    <s v="Heritege"/>
    <x v="1"/>
    <n v="4"/>
    <d v="1971-05-14T00:00:00"/>
    <d v="2013-09-06T00:00:00"/>
    <n v="105552"/>
    <n v="7.3232876712328769"/>
    <x v="1"/>
    <x v="1"/>
    <x v="2"/>
  </r>
  <r>
    <n v="39934"/>
    <s v="Vinita"/>
    <s v="Cleere"/>
    <x v="1"/>
    <n v="4"/>
    <d v="1984-10-27T00:00:00"/>
    <d v="2017-01-01T00:00:00"/>
    <n v="121078"/>
    <n v="4"/>
    <x v="1"/>
    <x v="1"/>
    <x v="3"/>
  </r>
  <r>
    <n v="32826"/>
    <s v="Fancie"/>
    <s v="Peers"/>
    <x v="1"/>
    <n v="5"/>
    <d v="1990-09-27T00:00:00"/>
    <d v="2019-05-27T00:00:00"/>
    <n v="92387"/>
    <n v="1.6"/>
    <x v="4"/>
    <x v="1"/>
    <x v="0"/>
  </r>
  <r>
    <n v="20852"/>
    <s v="Lockwood"/>
    <s v="Trembath"/>
    <x v="0"/>
    <n v="7"/>
    <d v="1985-01-05T00:00:00"/>
    <d v="2018-02-27T00:00:00"/>
    <n v="114859"/>
    <n v="2.8438356164383563"/>
    <x v="7"/>
    <x v="2"/>
    <x v="3"/>
  </r>
  <r>
    <n v="35410"/>
    <s v="Cordelia"/>
    <s v="Thebeau"/>
    <x v="1"/>
    <n v="7"/>
    <d v="1968-04-27T00:00:00"/>
    <d v="2017-08-06T00:00:00"/>
    <n v="45905"/>
    <n v="3.4054794520547946"/>
    <x v="7"/>
    <x v="1"/>
    <x v="2"/>
  </r>
  <r>
    <n v="31004"/>
    <s v="Morgen"/>
    <s v="Gallatly"/>
    <x v="0"/>
    <n v="4"/>
    <d v="1967-11-06T00:00:00"/>
    <d v="2019-11-06T00:00:00"/>
    <n v="67557"/>
    <n v="1.1534246575342466"/>
    <x v="1"/>
    <x v="1"/>
    <x v="1"/>
  </r>
  <r>
    <n v="38623"/>
    <s v="Artair"/>
    <s v="Wehner"/>
    <x v="0"/>
    <n v="4"/>
    <d v="1993-10-31T00:00:00"/>
    <d v="2017-06-07T00:00:00"/>
    <n v="117497"/>
    <n v="3.56986301369863"/>
    <x v="1"/>
    <x v="1"/>
    <x v="0"/>
  </r>
  <r>
    <n v="33576"/>
    <s v="Sharona"/>
    <s v="Booty"/>
    <x v="1"/>
    <n v="5"/>
    <d v="1989-11-27T00:00:00"/>
    <d v="2014-07-17T00:00:00"/>
    <n v="78736"/>
    <n v="6.463013698630137"/>
    <x v="4"/>
    <x v="1"/>
    <x v="2"/>
  </r>
  <r>
    <n v="30252"/>
    <s v="Nari"/>
    <s v="Kingsly"/>
    <x v="1"/>
    <n v="4"/>
    <d v="1962-04-25T00:00:00"/>
    <d v="2016-12-28T00:00:00"/>
    <n v="106418"/>
    <n v="4.0109589041095894"/>
    <x v="1"/>
    <x v="1"/>
    <x v="1"/>
  </r>
  <r>
    <n v="33796"/>
    <s v="Sydney"/>
    <s v="Greguol"/>
    <x v="0"/>
    <n v="6"/>
    <d v="1955-11-07T00:00:00"/>
    <d v="2016-12-24T00:00:00"/>
    <n v="131406"/>
    <n v="4.021917808219178"/>
    <x v="6"/>
    <x v="1"/>
    <x v="1"/>
  </r>
  <r>
    <n v="28121"/>
    <s v="Kippie"/>
    <s v="Crookshanks"/>
    <x v="0"/>
    <n v="6"/>
    <d v="1987-02-10T00:00:00"/>
    <d v="2018-05-20T00:00:00"/>
    <n v="127044"/>
    <n v="2.6191780821917807"/>
    <x v="6"/>
    <x v="2"/>
    <x v="0"/>
  </r>
  <r>
    <n v="25743"/>
    <s v="Georgette"/>
    <s v="Cantero"/>
    <x v="1"/>
    <n v="4"/>
    <d v="1988-07-02T00:00:00"/>
    <d v="2019-09-05T00:00:00"/>
    <n v="135912"/>
    <n v="1.3232876712328767"/>
    <x v="1"/>
    <x v="2"/>
    <x v="2"/>
  </r>
  <r>
    <n v="26972"/>
    <s v="Bat"/>
    <s v="Oldroyde"/>
    <x v="0"/>
    <n v="4"/>
    <d v="1991-08-12T00:00:00"/>
    <d v="2015-06-16T00:00:00"/>
    <n v="135496"/>
    <n v="5.5479452054794525"/>
    <x v="1"/>
    <x v="2"/>
    <x v="0"/>
  </r>
  <r>
    <n v="37932"/>
    <s v="Hadrian"/>
    <s v="Livesley"/>
    <x v="0"/>
    <n v="6"/>
    <d v="1967-09-23T00:00:00"/>
    <d v="2013-11-11T00:00:00"/>
    <n v="72770"/>
    <n v="7.1424657534246574"/>
    <x v="6"/>
    <x v="1"/>
    <x v="1"/>
  </r>
  <r>
    <n v="11233"/>
    <s v="Dorie"/>
    <s v="Crowley"/>
    <x v="1"/>
    <n v="4"/>
    <d v="1977-07-17T00:00:00"/>
    <d v="2010-06-20T00:00:00"/>
    <n v="69138"/>
    <n v="10.53972602739726"/>
    <x v="1"/>
    <x v="3"/>
    <x v="0"/>
  </r>
  <r>
    <n v="35379"/>
    <s v="Betsey"/>
    <s v="Etter"/>
    <x v="1"/>
    <n v="6"/>
    <d v="1960-12-31T00:00:00"/>
    <d v="2011-04-23T00:00:00"/>
    <n v="114519"/>
    <n v="9.6986301369863011"/>
    <x v="6"/>
    <x v="1"/>
    <x v="0"/>
  </r>
  <r>
    <n v="28820"/>
    <s v="Lane"/>
    <s v="Levens"/>
    <x v="0"/>
    <n v="4"/>
    <d v="1997-09-21T00:00:00"/>
    <d v="2015-08-09T00:00:00"/>
    <n v="81151"/>
    <n v="5.4"/>
    <x v="1"/>
    <x v="2"/>
    <x v="2"/>
  </r>
  <r>
    <n v="36763"/>
    <s v="Georgena"/>
    <s v="Ansell"/>
    <x v="1"/>
    <n v="4"/>
    <d v="1962-01-10T00:00:00"/>
    <d v="2011-03-23T00:00:00"/>
    <n v="98305"/>
    <n v="9.7835616438356166"/>
    <x v="1"/>
    <x v="1"/>
    <x v="3"/>
  </r>
  <r>
    <n v="38538"/>
    <s v="Rosalynd"/>
    <s v="Stribbling"/>
    <x v="1"/>
    <n v="5"/>
    <d v="1976-05-10T00:00:00"/>
    <d v="2010-12-07T00:00:00"/>
    <n v="95385"/>
    <n v="10.073972602739726"/>
    <x v="4"/>
    <x v="1"/>
    <x v="1"/>
  </r>
  <r>
    <n v="32966"/>
    <s v="Evy"/>
    <s v="Twidle"/>
    <x v="1"/>
    <n v="6"/>
    <d v="1970-03-12T00:00:00"/>
    <d v="2013-01-17T00:00:00"/>
    <n v="109729"/>
    <n v="7.9589041095890414"/>
    <x v="6"/>
    <x v="1"/>
    <x v="3"/>
  </r>
  <r>
    <n v="13396"/>
    <s v="Adelaide"/>
    <s v="Burges"/>
    <x v="1"/>
    <n v="3"/>
    <d v="1964-11-21T00:00:00"/>
    <d v="2013-07-17T00:00:00"/>
    <n v="124086"/>
    <n v="7.463013698630137"/>
    <x v="3"/>
    <x v="3"/>
    <x v="2"/>
  </r>
  <r>
    <n v="34826"/>
    <s v="Phil"/>
    <s v="Abrams"/>
    <x v="1"/>
    <n v="4"/>
    <d v="1997-10-13T00:00:00"/>
    <d v="2013-01-15T00:00:00"/>
    <n v="62496"/>
    <n v="7.9643835616438352"/>
    <x v="1"/>
    <x v="1"/>
    <x v="3"/>
  </r>
  <r>
    <n v="30832"/>
    <s v="Ellette"/>
    <s v="Cartin"/>
    <x v="1"/>
    <n v="4"/>
    <d v="1993-04-20T00:00:00"/>
    <d v="2015-03-19T00:00:00"/>
    <n v="155388"/>
    <n v="5.7917808219178086"/>
    <x v="1"/>
    <x v="1"/>
    <x v="3"/>
  </r>
  <r>
    <n v="17707"/>
    <s v="Burnard"/>
    <s v="Autrie"/>
    <x v="0"/>
    <n v="4"/>
    <d v="1970-04-18T00:00:00"/>
    <d v="2018-08-24T00:00:00"/>
    <n v="154484"/>
    <n v="2.3561643835616439"/>
    <x v="1"/>
    <x v="3"/>
    <x v="2"/>
  </r>
  <r>
    <n v="38557"/>
    <s v="Nathalie"/>
    <s v="Iveagh"/>
    <x v="1"/>
    <n v="5"/>
    <d v="1973-05-30T00:00:00"/>
    <d v="2015-10-12T00:00:00"/>
    <n v="56313"/>
    <n v="5.2246575342465755"/>
    <x v="4"/>
    <x v="1"/>
    <x v="1"/>
  </r>
  <r>
    <n v="14459"/>
    <s v="Hadrian"/>
    <s v="Scotsbrook"/>
    <x v="0"/>
    <n v="4"/>
    <d v="1986-06-02T00:00:00"/>
    <d v="2018-05-24T00:00:00"/>
    <n v="84423"/>
    <n v="2.6082191780821917"/>
    <x v="1"/>
    <x v="3"/>
    <x v="0"/>
  </r>
  <r>
    <n v="33383"/>
    <s v="Lynnette"/>
    <s v="Castilljo"/>
    <x v="1"/>
    <n v="6"/>
    <d v="1983-10-03T00:00:00"/>
    <d v="2012-12-12T00:00:00"/>
    <n v="124183"/>
    <n v="8.0575342465753419"/>
    <x v="6"/>
    <x v="1"/>
    <x v="1"/>
  </r>
  <r>
    <n v="35054"/>
    <s v="Pembroke"/>
    <s v="Steggles"/>
    <x v="0"/>
    <n v="7"/>
    <d v="1962-12-31T00:00:00"/>
    <d v="2015-05-25T00:00:00"/>
    <n v="77755"/>
    <n v="5.6082191780821917"/>
    <x v="7"/>
    <x v="1"/>
    <x v="0"/>
  </r>
  <r>
    <n v="34901"/>
    <s v="Algernon"/>
    <s v="Coakley"/>
    <x v="0"/>
    <n v="4"/>
    <d v="1977-10-03T00:00:00"/>
    <d v="2017-06-05T00:00:00"/>
    <n v="76921"/>
    <n v="3.5753424657534247"/>
    <x v="1"/>
    <x v="1"/>
    <x v="0"/>
  </r>
  <r>
    <n v="24318"/>
    <s v="Elyse"/>
    <s v="Raikes"/>
    <x v="1"/>
    <n v="4"/>
    <d v="1986-11-27T00:00:00"/>
    <d v="2012-04-07T00:00:00"/>
    <n v="108730"/>
    <n v="8.7397260273972606"/>
    <x v="1"/>
    <x v="2"/>
    <x v="0"/>
  </r>
  <r>
    <n v="32141"/>
    <s v="Ashil"/>
    <s v="Blewmen"/>
    <x v="1"/>
    <n v="5"/>
    <d v="1983-05-06T00:00:00"/>
    <d v="2020-04-29T00:00:00"/>
    <n v="57243"/>
    <n v="0.67397260273972603"/>
    <x v="4"/>
    <x v="1"/>
    <x v="0"/>
  </r>
  <r>
    <n v="36755"/>
    <s v="Jolee"/>
    <s v="Rycroft"/>
    <x v="1"/>
    <n v="7"/>
    <d v="1982-08-14T00:00:00"/>
    <d v="2010-09-07T00:00:00"/>
    <n v="42851"/>
    <n v="10.323287671232876"/>
    <x v="7"/>
    <x v="1"/>
    <x v="2"/>
  </r>
  <r>
    <n v="35559"/>
    <s v="Shaine"/>
    <s v="Scallan"/>
    <x v="0"/>
    <n v="4"/>
    <d v="1986-09-27T00:00:00"/>
    <d v="2015-02-16T00:00:00"/>
    <n v="117396"/>
    <n v="5.8767123287671232"/>
    <x v="1"/>
    <x v="1"/>
    <x v="3"/>
  </r>
  <r>
    <n v="39731"/>
    <s v="Brett"/>
    <s v="Coldbreath"/>
    <x v="1"/>
    <n v="7"/>
    <d v="1949-05-13T00:00:00"/>
    <d v="2016-10-18T00:00:00"/>
    <n v="92294"/>
    <n v="4.2054794520547949"/>
    <x v="7"/>
    <x v="1"/>
    <x v="1"/>
  </r>
  <r>
    <n v="24002"/>
    <s v="Violante"/>
    <s v="Portinari"/>
    <x v="1"/>
    <n v="4"/>
    <d v="1955-11-12T00:00:00"/>
    <d v="2015-11-07T00:00:00"/>
    <n v="55865"/>
    <n v="5.1534246575342468"/>
    <x v="1"/>
    <x v="2"/>
    <x v="1"/>
  </r>
  <r>
    <n v="33087"/>
    <s v="Ab"/>
    <s v="Warrender"/>
    <x v="0"/>
    <n v="5"/>
    <d v="1989-10-22T00:00:00"/>
    <d v="2012-07-15T00:00:00"/>
    <n v="63230"/>
    <n v="8.4684931506849317"/>
    <x v="4"/>
    <x v="1"/>
    <x v="2"/>
  </r>
  <r>
    <n v="36615"/>
    <s v="Pasquale"/>
    <s v="Wilson"/>
    <x v="0"/>
    <n v="6"/>
    <d v="1951-10-24T00:00:00"/>
    <d v="2019-06-14T00:00:00"/>
    <n v="100675"/>
    <n v="1.5506849315068494"/>
    <x v="6"/>
    <x v="1"/>
    <x v="0"/>
  </r>
  <r>
    <n v="32066"/>
    <s v="Rozalin"/>
    <s v="Hartman"/>
    <x v="1"/>
    <n v="6"/>
    <d v="1951-04-15T00:00:00"/>
    <d v="2018-09-16T00:00:00"/>
    <n v="90348"/>
    <n v="2.2931506849315069"/>
    <x v="6"/>
    <x v="1"/>
    <x v="2"/>
  </r>
  <r>
    <n v="33740"/>
    <s v="Margot"/>
    <s v="Lukock"/>
    <x v="1"/>
    <n v="5"/>
    <d v="1986-12-25T00:00:00"/>
    <d v="2013-01-06T00:00:00"/>
    <n v="51598"/>
    <n v="7.9890410958904106"/>
    <x v="4"/>
    <x v="1"/>
    <x v="3"/>
  </r>
  <r>
    <n v="30025"/>
    <s v="Daron"/>
    <s v="Woodrow"/>
    <x v="0"/>
    <n v="4"/>
    <d v="1992-05-06T00:00:00"/>
    <d v="2017-12-08T00:00:00"/>
    <n v="105427"/>
    <n v="3.0657534246575344"/>
    <x v="1"/>
    <x v="1"/>
    <x v="1"/>
  </r>
  <r>
    <n v="31361"/>
    <s v="Kennedy"/>
    <s v="Danilowicz"/>
    <x v="0"/>
    <n v="7"/>
    <d v="1951-08-05T00:00:00"/>
    <d v="2019-08-18T00:00:00"/>
    <n v="99148"/>
    <n v="1.3726027397260274"/>
    <x v="7"/>
    <x v="1"/>
    <x v="2"/>
  </r>
  <r>
    <n v="33459"/>
    <s v="Chicky"/>
    <s v="Storror"/>
    <x v="1"/>
    <n v="7"/>
    <d v="1988-08-26T00:00:00"/>
    <d v="2011-09-08T00:00:00"/>
    <n v="119858"/>
    <n v="9.3205479452054796"/>
    <x v="7"/>
    <x v="1"/>
    <x v="2"/>
  </r>
  <r>
    <n v="34340"/>
    <s v="Jolie"/>
    <s v="Maudsley"/>
    <x v="1"/>
    <n v="4"/>
    <d v="1991-04-07T00:00:00"/>
    <d v="2013-03-07T00:00:00"/>
    <n v="114599"/>
    <n v="7.8246575342465752"/>
    <x v="1"/>
    <x v="1"/>
    <x v="3"/>
  </r>
  <r>
    <n v="33567"/>
    <s v="Garold"/>
    <s v="Virgin"/>
    <x v="0"/>
    <n v="6"/>
    <d v="1984-04-22T00:00:00"/>
    <d v="2012-09-15T00:00:00"/>
    <n v="115394"/>
    <n v="8.2986301369863007"/>
    <x v="6"/>
    <x v="1"/>
    <x v="2"/>
  </r>
  <r>
    <n v="36541"/>
    <s v="Creight"/>
    <s v="Kilbee"/>
    <x v="0"/>
    <n v="5"/>
    <d v="1974-02-15T00:00:00"/>
    <d v="2011-10-13T00:00:00"/>
    <n v="82408"/>
    <n v="9.2246575342465746"/>
    <x v="4"/>
    <x v="1"/>
    <x v="1"/>
  </r>
  <r>
    <n v="29305"/>
    <s v="Blondy"/>
    <s v="Rolf"/>
    <x v="1"/>
    <n v="5"/>
    <d v="1988-10-07T00:00:00"/>
    <d v="2017-04-28T00:00:00"/>
    <n v="138246"/>
    <n v="3.6794520547945204"/>
    <x v="4"/>
    <x v="2"/>
    <x v="0"/>
  </r>
  <r>
    <n v="32925"/>
    <s v="Clayton"/>
    <s v="Asel"/>
    <x v="0"/>
    <n v="5"/>
    <d v="1980-12-21T00:00:00"/>
    <d v="2016-08-06T00:00:00"/>
    <n v="91036"/>
    <n v="4.4054794520547942"/>
    <x v="4"/>
    <x v="1"/>
    <x v="2"/>
  </r>
  <r>
    <n v="36830"/>
    <s v="Francis"/>
    <s v="Emanulsson"/>
    <x v="0"/>
    <n v="6"/>
    <d v="1970-05-08T00:00:00"/>
    <d v="2011-12-09T00:00:00"/>
    <n v="112701"/>
    <n v="9.0684931506849313"/>
    <x v="6"/>
    <x v="1"/>
    <x v="1"/>
  </r>
  <r>
    <n v="15497"/>
    <s v="Hadria"/>
    <s v="Glover"/>
    <x v="1"/>
    <n v="4"/>
    <d v="1967-07-05T00:00:00"/>
    <d v="2019-02-07T00:00:00"/>
    <n v="70608"/>
    <n v="1.8986301369863015"/>
    <x v="1"/>
    <x v="3"/>
    <x v="3"/>
  </r>
  <r>
    <n v="32219"/>
    <s v="Nikola"/>
    <s v="Scrine"/>
    <x v="0"/>
    <n v="4"/>
    <d v="1982-01-14T00:00:00"/>
    <d v="2017-05-26T00:00:00"/>
    <n v="103289"/>
    <n v="3.6027397260273974"/>
    <x v="1"/>
    <x v="1"/>
    <x v="0"/>
  </r>
  <r>
    <n v="31963"/>
    <s v="Marco"/>
    <s v="Faye"/>
    <x v="0"/>
    <n v="4"/>
    <d v="1987-09-06T00:00:00"/>
    <d v="2016-06-04T00:00:00"/>
    <n v="110184"/>
    <n v="4.5780821917808217"/>
    <x v="1"/>
    <x v="1"/>
    <x v="0"/>
  </r>
  <r>
    <n v="35456"/>
    <s v="Terrel"/>
    <s v="Gutierrez"/>
    <x v="0"/>
    <n v="4"/>
    <d v="1966-09-21T00:00:00"/>
    <d v="2014-01-11T00:00:00"/>
    <n v="63085"/>
    <n v="6.9753424657534246"/>
    <x v="1"/>
    <x v="1"/>
    <x v="3"/>
  </r>
  <r>
    <n v="10885"/>
    <s v="Sonja"/>
    <s v="Worts"/>
    <x v="1"/>
    <n v="4"/>
    <d v="1960-06-05T00:00:00"/>
    <d v="2010-08-08T00:00:00"/>
    <n v="154670"/>
    <n v="10.405479452054795"/>
    <x v="1"/>
    <x v="3"/>
    <x v="2"/>
  </r>
  <r>
    <n v="37995"/>
    <s v="Padriac"/>
    <s v="Lenin"/>
    <x v="0"/>
    <n v="5"/>
    <d v="1955-06-18T00:00:00"/>
    <d v="2018-04-27T00:00:00"/>
    <n v="73199"/>
    <n v="2.6821917808219178"/>
    <x v="4"/>
    <x v="1"/>
    <x v="0"/>
  </r>
  <r>
    <n v="32380"/>
    <s v="Alana"/>
    <s v="Whitnall"/>
    <x v="1"/>
    <n v="4"/>
    <d v="1958-04-07T00:00:00"/>
    <d v="2013-01-23T00:00:00"/>
    <n v="98023"/>
    <n v="7.9424657534246572"/>
    <x v="1"/>
    <x v="1"/>
    <x v="3"/>
  </r>
  <r>
    <n v="30690"/>
    <s v="Enriqueta"/>
    <s v="Cicerone"/>
    <x v="1"/>
    <n v="6"/>
    <d v="1962-05-27T00:00:00"/>
    <d v="2017-11-29T00:00:00"/>
    <n v="106598"/>
    <n v="3.0904109589041098"/>
    <x v="6"/>
    <x v="1"/>
    <x v="1"/>
  </r>
  <r>
    <n v="31767"/>
    <s v="Maxie"/>
    <s v="Clutten"/>
    <x v="0"/>
    <n v="5"/>
    <d v="1978-08-26T00:00:00"/>
    <d v="2018-08-13T00:00:00"/>
    <n v="96065"/>
    <n v="2.3863013698630136"/>
    <x v="4"/>
    <x v="1"/>
    <x v="2"/>
  </r>
  <r>
    <n v="32099"/>
    <s v="Lorant"/>
    <s v="Quig"/>
    <x v="0"/>
    <n v="4"/>
    <d v="1953-12-03T00:00:00"/>
    <d v="2019-03-03T00:00:00"/>
    <n v="58811"/>
    <n v="1.832876712328767"/>
    <x v="1"/>
    <x v="1"/>
    <x v="3"/>
  </r>
  <r>
    <n v="38479"/>
    <s v="Craggy"/>
    <s v="Lere"/>
    <x v="0"/>
    <n v="6"/>
    <d v="1971-02-22T00:00:00"/>
    <d v="2012-07-02T00:00:00"/>
    <n v="55819"/>
    <n v="8.5041095890410965"/>
    <x v="6"/>
    <x v="1"/>
    <x v="2"/>
  </r>
  <r>
    <n v="14526"/>
    <s v="Deeanne"/>
    <s v="Clute"/>
    <x v="1"/>
    <n v="4"/>
    <d v="1992-03-21T00:00:00"/>
    <d v="2018-01-06T00:00:00"/>
    <n v="63155"/>
    <n v="2.9863013698630136"/>
    <x v="1"/>
    <x v="3"/>
    <x v="3"/>
  </r>
  <r>
    <n v="39864"/>
    <s v="Winonah"/>
    <s v="Setterthwait"/>
    <x v="1"/>
    <n v="7"/>
    <d v="1980-04-08T00:00:00"/>
    <d v="2017-03-27T00:00:00"/>
    <n v="48605"/>
    <n v="3.7671232876712328"/>
    <x v="7"/>
    <x v="1"/>
    <x v="3"/>
  </r>
  <r>
    <n v="36718"/>
    <s v="Gerry"/>
    <s v="Rashleigh"/>
    <x v="0"/>
    <n v="5"/>
    <d v="1992-03-01T00:00:00"/>
    <d v="2013-03-07T00:00:00"/>
    <n v="99749"/>
    <n v="7.8246575342465752"/>
    <x v="4"/>
    <x v="1"/>
    <x v="3"/>
  </r>
  <r>
    <n v="21282"/>
    <s v="Laura"/>
    <s v="Brierton"/>
    <x v="1"/>
    <n v="6"/>
    <d v="1988-10-16T00:00:00"/>
    <d v="2013-03-01T00:00:00"/>
    <n v="132496"/>
    <n v="7.8410958904109593"/>
    <x v="6"/>
    <x v="2"/>
    <x v="3"/>
  </r>
  <r>
    <n v="34462"/>
    <s v="Vernor"/>
    <s v="Feragh"/>
    <x v="0"/>
    <n v="6"/>
    <d v="1993-12-07T00:00:00"/>
    <d v="2013-08-14T00:00:00"/>
    <n v="99739"/>
    <n v="7.3863013698630136"/>
    <x v="6"/>
    <x v="1"/>
    <x v="2"/>
  </r>
  <r>
    <n v="33916"/>
    <s v="Vladimir"/>
    <s v="Dopson"/>
    <x v="0"/>
    <n v="4"/>
    <d v="1968-03-01T00:00:00"/>
    <d v="2011-08-31T00:00:00"/>
    <n v="96695"/>
    <n v="9.3424657534246567"/>
    <x v="1"/>
    <x v="1"/>
    <x v="2"/>
  </r>
  <r>
    <n v="32622"/>
    <s v="Ikey"/>
    <s v="Enright"/>
    <x v="0"/>
    <n v="6"/>
    <d v="1978-01-30T00:00:00"/>
    <d v="2015-06-10T00:00:00"/>
    <n v="98700"/>
    <n v="5.5643835616438357"/>
    <x v="6"/>
    <x v="1"/>
    <x v="0"/>
  </r>
  <r>
    <n v="34529"/>
    <s v="Hildagard"/>
    <s v="Shine"/>
    <x v="1"/>
    <n v="5"/>
    <d v="1995-09-23T00:00:00"/>
    <d v="2013-01-05T00:00:00"/>
    <n v="30542"/>
    <n v="7.9917808219178079"/>
    <x v="4"/>
    <x v="1"/>
    <x v="3"/>
  </r>
  <r>
    <n v="15085"/>
    <s v="Alane"/>
    <s v="Tesyro"/>
    <x v="1"/>
    <n v="4"/>
    <d v="1950-02-18T00:00:00"/>
    <d v="2016-02-25T00:00:00"/>
    <n v="105430"/>
    <n v="4.8520547945205479"/>
    <x v="1"/>
    <x v="3"/>
    <x v="3"/>
  </r>
  <r>
    <n v="39421"/>
    <s v="Jemmy"/>
    <s v="Biner"/>
    <x v="1"/>
    <n v="6"/>
    <d v="1999-02-05T00:00:00"/>
    <d v="2015-09-30T00:00:00"/>
    <n v="39310"/>
    <n v="5.2575342465753421"/>
    <x v="6"/>
    <x v="1"/>
    <x v="2"/>
  </r>
  <r>
    <n v="38372"/>
    <s v="Koral"/>
    <s v="Pawnsford"/>
    <x v="1"/>
    <n v="4"/>
    <d v="1966-05-13T00:00:00"/>
    <d v="2017-01-15T00:00:00"/>
    <n v="112131"/>
    <n v="3.9616438356164383"/>
    <x v="1"/>
    <x v="1"/>
    <x v="3"/>
  </r>
  <r>
    <n v="31237"/>
    <s v="Pippo"/>
    <s v="Nornasell"/>
    <x v="0"/>
    <n v="7"/>
    <d v="1974-05-25T00:00:00"/>
    <d v="2012-12-25T00:00:00"/>
    <n v="82408"/>
    <n v="8.0219178082191789"/>
    <x v="7"/>
    <x v="1"/>
    <x v="1"/>
  </r>
  <r>
    <n v="37361"/>
    <s v="Somerset"/>
    <s v="Jenoure"/>
    <x v="0"/>
    <n v="7"/>
    <d v="1999-09-11T00:00:00"/>
    <d v="2017-02-07T00:00:00"/>
    <n v="97370"/>
    <n v="3.8986301369863012"/>
    <x v="7"/>
    <x v="1"/>
    <x v="3"/>
  </r>
  <r>
    <n v="38785"/>
    <s v="Gordy"/>
    <s v="Pethybridge"/>
    <x v="0"/>
    <n v="6"/>
    <d v="1992-03-28T00:00:00"/>
    <d v="2018-02-10T00:00:00"/>
    <n v="32242"/>
    <n v="2.8904109589041096"/>
    <x v="6"/>
    <x v="1"/>
    <x v="3"/>
  </r>
  <r>
    <n v="17392"/>
    <s v="Mame"/>
    <s v="Cann"/>
    <x v="1"/>
    <n v="4"/>
    <d v="1993-02-10T00:00:00"/>
    <d v="2015-05-13T00:00:00"/>
    <n v="50744"/>
    <n v="5.6410958904109592"/>
    <x v="1"/>
    <x v="3"/>
    <x v="0"/>
  </r>
  <r>
    <n v="28388"/>
    <s v="Kelsi"/>
    <s v="Popland"/>
    <x v="1"/>
    <n v="6"/>
    <d v="1966-03-09T00:00:00"/>
    <d v="2015-07-13T00:00:00"/>
    <n v="59012"/>
    <n v="5.4739726027397264"/>
    <x v="6"/>
    <x v="2"/>
    <x v="2"/>
  </r>
  <r>
    <n v="24145"/>
    <s v="Ham"/>
    <s v="Shipp"/>
    <x v="0"/>
    <n v="5"/>
    <d v="1964-01-14T00:00:00"/>
    <d v="2014-10-19T00:00:00"/>
    <n v="53762"/>
    <n v="6.2054794520547949"/>
    <x v="4"/>
    <x v="2"/>
    <x v="1"/>
  </r>
  <r>
    <n v="37147"/>
    <s v="Malena"/>
    <s v="Hackleton"/>
    <x v="1"/>
    <n v="4"/>
    <d v="1948-12-11T00:00:00"/>
    <d v="2019-10-03T00:00:00"/>
    <n v="138781"/>
    <n v="1.2465753424657535"/>
    <x v="1"/>
    <x v="1"/>
    <x v="1"/>
  </r>
  <r>
    <n v="28067"/>
    <s v="Sherline"/>
    <s v="Stannard"/>
    <x v="1"/>
    <n v="4"/>
    <d v="1997-07-28T00:00:00"/>
    <d v="2020-02-09T00:00:00"/>
    <n v="110142"/>
    <n v="0.89315068493150684"/>
    <x v="1"/>
    <x v="2"/>
    <x v="3"/>
  </r>
  <r>
    <n v="33724"/>
    <s v="Roseann"/>
    <s v="Fairholme"/>
    <x v="1"/>
    <n v="5"/>
    <d v="1973-09-24T00:00:00"/>
    <d v="2018-07-25T00:00:00"/>
    <n v="45617"/>
    <n v="2.4383561643835616"/>
    <x v="4"/>
    <x v="1"/>
    <x v="2"/>
  </r>
  <r>
    <n v="31952"/>
    <s v="Bryn"/>
    <s v="Beaudry"/>
    <x v="1"/>
    <n v="7"/>
    <d v="1982-05-27T00:00:00"/>
    <d v="2018-01-11T00:00:00"/>
    <n v="79657"/>
    <n v="2.9726027397260273"/>
    <x v="7"/>
    <x v="1"/>
    <x v="3"/>
  </r>
  <r>
    <n v="21918"/>
    <s v="Pincus"/>
    <s v="Bootton"/>
    <x v="0"/>
    <n v="7"/>
    <d v="1967-03-07T00:00:00"/>
    <d v="2018-10-15T00:00:00"/>
    <n v="17545"/>
    <n v="2.2136986301369861"/>
    <x v="7"/>
    <x v="2"/>
    <x v="1"/>
  </r>
  <r>
    <n v="35236"/>
    <s v="Bobbee"/>
    <s v="Bodsworth"/>
    <x v="1"/>
    <n v="4"/>
    <d v="1967-03-26T00:00:00"/>
    <d v="2015-06-20T00:00:00"/>
    <n v="151995"/>
    <n v="5.536986301369863"/>
    <x v="1"/>
    <x v="1"/>
    <x v="0"/>
  </r>
  <r>
    <n v="34308"/>
    <s v="Silvanus"/>
    <s v="Yeoman"/>
    <x v="0"/>
    <n v="5"/>
    <d v="1987-01-30T00:00:00"/>
    <d v="2013-09-05T00:00:00"/>
    <n v="47399"/>
    <n v="7.3260273972602743"/>
    <x v="4"/>
    <x v="1"/>
    <x v="2"/>
  </r>
  <r>
    <n v="26382"/>
    <s v="Felic"/>
    <s v="Borman"/>
    <x v="0"/>
    <n v="6"/>
    <d v="1981-07-20T00:00:00"/>
    <d v="2016-07-12T00:00:00"/>
    <n v="81855"/>
    <n v="4.4739726027397264"/>
    <x v="6"/>
    <x v="2"/>
    <x v="2"/>
  </r>
  <r>
    <n v="27963"/>
    <s v="Tadio"/>
    <s v="Oldfield-Cherry"/>
    <x v="0"/>
    <n v="6"/>
    <d v="1985-11-06T00:00:00"/>
    <d v="2012-05-29T00:00:00"/>
    <n v="93625"/>
    <n v="8.5972602739726032"/>
    <x v="6"/>
    <x v="2"/>
    <x v="0"/>
  </r>
  <r>
    <n v="26450"/>
    <s v="Duky"/>
    <s v="Earey"/>
    <x v="0"/>
    <n v="4"/>
    <d v="1982-06-05T00:00:00"/>
    <d v="2016-11-15T00:00:00"/>
    <n v="145491"/>
    <n v="4.1287671232876715"/>
    <x v="1"/>
    <x v="2"/>
    <x v="1"/>
  </r>
  <r>
    <n v="32517"/>
    <s v="Gregory"/>
    <s v="Schankel"/>
    <x v="0"/>
    <n v="4"/>
    <d v="1977-01-06T00:00:00"/>
    <d v="2016-07-21T00:00:00"/>
    <n v="159373"/>
    <n v="4.4493150684931511"/>
    <x v="1"/>
    <x v="1"/>
    <x v="2"/>
  </r>
  <r>
    <n v="38202"/>
    <s v="Rustin"/>
    <s v="Tunney"/>
    <x v="0"/>
    <n v="5"/>
    <d v="1969-05-09T00:00:00"/>
    <d v="2015-01-08T00:00:00"/>
    <n v="90660"/>
    <n v="5.9835616438356167"/>
    <x v="4"/>
    <x v="1"/>
    <x v="3"/>
  </r>
  <r>
    <n v="35474"/>
    <s v="Harriott"/>
    <s v="Broy"/>
    <x v="1"/>
    <n v="6"/>
    <d v="1983-03-21T00:00:00"/>
    <d v="2017-03-08T00:00:00"/>
    <n v="76293"/>
    <n v="3.8191780821917809"/>
    <x v="6"/>
    <x v="1"/>
    <x v="3"/>
  </r>
  <r>
    <n v="39705"/>
    <s v="Reidar"/>
    <s v="Keitley"/>
    <x v="0"/>
    <n v="4"/>
    <d v="1971-05-01T00:00:00"/>
    <d v="2017-08-09T00:00:00"/>
    <n v="100776"/>
    <n v="3.3972602739726026"/>
    <x v="1"/>
    <x v="1"/>
    <x v="2"/>
  </r>
  <r>
    <n v="21890"/>
    <s v="Rosanna"/>
    <s v="Cuss"/>
    <x v="1"/>
    <n v="4"/>
    <d v="1953-07-10T00:00:00"/>
    <d v="2016-12-04T00:00:00"/>
    <n v="85730"/>
    <n v="4.0767123287671234"/>
    <x v="1"/>
    <x v="2"/>
    <x v="1"/>
  </r>
  <r>
    <n v="24892"/>
    <s v="Gay"/>
    <s v="Dawid"/>
    <x v="1"/>
    <n v="4"/>
    <d v="1967-06-22T00:00:00"/>
    <d v="2012-07-05T00:00:00"/>
    <n v="158333"/>
    <n v="8.4958904109589035"/>
    <x v="1"/>
    <x v="2"/>
    <x v="2"/>
  </r>
  <r>
    <n v="36667"/>
    <s v="Malissia"/>
    <s v="Foulsham"/>
    <x v="1"/>
    <n v="6"/>
    <d v="1968-04-14T00:00:00"/>
    <d v="2020-03-26T00:00:00"/>
    <n v="53165"/>
    <n v="0.76712328767123283"/>
    <x v="6"/>
    <x v="1"/>
    <x v="3"/>
  </r>
  <r>
    <n v="32711"/>
    <s v="Ned"/>
    <s v="Sabben"/>
    <x v="0"/>
    <n v="6"/>
    <d v="1956-12-12T00:00:00"/>
    <d v="2017-09-22T00:00:00"/>
    <n v="116107"/>
    <n v="3.2767123287671232"/>
    <x v="6"/>
    <x v="1"/>
    <x v="2"/>
  </r>
  <r>
    <n v="32355"/>
    <s v="Pierre"/>
    <s v="Raithbie"/>
    <x v="0"/>
    <n v="4"/>
    <d v="1967-03-16T00:00:00"/>
    <d v="2012-11-09T00:00:00"/>
    <n v="55694"/>
    <n v="8.1479452054794521"/>
    <x v="1"/>
    <x v="1"/>
    <x v="1"/>
  </r>
  <r>
    <n v="24935"/>
    <s v="Dickie"/>
    <s v="Bohden"/>
    <x v="0"/>
    <n v="4"/>
    <d v="1956-03-05T00:00:00"/>
    <d v="2019-06-15T00:00:00"/>
    <n v="112056"/>
    <n v="1.547945205479452"/>
    <x v="1"/>
    <x v="2"/>
    <x v="0"/>
  </r>
  <r>
    <n v="33193"/>
    <s v="Evangelin"/>
    <s v="Heintz"/>
    <x v="1"/>
    <n v="5"/>
    <d v="1988-08-29T00:00:00"/>
    <d v="2019-06-25T00:00:00"/>
    <n v="80620"/>
    <n v="1.5205479452054795"/>
    <x v="4"/>
    <x v="1"/>
    <x v="0"/>
  </r>
  <r>
    <n v="10565"/>
    <s v="Nola"/>
    <s v="Golling"/>
    <x v="1"/>
    <n v="4"/>
    <d v="1984-02-16T00:00:00"/>
    <d v="2019-11-02T00:00:00"/>
    <n v="102280"/>
    <n v="1.1643835616438356"/>
    <x v="1"/>
    <x v="3"/>
    <x v="1"/>
  </r>
  <r>
    <n v="24835"/>
    <s v="Lorne"/>
    <s v="Bassam"/>
    <x v="0"/>
    <n v="4"/>
    <d v="1951-03-15T00:00:00"/>
    <d v="2017-06-20T00:00:00"/>
    <n v="116203"/>
    <n v="3.5342465753424657"/>
    <x v="1"/>
    <x v="2"/>
    <x v="0"/>
  </r>
  <r>
    <n v="20836"/>
    <s v="Mikel"/>
    <s v="Roffey"/>
    <x v="0"/>
    <n v="4"/>
    <d v="1948-09-11T00:00:00"/>
    <d v="2016-10-04T00:00:00"/>
    <n v="142881"/>
    <n v="4.2438356164383562"/>
    <x v="1"/>
    <x v="2"/>
    <x v="1"/>
  </r>
  <r>
    <n v="46229"/>
    <s v="Lennie"/>
    <s v="Franceschielli"/>
    <x v="0"/>
    <n v="7"/>
    <d v="1977-09-27T00:00:00"/>
    <d v="2015-07-16T00:00:00"/>
    <n v="46636"/>
    <n v="5.4657534246575343"/>
    <x v="7"/>
    <x v="0"/>
    <x v="2"/>
  </r>
  <r>
    <n v="19907"/>
    <s v="Donavon"/>
    <s v="Wiffler"/>
    <x v="0"/>
    <n v="4"/>
    <d v="1966-08-18T00:00:00"/>
    <d v="2014-02-08T00:00:00"/>
    <n v="112918"/>
    <n v="6.8986301369863012"/>
    <x v="1"/>
    <x v="3"/>
    <x v="3"/>
  </r>
  <r>
    <n v="33691"/>
    <s v="Emmit"/>
    <s v="Borrill"/>
    <x v="0"/>
    <n v="6"/>
    <d v="1961-09-29T00:00:00"/>
    <d v="2010-12-31T00:00:00"/>
    <n v="59661"/>
    <n v="10.008219178082191"/>
    <x v="6"/>
    <x v="1"/>
    <x v="1"/>
  </r>
  <r>
    <n v="37837"/>
    <s v="Emmey"/>
    <s v="Giacomuzzi"/>
    <x v="1"/>
    <n v="5"/>
    <d v="1971-06-27T00:00:00"/>
    <d v="2014-05-13T00:00:00"/>
    <n v="100054"/>
    <n v="6.6410958904109592"/>
    <x v="4"/>
    <x v="1"/>
    <x v="0"/>
  </r>
  <r>
    <n v="30484"/>
    <s v="Fergus"/>
    <s v="Pearle"/>
    <x v="0"/>
    <n v="6"/>
    <d v="1955-02-06T00:00:00"/>
    <d v="2014-12-31T00:00:00"/>
    <n v="75710"/>
    <n v="6.0054794520547947"/>
    <x v="6"/>
    <x v="1"/>
    <x v="1"/>
  </r>
  <r>
    <n v="21922"/>
    <s v="Naomi"/>
    <s v="Duchan"/>
    <x v="1"/>
    <n v="4"/>
    <d v="1988-07-01T00:00:00"/>
    <d v="2012-04-25T00:00:00"/>
    <n v="63682"/>
    <n v="8.6904109589041099"/>
    <x v="1"/>
    <x v="2"/>
    <x v="0"/>
  </r>
  <r>
    <n v="36665"/>
    <s v="Natty"/>
    <s v="Label"/>
    <x v="0"/>
    <n v="4"/>
    <d v="1984-03-14T00:00:00"/>
    <d v="2019-04-28T00:00:00"/>
    <n v="77704"/>
    <n v="1.6794520547945206"/>
    <x v="1"/>
    <x v="1"/>
    <x v="0"/>
  </r>
  <r>
    <n v="29605"/>
    <s v="Alissa"/>
    <s v="Batrip"/>
    <x v="1"/>
    <n v="5"/>
    <d v="1984-08-17T00:00:00"/>
    <d v="2018-03-03T00:00:00"/>
    <n v="110472"/>
    <n v="2.8328767123287673"/>
    <x v="4"/>
    <x v="2"/>
    <x v="3"/>
  </r>
  <r>
    <n v="38367"/>
    <s v="Niel"/>
    <s v="Henricsson"/>
    <x v="0"/>
    <n v="7"/>
    <d v="1988-03-27T00:00:00"/>
    <d v="2017-06-17T00:00:00"/>
    <n v="83912"/>
    <n v="3.5424657534246577"/>
    <x v="7"/>
    <x v="1"/>
    <x v="0"/>
  </r>
  <r>
    <n v="27264"/>
    <s v="Putnem"/>
    <s v="Camden"/>
    <x v="0"/>
    <n v="5"/>
    <d v="1962-08-10T00:00:00"/>
    <d v="2013-04-03T00:00:00"/>
    <n v="109598"/>
    <n v="7.7506849315068491"/>
    <x v="4"/>
    <x v="2"/>
    <x v="0"/>
  </r>
  <r>
    <n v="37299"/>
    <s v="Baxter"/>
    <s v="Pooly"/>
    <x v="0"/>
    <n v="6"/>
    <d v="1958-03-02T00:00:00"/>
    <d v="2010-09-01T00:00:00"/>
    <n v="48706"/>
    <n v="10.33972602739726"/>
    <x v="6"/>
    <x v="1"/>
    <x v="2"/>
  </r>
  <r>
    <n v="30392"/>
    <s v="Dennie"/>
    <s v="Pancoust"/>
    <x v="1"/>
    <n v="5"/>
    <d v="1980-06-08T00:00:00"/>
    <d v="2012-05-08T00:00:00"/>
    <n v="71195"/>
    <n v="8.6547945205479451"/>
    <x v="4"/>
    <x v="1"/>
    <x v="0"/>
  </r>
  <r>
    <n v="24861"/>
    <s v="Kittie"/>
    <s v="Atter"/>
    <x v="1"/>
    <n v="4"/>
    <d v="1977-06-14T00:00:00"/>
    <d v="2013-05-17T00:00:00"/>
    <n v="78961"/>
    <n v="7.6301369863013697"/>
    <x v="1"/>
    <x v="2"/>
    <x v="0"/>
  </r>
  <r>
    <n v="13037"/>
    <s v="Darnall"/>
    <s v="Jewsbury"/>
    <x v="0"/>
    <n v="4"/>
    <d v="1956-10-21T00:00:00"/>
    <d v="2013-07-19T00:00:00"/>
    <n v="139098"/>
    <n v="7.4575342465753423"/>
    <x v="1"/>
    <x v="3"/>
    <x v="2"/>
  </r>
  <r>
    <n v="31023"/>
    <s v="Susi"/>
    <s v="Ravens"/>
    <x v="1"/>
    <n v="6"/>
    <d v="1949-03-19T00:00:00"/>
    <d v="2014-10-11T00:00:00"/>
    <n v="70680"/>
    <n v="6.2273972602739729"/>
    <x v="6"/>
    <x v="1"/>
    <x v="1"/>
  </r>
  <r>
    <n v="31845"/>
    <s v="Kaja"/>
    <s v="Frostdick"/>
    <x v="1"/>
    <n v="4"/>
    <d v="1991-10-05T00:00:00"/>
    <d v="2018-06-20T00:00:00"/>
    <n v="157413"/>
    <n v="2.5342465753424657"/>
    <x v="1"/>
    <x v="1"/>
    <x v="0"/>
  </r>
  <r>
    <n v="37944"/>
    <s v="Lynnett"/>
    <s v="Penner"/>
    <x v="1"/>
    <n v="5"/>
    <d v="1997-02-06T00:00:00"/>
    <d v="2018-12-11T00:00:00"/>
    <n v="83725"/>
    <n v="2.0575342465753423"/>
    <x v="4"/>
    <x v="1"/>
    <x v="1"/>
  </r>
  <r>
    <n v="22681"/>
    <s v="Cherianne"/>
    <s v="Barnbrook"/>
    <x v="1"/>
    <n v="4"/>
    <d v="1975-11-15T00:00:00"/>
    <d v="2015-11-15T00:00:00"/>
    <n v="92944"/>
    <n v="5.1315068493150688"/>
    <x v="1"/>
    <x v="2"/>
    <x v="1"/>
  </r>
  <r>
    <n v="11152"/>
    <s v="Freddie"/>
    <s v="Brimilcombe"/>
    <x v="1"/>
    <n v="4"/>
    <d v="1961-10-29T00:00:00"/>
    <d v="2017-01-26T00:00:00"/>
    <n v="84554"/>
    <n v="3.9315068493150687"/>
    <x v="1"/>
    <x v="3"/>
    <x v="3"/>
  </r>
  <r>
    <n v="31519"/>
    <s v="Zebulon"/>
    <s v="Larkins"/>
    <x v="0"/>
    <n v="5"/>
    <d v="1987-03-22T00:00:00"/>
    <d v="2015-03-03T00:00:00"/>
    <n v="111178"/>
    <n v="5.8356164383561646"/>
    <x v="4"/>
    <x v="1"/>
    <x v="3"/>
  </r>
  <r>
    <n v="34593"/>
    <s v="Candida"/>
    <s v="Skerman"/>
    <x v="1"/>
    <n v="4"/>
    <d v="1964-11-03T00:00:00"/>
    <d v="2016-09-06T00:00:00"/>
    <n v="82283"/>
    <n v="4.3205479452054796"/>
    <x v="1"/>
    <x v="1"/>
    <x v="2"/>
  </r>
  <r>
    <n v="29340"/>
    <s v="Cammy"/>
    <s v="Dosdill"/>
    <x v="1"/>
    <n v="4"/>
    <d v="1993-08-29T00:00:00"/>
    <d v="2011-12-12T00:00:00"/>
    <n v="68658"/>
    <n v="9.0602739726027401"/>
    <x v="1"/>
    <x v="2"/>
    <x v="1"/>
  </r>
  <r>
    <n v="33209"/>
    <s v="Penny"/>
    <s v="Barefoot"/>
    <x v="1"/>
    <n v="5"/>
    <d v="1973-11-26T00:00:00"/>
    <d v="2016-07-04T00:00:00"/>
    <n v="73664"/>
    <n v="4.4958904109589044"/>
    <x v="4"/>
    <x v="1"/>
    <x v="2"/>
  </r>
  <r>
    <n v="28447"/>
    <s v="Tina"/>
    <s v="Brogan"/>
    <x v="1"/>
    <n v="4"/>
    <d v="1997-06-19T00:00:00"/>
    <d v="2016-05-08T00:00:00"/>
    <n v="155521"/>
    <n v="4.6520547945205477"/>
    <x v="1"/>
    <x v="2"/>
    <x v="0"/>
  </r>
  <r>
    <n v="34518"/>
    <s v="Gertrud"/>
    <s v="Todhunter"/>
    <x v="1"/>
    <n v="4"/>
    <d v="1979-12-27T00:00:00"/>
    <d v="2019-10-13T00:00:00"/>
    <n v="98838"/>
    <n v="1.2191780821917808"/>
    <x v="1"/>
    <x v="1"/>
    <x v="1"/>
  </r>
  <r>
    <n v="38148"/>
    <s v="Gasparo"/>
    <s v="Sautter"/>
    <x v="0"/>
    <n v="4"/>
    <d v="1979-11-21T00:00:00"/>
    <d v="2018-05-09T00:00:00"/>
    <n v="72964"/>
    <n v="2.6493150684931508"/>
    <x v="1"/>
    <x v="1"/>
    <x v="0"/>
  </r>
  <r>
    <n v="36993"/>
    <s v="Paddie"/>
    <s v="Yakobovitz"/>
    <x v="0"/>
    <n v="6"/>
    <d v="1966-03-13T00:00:00"/>
    <d v="2012-12-28T00:00:00"/>
    <n v="125035"/>
    <n v="8.0136986301369859"/>
    <x v="6"/>
    <x v="1"/>
    <x v="1"/>
  </r>
  <r>
    <n v="30772"/>
    <s v="Liva"/>
    <s v="Paladini"/>
    <x v="1"/>
    <n v="5"/>
    <d v="1992-10-30T00:00:00"/>
    <d v="2012-05-20T00:00:00"/>
    <n v="31283"/>
    <n v="8.6219178082191785"/>
    <x v="4"/>
    <x v="1"/>
    <x v="0"/>
  </r>
  <r>
    <n v="32768"/>
    <s v="Chase"/>
    <s v="Elby"/>
    <x v="0"/>
    <n v="5"/>
    <d v="1997-03-16T00:00:00"/>
    <d v="2013-10-09T00:00:00"/>
    <n v="64762"/>
    <n v="7.2328767123287667"/>
    <x v="4"/>
    <x v="1"/>
    <x v="1"/>
  </r>
  <r>
    <n v="30619"/>
    <s v="Marlowe"/>
    <s v="O' Kelleher"/>
    <x v="0"/>
    <n v="5"/>
    <d v="1949-06-25T00:00:00"/>
    <d v="2014-05-10T00:00:00"/>
    <n v="118303"/>
    <n v="6.6493150684931503"/>
    <x v="4"/>
    <x v="1"/>
    <x v="0"/>
  </r>
  <r>
    <n v="36921"/>
    <s v="Annis"/>
    <s v="Kerswill"/>
    <x v="1"/>
    <n v="5"/>
    <d v="1977-03-12T00:00:00"/>
    <d v="2013-03-16T00:00:00"/>
    <n v="51786"/>
    <n v="7.8"/>
    <x v="4"/>
    <x v="1"/>
    <x v="3"/>
  </r>
  <r>
    <n v="18213"/>
    <s v="Benoit"/>
    <s v="Siggery"/>
    <x v="0"/>
    <n v="4"/>
    <d v="1986-01-21T00:00:00"/>
    <d v="2012-05-18T00:00:00"/>
    <n v="96076"/>
    <n v="8.6273972602739732"/>
    <x v="1"/>
    <x v="3"/>
    <x v="0"/>
  </r>
  <r>
    <n v="31086"/>
    <s v="Nata"/>
    <s v="Pinnigar"/>
    <x v="1"/>
    <n v="6"/>
    <d v="1986-01-19T00:00:00"/>
    <d v="2010-06-24T00:00:00"/>
    <n v="31762"/>
    <n v="10.528767123287672"/>
    <x v="6"/>
    <x v="1"/>
    <x v="0"/>
  </r>
  <r>
    <n v="35260"/>
    <s v="Erin"/>
    <s v="Gass"/>
    <x v="1"/>
    <n v="6"/>
    <d v="1953-05-20T00:00:00"/>
    <d v="2017-06-04T00:00:00"/>
    <n v="104982"/>
    <n v="3.5780821917808221"/>
    <x v="6"/>
    <x v="1"/>
    <x v="0"/>
  </r>
  <r>
    <n v="10086"/>
    <s v="Suzann"/>
    <s v="Gartland"/>
    <x v="1"/>
    <n v="4"/>
    <d v="1995-05-25T00:00:00"/>
    <d v="2011-01-18T00:00:00"/>
    <n v="65705"/>
    <n v="9.9589041095890405"/>
    <x v="1"/>
    <x v="3"/>
    <x v="3"/>
  </r>
  <r>
    <n v="42452"/>
    <s v="Vassily"/>
    <s v="Vallender"/>
    <x v="0"/>
    <n v="7"/>
    <d v="1978-11-22T00:00:00"/>
    <d v="2017-07-26T00:00:00"/>
    <n v="81001"/>
    <n v="3.4356164383561643"/>
    <x v="7"/>
    <x v="0"/>
    <x v="2"/>
  </r>
  <r>
    <n v="25589"/>
    <s v="Grant"/>
    <s v="Ormesher"/>
    <x v="0"/>
    <n v="6"/>
    <d v="1976-04-26T00:00:00"/>
    <d v="2014-12-21T00:00:00"/>
    <n v="53525"/>
    <n v="6.0328767123287674"/>
    <x v="6"/>
    <x v="2"/>
    <x v="1"/>
  </r>
  <r>
    <n v="44672"/>
    <s v="Audrie"/>
    <s v="Mc Giffin"/>
    <x v="1"/>
    <n v="7"/>
    <d v="1961-12-06T00:00:00"/>
    <d v="2020-03-22T00:00:00"/>
    <n v="36957"/>
    <n v="0.77808219178082194"/>
    <x v="7"/>
    <x v="0"/>
    <x v="3"/>
  </r>
  <r>
    <n v="34455"/>
    <s v="Bertrando"/>
    <s v="O' Hanvey"/>
    <x v="0"/>
    <n v="6"/>
    <d v="1959-09-29T00:00:00"/>
    <d v="2020-03-10T00:00:00"/>
    <n v="85603"/>
    <n v="0.81095890410958904"/>
    <x v="6"/>
    <x v="1"/>
    <x v="3"/>
  </r>
  <r>
    <n v="30552"/>
    <s v="Ward"/>
    <s v="Gadsdon"/>
    <x v="0"/>
    <n v="5"/>
    <d v="1999-07-04T00:00:00"/>
    <d v="2015-05-06T00:00:00"/>
    <n v="125797"/>
    <n v="5.6602739726027398"/>
    <x v="4"/>
    <x v="1"/>
    <x v="0"/>
  </r>
  <r>
    <n v="36726"/>
    <s v="Malva"/>
    <s v="Barnish"/>
    <x v="1"/>
    <n v="5"/>
    <d v="1980-08-15T00:00:00"/>
    <d v="2013-09-01T00:00:00"/>
    <n v="79021"/>
    <n v="7.3369863013698629"/>
    <x v="4"/>
    <x v="1"/>
    <x v="2"/>
  </r>
  <r>
    <n v="32363"/>
    <s v="Sollie"/>
    <s v="Leneve"/>
    <x v="0"/>
    <n v="4"/>
    <d v="1979-11-22T00:00:00"/>
    <d v="2012-12-06T00:00:00"/>
    <n v="92026"/>
    <n v="8.0739726027397261"/>
    <x v="1"/>
    <x v="1"/>
    <x v="1"/>
  </r>
  <r>
    <n v="39942"/>
    <s v="Mireielle"/>
    <s v="Curgenuer"/>
    <x v="1"/>
    <n v="5"/>
    <d v="1983-09-27T00:00:00"/>
    <d v="2011-10-15T00:00:00"/>
    <n v="123096"/>
    <n v="9.2191780821917817"/>
    <x v="4"/>
    <x v="1"/>
    <x v="1"/>
  </r>
  <r>
    <n v="34707"/>
    <s v="Hedvig"/>
    <s v="Beldom"/>
    <x v="1"/>
    <n v="5"/>
    <d v="1958-11-05T00:00:00"/>
    <d v="2010-11-17T00:00:00"/>
    <n v="135553"/>
    <n v="10.128767123287671"/>
    <x v="4"/>
    <x v="1"/>
    <x v="1"/>
  </r>
  <r>
    <n v="14482"/>
    <s v="Germana"/>
    <s v="Shawl"/>
    <x v="1"/>
    <n v="4"/>
    <d v="1948-01-03T00:00:00"/>
    <d v="2014-12-12T00:00:00"/>
    <n v="114940"/>
    <n v="6.0575342465753428"/>
    <x v="1"/>
    <x v="3"/>
    <x v="1"/>
  </r>
  <r>
    <n v="31120"/>
    <s v="Camel"/>
    <s v="Romaines"/>
    <x v="1"/>
    <n v="6"/>
    <d v="1953-02-01T00:00:00"/>
    <d v="2017-03-03T00:00:00"/>
    <n v="129805"/>
    <n v="3.8328767123287673"/>
    <x v="6"/>
    <x v="1"/>
    <x v="3"/>
  </r>
  <r>
    <n v="23802"/>
    <s v="Deonne"/>
    <s v="Nolot"/>
    <x v="1"/>
    <n v="6"/>
    <d v="1967-02-28T00:00:00"/>
    <d v="2018-06-04T00:00:00"/>
    <n v="117457"/>
    <n v="2.5780821917808221"/>
    <x v="6"/>
    <x v="2"/>
    <x v="0"/>
  </r>
  <r>
    <n v="38458"/>
    <s v="Justus"/>
    <s v="Farryann"/>
    <x v="0"/>
    <n v="7"/>
    <d v="1961-10-16T00:00:00"/>
    <d v="2013-07-06T00:00:00"/>
    <n v="100837"/>
    <n v="7.493150684931507"/>
    <x v="7"/>
    <x v="1"/>
    <x v="2"/>
  </r>
  <r>
    <n v="30569"/>
    <s v="Isaak"/>
    <s v="Arnaudi"/>
    <x v="0"/>
    <n v="6"/>
    <d v="1983-02-05T00:00:00"/>
    <d v="2014-05-10T00:00:00"/>
    <n v="92304"/>
    <n v="6.6493150684931503"/>
    <x v="6"/>
    <x v="1"/>
    <x v="0"/>
  </r>
  <r>
    <n v="19387"/>
    <s v="Trudy"/>
    <s v="Hardwicke"/>
    <x v="1"/>
    <n v="4"/>
    <d v="1980-04-07T00:00:00"/>
    <d v="2010-11-03T00:00:00"/>
    <n v="116006"/>
    <n v="10.167123287671233"/>
    <x v="1"/>
    <x v="3"/>
    <x v="1"/>
  </r>
  <r>
    <n v="31427"/>
    <s v="Rolfe"/>
    <s v="Boate"/>
    <x v="0"/>
    <n v="4"/>
    <d v="1979-03-03T00:00:00"/>
    <d v="2014-06-25T00:00:00"/>
    <n v="96214"/>
    <n v="6.5232876712328771"/>
    <x v="1"/>
    <x v="1"/>
    <x v="0"/>
  </r>
  <r>
    <n v="37224"/>
    <s v="Nickey"/>
    <s v="Tuther"/>
    <x v="0"/>
    <n v="4"/>
    <d v="1964-12-29T00:00:00"/>
    <d v="2011-01-05T00:00:00"/>
    <n v="137527"/>
    <n v="9.9945205479452053"/>
    <x v="1"/>
    <x v="1"/>
    <x v="3"/>
  </r>
  <r>
    <n v="35077"/>
    <s v="Doro"/>
    <s v="Mellor"/>
    <x v="1"/>
    <n v="6"/>
    <d v="1953-06-15T00:00:00"/>
    <d v="2015-01-04T00:00:00"/>
    <n v="103822"/>
    <n v="5.9945205479452053"/>
    <x v="6"/>
    <x v="1"/>
    <x v="3"/>
  </r>
  <r>
    <n v="21997"/>
    <s v="Aloisia"/>
    <s v="Applin"/>
    <x v="1"/>
    <n v="4"/>
    <d v="1962-09-09T00:00:00"/>
    <d v="2018-09-27T00:00:00"/>
    <n v="66833"/>
    <n v="2.2630136986301368"/>
    <x v="1"/>
    <x v="2"/>
    <x v="2"/>
  </r>
  <r>
    <n v="38696"/>
    <s v="Arley"/>
    <s v="Riggoll"/>
    <x v="0"/>
    <n v="6"/>
    <d v="1974-09-17T00:00:00"/>
    <d v="2016-09-07T00:00:00"/>
    <n v="93751"/>
    <n v="4.3178082191780822"/>
    <x v="6"/>
    <x v="1"/>
    <x v="2"/>
  </r>
  <r>
    <n v="33609"/>
    <s v="Rosabel"/>
    <s v="Gannicott"/>
    <x v="1"/>
    <n v="7"/>
    <d v="1951-12-01T00:00:00"/>
    <d v="2012-06-22T00:00:00"/>
    <n v="108404"/>
    <n v="8.5315068493150683"/>
    <x v="7"/>
    <x v="1"/>
    <x v="0"/>
  </r>
  <r>
    <n v="42950"/>
    <s v="Jacques"/>
    <s v="De Paepe"/>
    <x v="0"/>
    <n v="7"/>
    <d v="1982-04-16T00:00:00"/>
    <d v="2015-08-17T00:00:00"/>
    <n v="47454"/>
    <n v="5.3780821917808215"/>
    <x v="7"/>
    <x v="0"/>
    <x v="2"/>
  </r>
  <r>
    <n v="34150"/>
    <s v="Sabine"/>
    <s v="Cordle"/>
    <x v="1"/>
    <n v="4"/>
    <d v="1993-08-31T00:00:00"/>
    <d v="2012-03-02T00:00:00"/>
    <n v="154244"/>
    <n v="8.838356164383562"/>
    <x v="1"/>
    <x v="1"/>
    <x v="3"/>
  </r>
  <r>
    <n v="20884"/>
    <s v="Rockey"/>
    <s v="Tellwright"/>
    <x v="0"/>
    <n v="7"/>
    <d v="1949-12-18T00:00:00"/>
    <d v="2014-11-09T00:00:00"/>
    <n v="105420"/>
    <n v="6.1479452054794521"/>
    <x v="7"/>
    <x v="2"/>
    <x v="1"/>
  </r>
  <r>
    <n v="34148"/>
    <s v="Siffre"/>
    <s v="McKeown"/>
    <x v="0"/>
    <n v="4"/>
    <d v="1997-10-26T00:00:00"/>
    <d v="2013-09-28T00:00:00"/>
    <n v="147535"/>
    <n v="7.2630136986301368"/>
    <x v="1"/>
    <x v="1"/>
    <x v="2"/>
  </r>
  <r>
    <n v="38048"/>
    <s v="Hort"/>
    <s v="Brito"/>
    <x v="0"/>
    <n v="5"/>
    <d v="1962-12-18T00:00:00"/>
    <d v="2016-01-24T00:00:00"/>
    <n v="35001"/>
    <n v="4.9397260273972599"/>
    <x v="4"/>
    <x v="1"/>
    <x v="3"/>
  </r>
  <r>
    <n v="35052"/>
    <s v="Neile"/>
    <s v="Nottle"/>
    <x v="1"/>
    <n v="6"/>
    <d v="1963-04-27T00:00:00"/>
    <d v="2012-04-19T00:00:00"/>
    <n v="57360"/>
    <n v="8.706849315068494"/>
    <x v="6"/>
    <x v="1"/>
    <x v="0"/>
  </r>
  <r>
    <n v="22600"/>
    <s v="Edeline"/>
    <s v="Halfhead"/>
    <x v="1"/>
    <n v="5"/>
    <d v="1993-07-16T00:00:00"/>
    <d v="2014-08-09T00:00:00"/>
    <n v="125481"/>
    <n v="6.4"/>
    <x v="4"/>
    <x v="2"/>
    <x v="2"/>
  </r>
  <r>
    <n v="18475"/>
    <s v="Reidar"/>
    <s v="Edgecumbe"/>
    <x v="0"/>
    <n v="4"/>
    <d v="1988-07-29T00:00:00"/>
    <d v="2012-04-24T00:00:00"/>
    <n v="52415"/>
    <n v="8.6931506849315063"/>
    <x v="1"/>
    <x v="3"/>
    <x v="0"/>
  </r>
  <r>
    <n v="32605"/>
    <s v="Mead"/>
    <s v="Ivanchikov"/>
    <x v="0"/>
    <n v="4"/>
    <d v="1988-05-20T00:00:00"/>
    <d v="2011-08-02T00:00:00"/>
    <n v="92885"/>
    <n v="9.4219178082191775"/>
    <x v="1"/>
    <x v="1"/>
    <x v="2"/>
  </r>
  <r>
    <n v="15296"/>
    <s v="Donelle"/>
    <s v="Hainey"/>
    <x v="1"/>
    <n v="4"/>
    <d v="1985-09-22T00:00:00"/>
    <d v="2016-07-25T00:00:00"/>
    <n v="90247"/>
    <n v="4.4383561643835616"/>
    <x v="1"/>
    <x v="3"/>
    <x v="2"/>
  </r>
  <r>
    <n v="19934"/>
    <s v="Harold"/>
    <s v="Jore"/>
    <x v="0"/>
    <n v="5"/>
    <d v="1982-01-01T00:00:00"/>
    <d v="2012-11-14T00:00:00"/>
    <n v="75857"/>
    <n v="8.1342465753424662"/>
    <x v="4"/>
    <x v="3"/>
    <x v="1"/>
  </r>
  <r>
    <n v="32214"/>
    <s v="Noah"/>
    <s v="Haberjam"/>
    <x v="0"/>
    <n v="5"/>
    <d v="1988-05-03T00:00:00"/>
    <d v="2020-02-20T00:00:00"/>
    <n v="46636"/>
    <n v="0.86301369863013699"/>
    <x v="4"/>
    <x v="1"/>
    <x v="3"/>
  </r>
  <r>
    <n v="33694"/>
    <s v="Denver"/>
    <s v="Cullington"/>
    <x v="0"/>
    <n v="5"/>
    <d v="1963-08-01T00:00:00"/>
    <d v="2015-07-09T00:00:00"/>
    <n v="69834"/>
    <n v="5.484931506849315"/>
    <x v="4"/>
    <x v="1"/>
    <x v="2"/>
  </r>
  <r>
    <n v="34984"/>
    <s v="Mohandis"/>
    <s v="Clousley"/>
    <x v="0"/>
    <n v="6"/>
    <d v="1979-01-18T00:00:00"/>
    <d v="2015-11-08T00:00:00"/>
    <n v="110311"/>
    <n v="5.1506849315068495"/>
    <x v="6"/>
    <x v="1"/>
    <x v="1"/>
  </r>
  <r>
    <n v="45801"/>
    <s v="Nisse"/>
    <s v="Adnet"/>
    <x v="1"/>
    <n v="4"/>
    <d v="1967-08-16T00:00:00"/>
    <d v="2018-09-07T00:00:00"/>
    <n v="133234"/>
    <n v="2.3178082191780822"/>
    <x v="1"/>
    <x v="0"/>
    <x v="2"/>
  </r>
  <r>
    <n v="22024"/>
    <s v="Madalena"/>
    <s v="Smorthit"/>
    <x v="1"/>
    <n v="4"/>
    <d v="1974-03-23T00:00:00"/>
    <d v="2013-05-20T00:00:00"/>
    <n v="114572"/>
    <n v="7.6219178082191785"/>
    <x v="1"/>
    <x v="2"/>
    <x v="0"/>
  </r>
  <r>
    <n v="27904"/>
    <s v="Seymour"/>
    <s v="Metson"/>
    <x v="0"/>
    <n v="4"/>
    <d v="1974-08-03T00:00:00"/>
    <d v="2011-05-08T00:00:00"/>
    <n v="135865"/>
    <n v="9.6575342465753433"/>
    <x v="1"/>
    <x v="2"/>
    <x v="0"/>
  </r>
  <r>
    <n v="31490"/>
    <s v="Anson"/>
    <s v="Bollini"/>
    <x v="0"/>
    <n v="4"/>
    <d v="1973-05-26T00:00:00"/>
    <d v="2013-01-16T00:00:00"/>
    <n v="84966"/>
    <n v="7.9616438356164387"/>
    <x v="1"/>
    <x v="1"/>
    <x v="3"/>
  </r>
  <r>
    <n v="32361"/>
    <s v="Henrik"/>
    <s v="Cossey"/>
    <x v="0"/>
    <n v="5"/>
    <d v="1965-08-15T00:00:00"/>
    <d v="2015-06-22T00:00:00"/>
    <n v="93244"/>
    <n v="5.5315068493150683"/>
    <x v="4"/>
    <x v="1"/>
    <x v="0"/>
  </r>
  <r>
    <n v="36134"/>
    <s v="Lancelot"/>
    <s v="Sans"/>
    <x v="0"/>
    <n v="6"/>
    <d v="1984-10-17T00:00:00"/>
    <d v="2016-08-12T00:00:00"/>
    <n v="100972"/>
    <n v="4.3890410958904109"/>
    <x v="6"/>
    <x v="1"/>
    <x v="2"/>
  </r>
  <r>
    <n v="32480"/>
    <s v="Oralia"/>
    <s v="Fillgate"/>
    <x v="1"/>
    <n v="4"/>
    <d v="1980-07-16T00:00:00"/>
    <d v="2020-05-03T00:00:00"/>
    <n v="131608"/>
    <n v="0.66301369863013704"/>
    <x v="1"/>
    <x v="1"/>
    <x v="0"/>
  </r>
  <r>
    <n v="29816"/>
    <s v="Myrtice"/>
    <s v="Creed"/>
    <x v="1"/>
    <n v="6"/>
    <d v="1958-10-28T00:00:00"/>
    <d v="2019-05-12T00:00:00"/>
    <n v="79275"/>
    <n v="1.6410958904109589"/>
    <x v="6"/>
    <x v="2"/>
    <x v="0"/>
  </r>
  <r>
    <n v="35193"/>
    <s v="Artemis"/>
    <s v="Gavrieli"/>
    <x v="0"/>
    <n v="6"/>
    <d v="1951-06-16T00:00:00"/>
    <d v="2015-12-10T00:00:00"/>
    <n v="93405"/>
    <n v="5.0630136986301366"/>
    <x v="6"/>
    <x v="1"/>
    <x v="1"/>
  </r>
  <r>
    <n v="21935"/>
    <s v="Lyda"/>
    <s v="Martina"/>
    <x v="1"/>
    <n v="4"/>
    <d v="1973-11-01T00:00:00"/>
    <d v="2018-02-18T00:00:00"/>
    <n v="96162"/>
    <n v="2.8684931506849316"/>
    <x v="1"/>
    <x v="2"/>
    <x v="3"/>
  </r>
  <r>
    <n v="21341"/>
    <s v="Carrol"/>
    <s v="Simenet"/>
    <x v="0"/>
    <n v="5"/>
    <d v="1965-01-12T00:00:00"/>
    <d v="2017-01-04T00:00:00"/>
    <n v="62647"/>
    <n v="3.9917808219178084"/>
    <x v="4"/>
    <x v="2"/>
    <x v="3"/>
  </r>
  <r>
    <n v="36581"/>
    <s v="Alejandro"/>
    <s v="Yushachkov"/>
    <x v="0"/>
    <n v="5"/>
    <d v="1959-09-27T00:00:00"/>
    <d v="2017-04-23T00:00:00"/>
    <n v="85001"/>
    <n v="3.6931506849315068"/>
    <x v="4"/>
    <x v="1"/>
    <x v="0"/>
  </r>
  <r>
    <n v="17210"/>
    <s v="Ewan"/>
    <s v="Pieper"/>
    <x v="0"/>
    <n v="4"/>
    <d v="1997-08-01T00:00:00"/>
    <d v="2011-02-27T00:00:00"/>
    <n v="58093"/>
    <n v="9.8493150684931514"/>
    <x v="1"/>
    <x v="3"/>
    <x v="3"/>
  </r>
  <r>
    <n v="42206"/>
    <s v="Flem"/>
    <s v="Jenyns"/>
    <x v="0"/>
    <n v="6"/>
    <d v="1959-05-19T00:00:00"/>
    <d v="2019-05-03T00:00:00"/>
    <n v="85545"/>
    <n v="1.6657534246575343"/>
    <x v="6"/>
    <x v="0"/>
    <x v="0"/>
  </r>
  <r>
    <n v="33968"/>
    <s v="Warner"/>
    <s v="Matczak"/>
    <x v="0"/>
    <n v="5"/>
    <d v="1983-02-05T00:00:00"/>
    <d v="2018-01-22T00:00:00"/>
    <n v="122888"/>
    <n v="2.9424657534246577"/>
    <x v="4"/>
    <x v="1"/>
    <x v="3"/>
  </r>
  <r>
    <n v="27409"/>
    <s v="Uri"/>
    <s v="Rudolf"/>
    <x v="0"/>
    <n v="4"/>
    <d v="1947-12-24T00:00:00"/>
    <d v="2015-03-25T00:00:00"/>
    <n v="99881"/>
    <n v="5.7753424657534245"/>
    <x v="1"/>
    <x v="2"/>
    <x v="3"/>
  </r>
  <r>
    <n v="18200"/>
    <s v="Alvina"/>
    <s v="Theml"/>
    <x v="1"/>
    <n v="4"/>
    <d v="1970-11-16T00:00:00"/>
    <d v="2015-03-14T00:00:00"/>
    <n v="101488"/>
    <n v="5.8054794520547945"/>
    <x v="1"/>
    <x v="3"/>
    <x v="3"/>
  </r>
  <r>
    <n v="21048"/>
    <s v="Ab"/>
    <s v="Graybeal"/>
    <x v="0"/>
    <n v="5"/>
    <d v="1956-10-10T00:00:00"/>
    <d v="2015-02-01T00:00:00"/>
    <n v="53306"/>
    <n v="5.9178082191780819"/>
    <x v="4"/>
    <x v="2"/>
    <x v="3"/>
  </r>
  <r>
    <n v="18746"/>
    <s v="Hugh"/>
    <s v="Conti"/>
    <x v="0"/>
    <n v="6"/>
    <d v="1959-11-28T00:00:00"/>
    <d v="2015-08-04T00:00:00"/>
    <n v="55918"/>
    <n v="5.4136986301369863"/>
    <x v="6"/>
    <x v="3"/>
    <x v="2"/>
  </r>
  <r>
    <n v="25102"/>
    <s v="Stevana"/>
    <s v="Skillicorn"/>
    <x v="1"/>
    <n v="5"/>
    <d v="1983-03-09T00:00:00"/>
    <d v="2011-06-19T00:00:00"/>
    <n v="65886"/>
    <n v="9.5424657534246577"/>
    <x v="4"/>
    <x v="2"/>
    <x v="0"/>
  </r>
  <r>
    <n v="47305"/>
    <s v="Brig"/>
    <s v="Odgaard"/>
    <x v="0"/>
    <n v="6"/>
    <d v="1949-02-21T00:00:00"/>
    <d v="2018-07-02T00:00:00"/>
    <n v="58035"/>
    <n v="2.5013698630136987"/>
    <x v="6"/>
    <x v="0"/>
    <x v="2"/>
  </r>
  <r>
    <n v="38413"/>
    <s v="Roarke"/>
    <s v="Hurtado"/>
    <x v="0"/>
    <n v="4"/>
    <d v="1976-02-23T00:00:00"/>
    <d v="2018-12-23T00:00:00"/>
    <n v="109808"/>
    <n v="2.0246575342465754"/>
    <x v="1"/>
    <x v="1"/>
    <x v="1"/>
  </r>
  <r>
    <n v="19088"/>
    <s v="Karlotta"/>
    <s v="Ebbin"/>
    <x v="1"/>
    <n v="4"/>
    <d v="1977-05-23T00:00:00"/>
    <d v="2014-05-24T00:00:00"/>
    <n v="79732"/>
    <n v="6.6109589041095891"/>
    <x v="1"/>
    <x v="3"/>
    <x v="0"/>
  </r>
  <r>
    <n v="38126"/>
    <s v="Griffith"/>
    <s v="Osman"/>
    <x v="0"/>
    <n v="5"/>
    <d v="1989-01-30T00:00:00"/>
    <d v="2012-01-27T00:00:00"/>
    <n v="39823"/>
    <n v="8.9342465753424651"/>
    <x v="4"/>
    <x v="1"/>
    <x v="3"/>
  </r>
  <r>
    <n v="42730"/>
    <s v="Georges"/>
    <s v="Stanaway"/>
    <x v="0"/>
    <n v="4"/>
    <d v="1992-02-22T00:00:00"/>
    <d v="2013-10-06T00:00:00"/>
    <n v="127482"/>
    <n v="7.2410958904109588"/>
    <x v="1"/>
    <x v="0"/>
    <x v="1"/>
  </r>
  <r>
    <n v="40323"/>
    <s v="Vladimir"/>
    <s v="Ricardet"/>
    <x v="0"/>
    <n v="4"/>
    <d v="1972-11-23T00:00:00"/>
    <d v="2016-01-20T00:00:00"/>
    <n v="122847"/>
    <n v="4.9506849315068493"/>
    <x v="1"/>
    <x v="0"/>
    <x v="3"/>
  </r>
  <r>
    <n v="30829"/>
    <s v="Edd"/>
    <s v="Waldron"/>
    <x v="0"/>
    <n v="7"/>
    <d v="1985-04-02T00:00:00"/>
    <d v="2018-04-30T00:00:00"/>
    <n v="109237"/>
    <n v="2.6739726027397261"/>
    <x v="7"/>
    <x v="1"/>
    <x v="0"/>
  </r>
  <r>
    <n v="17759"/>
    <s v="Sue"/>
    <s v="Derrell"/>
    <x v="1"/>
    <n v="4"/>
    <d v="1991-12-18T00:00:00"/>
    <d v="2012-04-02T00:00:00"/>
    <n v="71878"/>
    <n v="8.7534246575342465"/>
    <x v="1"/>
    <x v="3"/>
    <x v="0"/>
  </r>
  <r>
    <n v="11730"/>
    <s v="Chiquita"/>
    <s v="Goundry"/>
    <x v="1"/>
    <n v="5"/>
    <d v="1974-06-19T00:00:00"/>
    <d v="2014-09-15T00:00:00"/>
    <n v="82817"/>
    <n v="6.2986301369863016"/>
    <x v="4"/>
    <x v="3"/>
    <x v="2"/>
  </r>
  <r>
    <n v="20585"/>
    <s v="Horten"/>
    <s v="Robeiro"/>
    <x v="0"/>
    <n v="4"/>
    <d v="1983-08-17T00:00:00"/>
    <d v="2013-01-29T00:00:00"/>
    <n v="134233"/>
    <n v="7.9260273972602739"/>
    <x v="1"/>
    <x v="2"/>
    <x v="3"/>
  </r>
  <r>
    <n v="17454"/>
    <s v="Rossy"/>
    <s v="Blinder"/>
    <x v="0"/>
    <n v="4"/>
    <d v="1950-08-28T00:00:00"/>
    <d v="2012-08-05T00:00:00"/>
    <n v="102029"/>
    <n v="8.4109589041095898"/>
    <x v="1"/>
    <x v="3"/>
    <x v="2"/>
  </r>
  <r>
    <n v="14361"/>
    <s v="Willis"/>
    <s v="Dorcey"/>
    <x v="0"/>
    <n v="4"/>
    <d v="1956-12-02T00:00:00"/>
    <d v="2020-02-07T00:00:00"/>
    <n v="68760"/>
    <n v="0.89863013698630134"/>
    <x v="1"/>
    <x v="3"/>
    <x v="3"/>
  </r>
  <r>
    <n v="38995"/>
    <s v="Tann"/>
    <s v="Menaul"/>
    <x v="0"/>
    <n v="5"/>
    <d v="1977-11-14T00:00:00"/>
    <d v="2011-06-18T00:00:00"/>
    <n v="70879"/>
    <n v="9.5452054794520542"/>
    <x v="4"/>
    <x v="1"/>
    <x v="0"/>
  </r>
  <r>
    <n v="33666"/>
    <s v="Bili"/>
    <s v="Adcocks"/>
    <x v="1"/>
    <n v="6"/>
    <d v="1980-08-08T00:00:00"/>
    <d v="2014-02-10T00:00:00"/>
    <n v="102908"/>
    <n v="6.8931506849315065"/>
    <x v="6"/>
    <x v="1"/>
    <x v="3"/>
  </r>
  <r>
    <n v="49034"/>
    <s v="Joseph"/>
    <s v="Lodford"/>
    <x v="0"/>
    <n v="4"/>
    <d v="1978-05-03T00:00:00"/>
    <d v="2013-05-01T00:00:00"/>
    <n v="126809"/>
    <n v="7.6739726027397257"/>
    <x v="1"/>
    <x v="0"/>
    <x v="0"/>
  </r>
  <r>
    <n v="42176"/>
    <s v="Yevette"/>
    <s v="Tarbert"/>
    <x v="1"/>
    <n v="6"/>
    <d v="1951-07-29T00:00:00"/>
    <d v="2017-01-28T00:00:00"/>
    <n v="48341"/>
    <n v="3.9260273972602739"/>
    <x v="6"/>
    <x v="0"/>
    <x v="3"/>
  </r>
  <r>
    <n v="32053"/>
    <s v="Egan"/>
    <s v="Welton"/>
    <x v="0"/>
    <n v="5"/>
    <d v="1962-03-23T00:00:00"/>
    <d v="2018-09-30T00:00:00"/>
    <n v="111547"/>
    <n v="2.2547945205479452"/>
    <x v="4"/>
    <x v="1"/>
    <x v="2"/>
  </r>
  <r>
    <n v="23896"/>
    <s v="Chrisse"/>
    <s v="Buckner"/>
    <x v="0"/>
    <n v="6"/>
    <d v="1948-08-08T00:00:00"/>
    <d v="2015-08-10T00:00:00"/>
    <n v="99003"/>
    <n v="5.397260273972603"/>
    <x v="6"/>
    <x v="2"/>
    <x v="2"/>
  </r>
  <r>
    <n v="24079"/>
    <s v="Jane"/>
    <s v="Hews"/>
    <x v="1"/>
    <n v="5"/>
    <d v="1981-06-14T00:00:00"/>
    <d v="2017-09-08T00:00:00"/>
    <n v="91187"/>
    <n v="3.3150684931506849"/>
    <x v="4"/>
    <x v="2"/>
    <x v="2"/>
  </r>
  <r>
    <n v="42928"/>
    <s v="Lianne"/>
    <s v="Forman"/>
    <x v="1"/>
    <n v="6"/>
    <d v="1993-09-04T00:00:00"/>
    <d v="2013-05-15T00:00:00"/>
    <n v="82149"/>
    <n v="7.6356164383561644"/>
    <x v="6"/>
    <x v="0"/>
    <x v="0"/>
  </r>
  <r>
    <n v="43563"/>
    <s v="Ward"/>
    <s v="Wield"/>
    <x v="0"/>
    <n v="5"/>
    <d v="1967-03-30T00:00:00"/>
    <d v="2011-11-07T00:00:00"/>
    <n v="32188"/>
    <n v="9.1561643835616433"/>
    <x v="4"/>
    <x v="0"/>
    <x v="1"/>
  </r>
  <r>
    <n v="47933"/>
    <s v="Benito"/>
    <s v="Le Clercq"/>
    <x v="0"/>
    <n v="6"/>
    <d v="1989-06-06T00:00:00"/>
    <d v="2011-06-22T00:00:00"/>
    <n v="100846"/>
    <n v="9.5342465753424666"/>
    <x v="6"/>
    <x v="0"/>
    <x v="0"/>
  </r>
  <r>
    <n v="11354"/>
    <s v="Peterus"/>
    <s v="Vennings"/>
    <x v="0"/>
    <n v="4"/>
    <d v="1965-07-03T00:00:00"/>
    <d v="2012-01-28T00:00:00"/>
    <n v="153096"/>
    <n v="8.9315068493150687"/>
    <x v="1"/>
    <x v="3"/>
    <x v="3"/>
  </r>
  <r>
    <n v="48088"/>
    <s v="Regan"/>
    <s v="Lepper"/>
    <x v="0"/>
    <n v="5"/>
    <d v="1981-11-25T00:00:00"/>
    <d v="2016-07-30T00:00:00"/>
    <n v="78133"/>
    <n v="4.4246575342465757"/>
    <x v="4"/>
    <x v="0"/>
    <x v="2"/>
  </r>
  <r>
    <n v="49358"/>
    <s v="Maximilianus"/>
    <s v="Juschke"/>
    <x v="0"/>
    <n v="4"/>
    <d v="1997-05-28T00:00:00"/>
    <d v="2010-06-21T00:00:00"/>
    <n v="105949"/>
    <n v="10.536986301369863"/>
    <x v="1"/>
    <x v="0"/>
    <x v="0"/>
  </r>
  <r>
    <n v="37392"/>
    <s v="Massimo"/>
    <s v="Binton"/>
    <x v="0"/>
    <n v="5"/>
    <d v="1949-02-19T00:00:00"/>
    <d v="2012-06-30T00:00:00"/>
    <n v="95884"/>
    <n v="8.5095890410958912"/>
    <x v="4"/>
    <x v="1"/>
    <x v="0"/>
  </r>
  <r>
    <n v="32626"/>
    <s v="Barby"/>
    <s v="Wiz"/>
    <x v="1"/>
    <n v="6"/>
    <d v="1972-09-05T00:00:00"/>
    <d v="2018-09-27T00:00:00"/>
    <n v="131087"/>
    <n v="2.2630136986301368"/>
    <x v="6"/>
    <x v="1"/>
    <x v="2"/>
  </r>
  <r>
    <n v="40852"/>
    <s v="Dur"/>
    <s v="Smetoun"/>
    <x v="0"/>
    <n v="6"/>
    <d v="1979-10-18T00:00:00"/>
    <d v="2012-09-15T00:00:00"/>
    <n v="59722"/>
    <n v="8.2986301369863007"/>
    <x v="6"/>
    <x v="0"/>
    <x v="2"/>
  </r>
  <r>
    <n v="35931"/>
    <s v="Bird"/>
    <s v="Baert"/>
    <x v="1"/>
    <n v="4"/>
    <d v="1980-11-08T00:00:00"/>
    <d v="2015-02-20T00:00:00"/>
    <n v="150961"/>
    <n v="5.8657534246575347"/>
    <x v="1"/>
    <x v="1"/>
    <x v="3"/>
  </r>
  <r>
    <n v="38750"/>
    <s v="Electra"/>
    <s v="MacTeggart"/>
    <x v="1"/>
    <n v="4"/>
    <d v="1963-10-18T00:00:00"/>
    <d v="2011-12-06T00:00:00"/>
    <n v="95940"/>
    <n v="9.0767123287671225"/>
    <x v="1"/>
    <x v="1"/>
    <x v="1"/>
  </r>
  <r>
    <n v="35615"/>
    <s v="Valida"/>
    <s v="Bardwall"/>
    <x v="1"/>
    <n v="7"/>
    <d v="1986-01-18T00:00:00"/>
    <d v="2016-06-24T00:00:00"/>
    <n v="25726"/>
    <n v="4.5232876712328771"/>
    <x v="7"/>
    <x v="1"/>
    <x v="0"/>
  </r>
  <r>
    <n v="29719"/>
    <s v="Carce"/>
    <s v="Capinetti"/>
    <x v="0"/>
    <n v="4"/>
    <d v="1977-05-08T00:00:00"/>
    <d v="2018-10-20T00:00:00"/>
    <n v="82681"/>
    <n v="2.2000000000000002"/>
    <x v="1"/>
    <x v="2"/>
    <x v="1"/>
  </r>
  <r>
    <n v="35854"/>
    <s v="Christoper"/>
    <s v="Rate"/>
    <x v="0"/>
    <n v="6"/>
    <d v="1993-06-13T00:00:00"/>
    <d v="2013-02-05T00:00:00"/>
    <n v="65851"/>
    <n v="7.9068493150684933"/>
    <x v="6"/>
    <x v="1"/>
    <x v="3"/>
  </r>
  <r>
    <n v="49985"/>
    <s v="Albie"/>
    <s v="Mulhill"/>
    <x v="0"/>
    <n v="5"/>
    <d v="1986-08-21T00:00:00"/>
    <d v="2017-04-04T00:00:00"/>
    <n v="56889"/>
    <n v="3.7452054794520548"/>
    <x v="4"/>
    <x v="0"/>
    <x v="0"/>
  </r>
  <r>
    <n v="23155"/>
    <s v="Orly"/>
    <s v="Snookes"/>
    <x v="1"/>
    <n v="6"/>
    <d v="1951-09-02T00:00:00"/>
    <d v="2015-05-16T00:00:00"/>
    <n v="131051"/>
    <n v="5.6328767123287671"/>
    <x v="6"/>
    <x v="2"/>
    <x v="0"/>
  </r>
  <r>
    <n v="43207"/>
    <s v="Gradeigh"/>
    <s v="Samweyes"/>
    <x v="0"/>
    <n v="4"/>
    <d v="1974-12-13T00:00:00"/>
    <d v="2019-07-27T00:00:00"/>
    <n v="140645"/>
    <n v="1.4328767123287671"/>
    <x v="1"/>
    <x v="0"/>
    <x v="2"/>
  </r>
  <r>
    <n v="35487"/>
    <s v="Miguelita"/>
    <s v="Stiggers"/>
    <x v="1"/>
    <n v="4"/>
    <d v="1955-03-18T00:00:00"/>
    <d v="2011-10-17T00:00:00"/>
    <n v="64142"/>
    <n v="9.213698630136987"/>
    <x v="1"/>
    <x v="1"/>
    <x v="1"/>
  </r>
  <r>
    <n v="13078"/>
    <s v="Abel"/>
    <s v="Scotsbrook"/>
    <x v="0"/>
    <n v="4"/>
    <d v="1986-03-14T00:00:00"/>
    <d v="2016-12-01T00:00:00"/>
    <n v="130995"/>
    <n v="4.0849315068493155"/>
    <x v="1"/>
    <x v="3"/>
    <x v="1"/>
  </r>
  <r>
    <n v="26284"/>
    <s v="Rosemary"/>
    <s v="Feore"/>
    <x v="1"/>
    <n v="6"/>
    <d v="1979-11-14T00:00:00"/>
    <d v="2014-07-21T00:00:00"/>
    <n v="84962"/>
    <n v="6.4520547945205475"/>
    <x v="6"/>
    <x v="2"/>
    <x v="2"/>
  </r>
  <r>
    <n v="22302"/>
    <s v="Arin"/>
    <s v="Carse"/>
    <x v="0"/>
    <n v="5"/>
    <d v="1990-05-22T00:00:00"/>
    <d v="2012-02-24T00:00:00"/>
    <n v="112947"/>
    <n v="8.8575342465753426"/>
    <x v="4"/>
    <x v="2"/>
    <x v="3"/>
  </r>
  <r>
    <n v="36945"/>
    <s v="Boot"/>
    <s v="Heamus"/>
    <x v="0"/>
    <n v="4"/>
    <d v="1948-10-12T00:00:00"/>
    <d v="2019-12-16T00:00:00"/>
    <n v="58733"/>
    <n v="1.0438356164383562"/>
    <x v="1"/>
    <x v="1"/>
    <x v="1"/>
  </r>
  <r>
    <n v="23730"/>
    <s v="Loni"/>
    <s v="Emburey"/>
    <x v="1"/>
    <n v="4"/>
    <d v="1991-02-16T00:00:00"/>
    <d v="2016-01-22T00:00:00"/>
    <n v="84389"/>
    <n v="4.9452054794520546"/>
    <x v="1"/>
    <x v="2"/>
    <x v="3"/>
  </r>
  <r>
    <n v="19931"/>
    <s v="Dunn"/>
    <s v="Maffeo"/>
    <x v="0"/>
    <n v="4"/>
    <d v="1991-05-14T00:00:00"/>
    <d v="2016-08-27T00:00:00"/>
    <n v="70839"/>
    <n v="4.3479452054794523"/>
    <x v="1"/>
    <x v="3"/>
    <x v="2"/>
  </r>
  <r>
    <n v="49030"/>
    <s v="Sib"/>
    <s v="Kupec"/>
    <x v="1"/>
    <n v="5"/>
    <d v="1971-01-16T00:00:00"/>
    <d v="2017-04-25T00:00:00"/>
    <n v="68442"/>
    <n v="3.6876712328767125"/>
    <x v="4"/>
    <x v="0"/>
    <x v="0"/>
  </r>
  <r>
    <n v="39445"/>
    <s v="Daryl"/>
    <s v="Rich"/>
    <x v="1"/>
    <n v="6"/>
    <d v="1983-07-16T00:00:00"/>
    <d v="2016-04-13T00:00:00"/>
    <n v="39840"/>
    <n v="4.720547945205479"/>
    <x v="6"/>
    <x v="1"/>
    <x v="0"/>
  </r>
  <r>
    <n v="40141"/>
    <s v="Delilah"/>
    <s v="Eassom"/>
    <x v="1"/>
    <n v="5"/>
    <d v="1983-03-28T00:00:00"/>
    <d v="2011-05-08T00:00:00"/>
    <n v="64716"/>
    <n v="9.6575342465753433"/>
    <x v="4"/>
    <x v="0"/>
    <x v="0"/>
  </r>
  <r>
    <n v="10987"/>
    <s v="Madelon"/>
    <s v="Forsyde"/>
    <x v="1"/>
    <n v="4"/>
    <d v="1963-06-29T00:00:00"/>
    <d v="2011-04-28T00:00:00"/>
    <n v="126546"/>
    <n v="9.6849315068493151"/>
    <x v="1"/>
    <x v="3"/>
    <x v="0"/>
  </r>
  <r>
    <n v="36308"/>
    <s v="Callie"/>
    <s v="Birkmyr"/>
    <x v="1"/>
    <n v="6"/>
    <d v="1958-06-28T00:00:00"/>
    <d v="2013-04-19T00:00:00"/>
    <n v="47315"/>
    <n v="7.7068493150684931"/>
    <x v="6"/>
    <x v="1"/>
    <x v="0"/>
  </r>
  <r>
    <n v="49202"/>
    <s v="Mandie"/>
    <s v="Launder"/>
    <x v="1"/>
    <n v="5"/>
    <d v="1973-05-30T00:00:00"/>
    <d v="2018-06-21T00:00:00"/>
    <n v="67181"/>
    <n v="2.5315068493150683"/>
    <x v="4"/>
    <x v="0"/>
    <x v="0"/>
  </r>
  <r>
    <n v="27467"/>
    <s v="Lem"/>
    <s v="Wainscoat"/>
    <x v="0"/>
    <n v="4"/>
    <d v="1953-04-08T00:00:00"/>
    <d v="2010-11-02T00:00:00"/>
    <n v="105596"/>
    <n v="10.169863013698631"/>
    <x v="1"/>
    <x v="2"/>
    <x v="1"/>
  </r>
  <r>
    <n v="11346"/>
    <s v="Gianni"/>
    <s v="Duke"/>
    <x v="0"/>
    <n v="4"/>
    <d v="1982-06-27T00:00:00"/>
    <d v="2017-07-09T00:00:00"/>
    <n v="107143"/>
    <n v="3.4821917808219176"/>
    <x v="1"/>
    <x v="3"/>
    <x v="2"/>
  </r>
  <r>
    <n v="37065"/>
    <s v="Bonnie"/>
    <s v="Dedenham"/>
    <x v="1"/>
    <n v="5"/>
    <d v="1997-10-24T00:00:00"/>
    <d v="2011-03-26T00:00:00"/>
    <n v="122824"/>
    <n v="9.7753424657534254"/>
    <x v="4"/>
    <x v="1"/>
    <x v="3"/>
  </r>
  <r>
    <n v="20243"/>
    <s v="Vina"/>
    <s v="Spacey"/>
    <x v="1"/>
    <n v="6"/>
    <d v="1988-02-22T00:00:00"/>
    <d v="2015-11-16T00:00:00"/>
    <n v="121542"/>
    <n v="5.1287671232876715"/>
    <x v="6"/>
    <x v="2"/>
    <x v="1"/>
  </r>
  <r>
    <n v="17518"/>
    <s v="Kristoffer"/>
    <s v="Formigli"/>
    <x v="0"/>
    <n v="4"/>
    <d v="1993-10-11T00:00:00"/>
    <d v="2015-10-21T00:00:00"/>
    <n v="148964"/>
    <n v="5.2"/>
    <x v="1"/>
    <x v="3"/>
    <x v="1"/>
  </r>
  <r>
    <n v="42549"/>
    <s v="Blondell"/>
    <s v="Thomerson"/>
    <x v="1"/>
    <n v="6"/>
    <d v="1970-08-02T00:00:00"/>
    <d v="2013-04-21T00:00:00"/>
    <n v="100347"/>
    <n v="7.7013698630136984"/>
    <x v="6"/>
    <x v="0"/>
    <x v="0"/>
  </r>
  <r>
    <n v="10311"/>
    <s v="Jill"/>
    <s v="Bellee"/>
    <x v="1"/>
    <n v="4"/>
    <d v="1997-01-10T00:00:00"/>
    <d v="2012-12-16T00:00:00"/>
    <n v="81475"/>
    <n v="8.0465753424657542"/>
    <x v="1"/>
    <x v="3"/>
    <x v="1"/>
  </r>
  <r>
    <n v="39515"/>
    <s v="Burk"/>
    <s v="Eliyahu"/>
    <x v="0"/>
    <n v="5"/>
    <d v="1991-01-13T00:00:00"/>
    <d v="2019-05-28T00:00:00"/>
    <n v="91220"/>
    <n v="1.5972602739726027"/>
    <x v="4"/>
    <x v="1"/>
    <x v="0"/>
  </r>
  <r>
    <n v="25530"/>
    <s v="Clarinda"/>
    <s v="Luipold"/>
    <x v="1"/>
    <n v="6"/>
    <d v="1961-01-06T00:00:00"/>
    <d v="2018-04-14T00:00:00"/>
    <n v="74135"/>
    <n v="2.7178082191780821"/>
    <x v="6"/>
    <x v="2"/>
    <x v="0"/>
  </r>
  <r>
    <n v="24562"/>
    <s v="Donall"/>
    <s v="Lowde"/>
    <x v="0"/>
    <n v="4"/>
    <d v="1967-01-17T00:00:00"/>
    <d v="2014-05-14T00:00:00"/>
    <n v="152616"/>
    <n v="6.6383561643835618"/>
    <x v="1"/>
    <x v="2"/>
    <x v="0"/>
  </r>
  <r>
    <n v="49675"/>
    <s v="Nan"/>
    <s v="Scholtz"/>
    <x v="1"/>
    <n v="7"/>
    <d v="1974-05-07T00:00:00"/>
    <d v="2017-10-22T00:00:00"/>
    <n v="50829"/>
    <n v="3.1945205479452055"/>
    <x v="7"/>
    <x v="0"/>
    <x v="1"/>
  </r>
  <r>
    <n v="30413"/>
    <s v="Danny"/>
    <s v="Dey"/>
    <x v="1"/>
    <n v="6"/>
    <d v="1989-08-14T00:00:00"/>
    <d v="2017-10-24T00:00:00"/>
    <n v="38797"/>
    <n v="3.1890410958904107"/>
    <x v="6"/>
    <x v="1"/>
    <x v="1"/>
  </r>
  <r>
    <n v="45181"/>
    <s v="Alyson"/>
    <s v="Cheetham"/>
    <x v="1"/>
    <n v="6"/>
    <d v="1986-08-26T00:00:00"/>
    <d v="2018-03-21T00:00:00"/>
    <n v="31648"/>
    <n v="2.7835616438356166"/>
    <x v="6"/>
    <x v="0"/>
    <x v="3"/>
  </r>
  <r>
    <n v="33280"/>
    <s v="Carolina"/>
    <s v="Bristow"/>
    <x v="1"/>
    <n v="4"/>
    <d v="1978-07-21T00:00:00"/>
    <d v="2016-12-01T00:00:00"/>
    <n v="71786"/>
    <n v="4.0849315068493155"/>
    <x v="1"/>
    <x v="1"/>
    <x v="1"/>
  </r>
  <r>
    <n v="34819"/>
    <s v="Petra"/>
    <s v="Gibben"/>
    <x v="1"/>
    <n v="4"/>
    <d v="1980-10-16T00:00:00"/>
    <d v="2018-02-15T00:00:00"/>
    <n v="92378"/>
    <n v="2.8767123287671232"/>
    <x v="1"/>
    <x v="1"/>
    <x v="3"/>
  </r>
  <r>
    <n v="26829"/>
    <s v="Billy"/>
    <s v="MacGuffog"/>
    <x v="1"/>
    <n v="6"/>
    <d v="1995-02-17T00:00:00"/>
    <d v="2017-01-20T00:00:00"/>
    <n v="79545"/>
    <n v="3.9479452054794519"/>
    <x v="6"/>
    <x v="2"/>
    <x v="3"/>
  </r>
  <r>
    <n v="24493"/>
    <s v="Grover"/>
    <s v="Ealam"/>
    <x v="0"/>
    <n v="6"/>
    <d v="1971-11-08T00:00:00"/>
    <d v="2015-12-01T00:00:00"/>
    <n v="137853"/>
    <n v="5.087671232876712"/>
    <x v="6"/>
    <x v="2"/>
    <x v="1"/>
  </r>
  <r>
    <n v="31299"/>
    <s v="Zandra"/>
    <s v="Verbeek"/>
    <x v="1"/>
    <n v="7"/>
    <d v="1978-05-15T00:00:00"/>
    <d v="2015-02-21T00:00:00"/>
    <n v="24916"/>
    <n v="5.8630136986301373"/>
    <x v="7"/>
    <x v="1"/>
    <x v="3"/>
  </r>
  <r>
    <n v="15900"/>
    <s v="Abbie"/>
    <s v="Trathan"/>
    <x v="1"/>
    <n v="5"/>
    <d v="1987-01-09T00:00:00"/>
    <d v="2014-12-12T00:00:00"/>
    <n v="60948"/>
    <n v="6.0575342465753428"/>
    <x v="4"/>
    <x v="3"/>
    <x v="1"/>
  </r>
  <r>
    <n v="15137"/>
    <s v="Piper"/>
    <s v="Baguley"/>
    <x v="1"/>
    <n v="6"/>
    <d v="1999-06-30T00:00:00"/>
    <d v="2015-04-13T00:00:00"/>
    <n v="76967"/>
    <n v="5.7232876712328764"/>
    <x v="6"/>
    <x v="3"/>
    <x v="0"/>
  </r>
  <r>
    <n v="43789"/>
    <s v="Zonnya"/>
    <s v="Ravillas"/>
    <x v="1"/>
    <n v="7"/>
    <d v="1974-04-22T00:00:00"/>
    <d v="2018-12-29T00:00:00"/>
    <n v="45729"/>
    <n v="2.0082191780821916"/>
    <x v="7"/>
    <x v="0"/>
    <x v="1"/>
  </r>
  <r>
    <n v="49918"/>
    <s v="Marten"/>
    <s v="Schorah"/>
    <x v="0"/>
    <n v="5"/>
    <d v="1962-06-17T00:00:00"/>
    <d v="2013-06-27T00:00:00"/>
    <n v="61155"/>
    <n v="7.5178082191780824"/>
    <x v="4"/>
    <x v="0"/>
    <x v="0"/>
  </r>
  <r>
    <n v="33306"/>
    <s v="Dyana"/>
    <s v="Titchen"/>
    <x v="1"/>
    <n v="7"/>
    <d v="1961-09-25T00:00:00"/>
    <d v="2017-12-25T00:00:00"/>
    <n v="119160"/>
    <n v="3.0191780821917806"/>
    <x v="7"/>
    <x v="1"/>
    <x v="1"/>
  </r>
  <r>
    <n v="20844"/>
    <s v="Franny"/>
    <s v="Marieton"/>
    <x v="1"/>
    <n v="5"/>
    <d v="1964-01-18T00:00:00"/>
    <d v="2013-05-26T00:00:00"/>
    <n v="119508"/>
    <n v="7.6054794520547944"/>
    <x v="4"/>
    <x v="2"/>
    <x v="0"/>
  </r>
  <r>
    <n v="43004"/>
    <s v="Elfrida"/>
    <s v="Muriel"/>
    <x v="1"/>
    <n v="5"/>
    <d v="1978-05-05T00:00:00"/>
    <d v="2012-07-02T00:00:00"/>
    <n v="117224"/>
    <n v="8.5041095890410965"/>
    <x v="4"/>
    <x v="0"/>
    <x v="2"/>
  </r>
  <r>
    <n v="27746"/>
    <s v="Clarinda"/>
    <s v="Peacock"/>
    <x v="1"/>
    <n v="6"/>
    <d v="1975-06-27T00:00:00"/>
    <d v="2019-10-06T00:00:00"/>
    <n v="66683"/>
    <n v="1.2383561643835617"/>
    <x v="6"/>
    <x v="2"/>
    <x v="1"/>
  </r>
  <r>
    <n v="24211"/>
    <s v="Udale"/>
    <s v="Warmisham"/>
    <x v="0"/>
    <n v="4"/>
    <d v="1985-09-15T00:00:00"/>
    <d v="2013-08-11T00:00:00"/>
    <n v="147135"/>
    <n v="7.3945205479452056"/>
    <x v="1"/>
    <x v="2"/>
    <x v="2"/>
  </r>
  <r>
    <n v="26142"/>
    <s v="Sigfried"/>
    <s v="Barsby"/>
    <x v="0"/>
    <n v="6"/>
    <d v="1965-10-16T00:00:00"/>
    <d v="2010-09-21T00:00:00"/>
    <n v="123907"/>
    <n v="10.284931506849315"/>
    <x v="6"/>
    <x v="2"/>
    <x v="2"/>
  </r>
  <r>
    <n v="26699"/>
    <s v="Ofilia"/>
    <s v="Rontsch"/>
    <x v="1"/>
    <n v="4"/>
    <d v="1959-11-05T00:00:00"/>
    <d v="2016-04-07T00:00:00"/>
    <n v="77274"/>
    <n v="4.7369863013698632"/>
    <x v="1"/>
    <x v="2"/>
    <x v="0"/>
  </r>
  <r>
    <n v="42629"/>
    <s v="Almire"/>
    <s v="Geach"/>
    <x v="1"/>
    <n v="4"/>
    <d v="1959-03-22T00:00:00"/>
    <d v="2014-01-22T00:00:00"/>
    <n v="73597"/>
    <n v="6.9452054794520546"/>
    <x v="1"/>
    <x v="0"/>
    <x v="3"/>
  </r>
  <r>
    <n v="32877"/>
    <s v="Doug"/>
    <s v="Spyvye"/>
    <x v="0"/>
    <n v="4"/>
    <d v="1947-06-13T00:00:00"/>
    <d v="2013-09-24T00:00:00"/>
    <n v="115924"/>
    <n v="7.2739726027397262"/>
    <x v="1"/>
    <x v="1"/>
    <x v="2"/>
  </r>
  <r>
    <n v="35718"/>
    <s v="Cynthea"/>
    <s v="Askem"/>
    <x v="1"/>
    <n v="6"/>
    <d v="1964-09-23T00:00:00"/>
    <d v="2015-04-26T00:00:00"/>
    <n v="138547"/>
    <n v="5.6876712328767125"/>
    <x v="6"/>
    <x v="1"/>
    <x v="0"/>
  </r>
  <r>
    <n v="15248"/>
    <s v="Vivyanne"/>
    <s v="Kimmel"/>
    <x v="1"/>
    <n v="7"/>
    <d v="1987-09-05T00:00:00"/>
    <d v="2010-09-04T00:00:00"/>
    <n v="27315"/>
    <n v="10.331506849315069"/>
    <x v="7"/>
    <x v="3"/>
    <x v="2"/>
  </r>
  <r>
    <n v="38899"/>
    <s v="Irwin"/>
    <s v="Sanches"/>
    <x v="0"/>
    <n v="7"/>
    <d v="1999-08-25T00:00:00"/>
    <d v="2013-05-23T00:00:00"/>
    <n v="114004"/>
    <n v="7.6136986301369864"/>
    <x v="7"/>
    <x v="1"/>
    <x v="0"/>
  </r>
  <r>
    <n v="14097"/>
    <s v="Lazar"/>
    <s v="Falloon"/>
    <x v="0"/>
    <n v="5"/>
    <d v="1973-08-25T00:00:00"/>
    <d v="2014-07-03T00:00:00"/>
    <n v="74164"/>
    <n v="6.5013698630136982"/>
    <x v="4"/>
    <x v="3"/>
    <x v="2"/>
  </r>
  <r>
    <n v="35803"/>
    <s v="Herculie"/>
    <s v="Greenier"/>
    <x v="0"/>
    <n v="7"/>
    <d v="1979-04-01T00:00:00"/>
    <d v="2010-07-11T00:00:00"/>
    <n v="40701"/>
    <n v="10.482191780821918"/>
    <x v="7"/>
    <x v="1"/>
    <x v="2"/>
  </r>
  <r>
    <n v="44728"/>
    <s v="Quinlan"/>
    <s v="Sawrey"/>
    <x v="0"/>
    <n v="4"/>
    <d v="1967-12-08T00:00:00"/>
    <d v="2018-07-05T00:00:00"/>
    <n v="97507"/>
    <n v="2.493150684931507"/>
    <x v="1"/>
    <x v="0"/>
    <x v="2"/>
  </r>
  <r>
    <n v="12771"/>
    <s v="Nevin"/>
    <s v="Cossentine"/>
    <x v="0"/>
    <n v="4"/>
    <d v="1992-02-01T00:00:00"/>
    <d v="2017-05-12T00:00:00"/>
    <n v="109866"/>
    <n v="3.6410958904109587"/>
    <x v="1"/>
    <x v="3"/>
    <x v="0"/>
  </r>
  <r>
    <n v="49592"/>
    <s v="Guendolen"/>
    <s v="Tranmer"/>
    <x v="1"/>
    <n v="4"/>
    <d v="1965-02-01T00:00:00"/>
    <d v="2016-07-23T00:00:00"/>
    <n v="61631"/>
    <n v="4.4438356164383563"/>
    <x v="1"/>
    <x v="0"/>
    <x v="2"/>
  </r>
  <r>
    <n v="35058"/>
    <s v="Lucas"/>
    <s v="Kunneke"/>
    <x v="0"/>
    <n v="5"/>
    <d v="1955-10-01T00:00:00"/>
    <d v="2014-09-01T00:00:00"/>
    <n v="77910"/>
    <n v="6.3369863013698629"/>
    <x v="4"/>
    <x v="1"/>
    <x v="2"/>
  </r>
  <r>
    <n v="43795"/>
    <s v="Marvin"/>
    <s v="Cossington"/>
    <x v="0"/>
    <n v="6"/>
    <d v="1967-09-27T00:00:00"/>
    <d v="2015-03-15T00:00:00"/>
    <n v="133540"/>
    <n v="5.8027397260273972"/>
    <x v="6"/>
    <x v="0"/>
    <x v="3"/>
  </r>
  <r>
    <n v="25049"/>
    <s v="Edee"/>
    <s v="Hatzar"/>
    <x v="1"/>
    <n v="5"/>
    <d v="1960-01-13T00:00:00"/>
    <d v="2010-12-25T00:00:00"/>
    <n v="125408"/>
    <n v="10.024657534246575"/>
    <x v="4"/>
    <x v="2"/>
    <x v="1"/>
  </r>
  <r>
    <n v="16902"/>
    <s v="Rollin"/>
    <s v="Rasher"/>
    <x v="0"/>
    <n v="4"/>
    <d v="1963-08-20T00:00:00"/>
    <d v="2016-04-06T00:00:00"/>
    <n v="58626"/>
    <n v="4.7397260273972606"/>
    <x v="1"/>
    <x v="3"/>
    <x v="0"/>
  </r>
  <r>
    <n v="37225"/>
    <s v="Blinni"/>
    <s v="Kinnock"/>
    <x v="1"/>
    <n v="7"/>
    <d v="1990-11-08T00:00:00"/>
    <d v="2016-04-24T00:00:00"/>
    <n v="29670"/>
    <n v="4.6904109589041099"/>
    <x v="7"/>
    <x v="1"/>
    <x v="0"/>
  </r>
  <r>
    <n v="13418"/>
    <s v="Danya"/>
    <s v="Goodredge"/>
    <x v="0"/>
    <n v="4"/>
    <d v="1984-09-08T00:00:00"/>
    <d v="2017-02-15T00:00:00"/>
    <n v="128810"/>
    <n v="3.8767123287671232"/>
    <x v="1"/>
    <x v="3"/>
    <x v="3"/>
  </r>
  <r>
    <n v="39545"/>
    <s v="Fergus"/>
    <s v="O'Fogarty"/>
    <x v="0"/>
    <n v="5"/>
    <d v="1992-06-10T00:00:00"/>
    <d v="2015-09-21T00:00:00"/>
    <n v="114108"/>
    <n v="5.2821917808219174"/>
    <x v="4"/>
    <x v="1"/>
    <x v="2"/>
  </r>
  <r>
    <n v="26680"/>
    <s v="Warren"/>
    <s v="Clewlow"/>
    <x v="0"/>
    <n v="5"/>
    <d v="1951-02-28T00:00:00"/>
    <d v="2018-09-19T00:00:00"/>
    <n v="73150"/>
    <n v="2.2849315068493152"/>
    <x v="4"/>
    <x v="2"/>
    <x v="2"/>
  </r>
  <r>
    <n v="17040"/>
    <s v="Devlen"/>
    <s v="Crumpe"/>
    <x v="0"/>
    <n v="7"/>
    <d v="1962-07-26T00:00:00"/>
    <d v="2013-09-07T00:00:00"/>
    <n v="74426"/>
    <n v="7.3205479452054796"/>
    <x v="7"/>
    <x v="3"/>
    <x v="2"/>
  </r>
  <r>
    <n v="38181"/>
    <s v="Dorena"/>
    <s v="Lentsch"/>
    <x v="1"/>
    <n v="5"/>
    <d v="1974-02-24T00:00:00"/>
    <d v="2015-08-19T00:00:00"/>
    <n v="107227"/>
    <n v="5.3726027397260276"/>
    <x v="4"/>
    <x v="1"/>
    <x v="2"/>
  </r>
  <r>
    <n v="44039"/>
    <s v="Mersey"/>
    <s v="Casillas"/>
    <x v="1"/>
    <n v="4"/>
    <d v="1971-02-15T00:00:00"/>
    <d v="2012-08-03T00:00:00"/>
    <n v="118116"/>
    <n v="8.4164383561643827"/>
    <x v="1"/>
    <x v="0"/>
    <x v="2"/>
  </r>
  <r>
    <n v="39988"/>
    <s v="Padraic"/>
    <s v="Pirouet"/>
    <x v="0"/>
    <n v="4"/>
    <d v="1986-12-20T00:00:00"/>
    <d v="2017-10-18T00:00:00"/>
    <n v="111169"/>
    <n v="3.2054794520547945"/>
    <x v="1"/>
    <x v="1"/>
    <x v="1"/>
  </r>
  <r>
    <n v="10680"/>
    <s v="Chandra"/>
    <s v="Stroban"/>
    <x v="1"/>
    <n v="7"/>
    <d v="1968-02-17T00:00:00"/>
    <d v="2012-09-03T00:00:00"/>
    <n v="76488"/>
    <n v="8.331506849315069"/>
    <x v="7"/>
    <x v="3"/>
    <x v="2"/>
  </r>
  <r>
    <n v="12200"/>
    <s v="Aurore"/>
    <s v="Collinson"/>
    <x v="1"/>
    <n v="6"/>
    <d v="1971-06-08T00:00:00"/>
    <d v="2015-05-11T00:00:00"/>
    <n v="34270"/>
    <n v="5.646575342465753"/>
    <x v="6"/>
    <x v="3"/>
    <x v="0"/>
  </r>
  <r>
    <n v="31271"/>
    <s v="Lynnell"/>
    <s v="Bertelet"/>
    <x v="1"/>
    <n v="6"/>
    <d v="1981-04-18T00:00:00"/>
    <d v="2010-10-03T00:00:00"/>
    <n v="47466"/>
    <n v="10.252054794520548"/>
    <x v="6"/>
    <x v="1"/>
    <x v="1"/>
  </r>
  <r>
    <n v="27488"/>
    <s v="Florance"/>
    <s v="Francescuccio"/>
    <x v="1"/>
    <n v="7"/>
    <d v="1977-11-03T00:00:00"/>
    <d v="2012-06-11T00:00:00"/>
    <n v="28955"/>
    <n v="8.5616438356164384"/>
    <x v="7"/>
    <x v="2"/>
    <x v="0"/>
  </r>
  <r>
    <n v="35582"/>
    <s v="Demetrius"/>
    <s v="Philippet"/>
    <x v="0"/>
    <n v="4"/>
    <d v="1958-10-10T00:00:00"/>
    <d v="2016-03-17T00:00:00"/>
    <n v="123663"/>
    <n v="4.7945205479452051"/>
    <x v="1"/>
    <x v="1"/>
    <x v="3"/>
  </r>
  <r>
    <n v="13305"/>
    <s v="Farica"/>
    <s v="Rannald"/>
    <x v="1"/>
    <n v="6"/>
    <d v="1973-05-17T00:00:00"/>
    <d v="2019-03-25T00:00:00"/>
    <n v="108531"/>
    <n v="1.7726027397260273"/>
    <x v="6"/>
    <x v="3"/>
    <x v="3"/>
  </r>
  <r>
    <n v="17412"/>
    <s v="Carolynn"/>
    <s v="Harg"/>
    <x v="1"/>
    <n v="6"/>
    <d v="1948-06-10T00:00:00"/>
    <d v="2017-07-11T00:00:00"/>
    <n v="40779"/>
    <n v="3.4767123287671233"/>
    <x v="6"/>
    <x v="3"/>
    <x v="2"/>
  </r>
  <r>
    <n v="44890"/>
    <s v="Fancie"/>
    <s v="Lesurf"/>
    <x v="1"/>
    <n v="6"/>
    <d v="1959-11-04T00:00:00"/>
    <d v="2011-09-24T00:00:00"/>
    <n v="105343"/>
    <n v="9.2767123287671236"/>
    <x v="6"/>
    <x v="0"/>
    <x v="2"/>
  </r>
  <r>
    <n v="18460"/>
    <s v="Jenda"/>
    <s v="Cawdron"/>
    <x v="1"/>
    <n v="6"/>
    <d v="1967-01-18T00:00:00"/>
    <d v="2016-02-05T00:00:00"/>
    <n v="33443"/>
    <n v="4.9068493150684933"/>
    <x v="6"/>
    <x v="3"/>
    <x v="3"/>
  </r>
  <r>
    <n v="46700"/>
    <s v="Dorita"/>
    <s v="Scranny"/>
    <x v="1"/>
    <n v="5"/>
    <d v="1975-02-09T00:00:00"/>
    <d v="2015-04-27T00:00:00"/>
    <n v="122540"/>
    <n v="5.6849315068493151"/>
    <x v="4"/>
    <x v="0"/>
    <x v="0"/>
  </r>
  <r>
    <n v="32832"/>
    <s v="Antonia"/>
    <s v="Chern"/>
    <x v="1"/>
    <n v="7"/>
    <d v="1953-12-22T00:00:00"/>
    <d v="2019-12-15T00:00:00"/>
    <n v="15913"/>
    <n v="1.0465753424657533"/>
    <x v="7"/>
    <x v="1"/>
    <x v="1"/>
  </r>
  <r>
    <n v="27596"/>
    <s v="Jennine"/>
    <s v="Penquet"/>
    <x v="1"/>
    <n v="5"/>
    <d v="1978-02-13T00:00:00"/>
    <d v="2012-11-24T00:00:00"/>
    <n v="138342"/>
    <n v="8.1068493150684926"/>
    <x v="4"/>
    <x v="2"/>
    <x v="1"/>
  </r>
  <r>
    <n v="27457"/>
    <s v="Kinnie"/>
    <s v="Ashe"/>
    <x v="0"/>
    <n v="4"/>
    <d v="1969-08-06T00:00:00"/>
    <d v="2018-03-19T00:00:00"/>
    <n v="87968"/>
    <n v="2.7890410958904108"/>
    <x v="1"/>
    <x v="2"/>
    <x v="3"/>
  </r>
  <r>
    <n v="35432"/>
    <s v="Othella"/>
    <s v="Scadden"/>
    <x v="1"/>
    <n v="6"/>
    <d v="1983-05-11T00:00:00"/>
    <d v="2012-03-29T00:00:00"/>
    <n v="60407"/>
    <n v="8.7643835616438359"/>
    <x v="6"/>
    <x v="1"/>
    <x v="3"/>
  </r>
  <r>
    <n v="38881"/>
    <s v="Konstantine"/>
    <s v="Plester"/>
    <x v="0"/>
    <n v="6"/>
    <d v="1967-10-02T00:00:00"/>
    <d v="2019-09-10T00:00:00"/>
    <n v="101685"/>
    <n v="1.3095890410958904"/>
    <x v="6"/>
    <x v="1"/>
    <x v="2"/>
  </r>
  <r>
    <n v="27620"/>
    <s v="Emerson"/>
    <s v="Starkey"/>
    <x v="0"/>
    <n v="6"/>
    <d v="1993-10-24T00:00:00"/>
    <d v="2016-12-07T00:00:00"/>
    <n v="136986"/>
    <n v="4.0684931506849313"/>
    <x v="6"/>
    <x v="2"/>
    <x v="1"/>
  </r>
  <r>
    <n v="27898"/>
    <s v="Fawn"/>
    <s v="Giacubbo"/>
    <x v="1"/>
    <n v="5"/>
    <d v="1975-04-30T00:00:00"/>
    <d v="2015-07-13T00:00:00"/>
    <n v="116308"/>
    <n v="5.4739726027397264"/>
    <x v="4"/>
    <x v="2"/>
    <x v="2"/>
  </r>
  <r>
    <n v="41385"/>
    <s v="Colman"/>
    <s v="McGann"/>
    <x v="0"/>
    <n v="6"/>
    <d v="1962-07-10T00:00:00"/>
    <d v="2017-04-16T00:00:00"/>
    <n v="90175"/>
    <n v="3.7123287671232879"/>
    <x v="6"/>
    <x v="0"/>
    <x v="0"/>
  </r>
  <r>
    <n v="47622"/>
    <s v="Bobbie"/>
    <s v="Lardiner"/>
    <x v="0"/>
    <n v="6"/>
    <d v="1978-09-09T00:00:00"/>
    <d v="2012-10-25T00:00:00"/>
    <n v="102888"/>
    <n v="8.1890410958904116"/>
    <x v="6"/>
    <x v="0"/>
    <x v="1"/>
  </r>
  <r>
    <n v="24701"/>
    <s v="Boigie"/>
    <s v="Cona"/>
    <x v="0"/>
    <n v="7"/>
    <d v="1992-07-27T00:00:00"/>
    <d v="2019-12-08T00:00:00"/>
    <n v="57460"/>
    <n v="1.0657534246575342"/>
    <x v="7"/>
    <x v="2"/>
    <x v="1"/>
  </r>
  <r>
    <n v="17936"/>
    <s v="Jordan"/>
    <s v="Jehu"/>
    <x v="1"/>
    <n v="5"/>
    <d v="1992-03-26T00:00:00"/>
    <d v="2016-05-06T00:00:00"/>
    <n v="111757"/>
    <n v="4.6575342465753424"/>
    <x v="4"/>
    <x v="3"/>
    <x v="0"/>
  </r>
  <r>
    <n v="17772"/>
    <s v="Hazel"/>
    <s v="Forbear"/>
    <x v="0"/>
    <n v="6"/>
    <d v="1986-08-30T00:00:00"/>
    <d v="2018-06-04T00:00:00"/>
    <n v="33492"/>
    <n v="2.5780821917808221"/>
    <x v="6"/>
    <x v="3"/>
    <x v="0"/>
  </r>
  <r>
    <n v="44756"/>
    <s v="Lincoln"/>
    <s v="Monni"/>
    <x v="0"/>
    <n v="6"/>
    <d v="1959-01-14T00:00:00"/>
    <d v="2015-09-24T00:00:00"/>
    <n v="48717"/>
    <n v="5.2739726027397262"/>
    <x v="6"/>
    <x v="0"/>
    <x v="2"/>
  </r>
  <r>
    <n v="12433"/>
    <s v="Lawrence"/>
    <s v="Issit"/>
    <x v="0"/>
    <n v="6"/>
    <d v="1982-09-19T00:00:00"/>
    <d v="2010-07-01T00:00:00"/>
    <n v="44786"/>
    <n v="10.509589041095891"/>
    <x v="6"/>
    <x v="3"/>
    <x v="2"/>
  </r>
  <r>
    <n v="47680"/>
    <s v="Harrie"/>
    <s v="Ebden"/>
    <x v="1"/>
    <n v="6"/>
    <d v="1989-01-26T00:00:00"/>
    <d v="2014-01-04T00:00:00"/>
    <n v="102495"/>
    <n v="6.9945205479452053"/>
    <x v="6"/>
    <x v="0"/>
    <x v="3"/>
  </r>
  <r>
    <n v="31184"/>
    <s v="Cyb"/>
    <s v="Boatright"/>
    <x v="1"/>
    <n v="6"/>
    <d v="1962-12-18T00:00:00"/>
    <d v="2016-07-05T00:00:00"/>
    <n v="121598"/>
    <n v="4.493150684931507"/>
    <x v="6"/>
    <x v="1"/>
    <x v="2"/>
  </r>
  <r>
    <n v="20049"/>
    <s v="Gino"/>
    <s v="Kensley"/>
    <x v="0"/>
    <n v="5"/>
    <d v="1973-04-10T00:00:00"/>
    <d v="2018-11-20T00:00:00"/>
    <n v="58453"/>
    <n v="2.1150684931506851"/>
    <x v="4"/>
    <x v="2"/>
    <x v="1"/>
  </r>
  <r>
    <n v="38504"/>
    <s v="Shelli"/>
    <s v="Perutto"/>
    <x v="1"/>
    <n v="4"/>
    <d v="1979-10-11T00:00:00"/>
    <d v="2017-02-25T00:00:00"/>
    <n v="153985"/>
    <n v="3.8493150684931505"/>
    <x v="1"/>
    <x v="1"/>
    <x v="3"/>
  </r>
  <r>
    <n v="19593"/>
    <s v="Kip"/>
    <s v="Severy"/>
    <x v="0"/>
    <n v="4"/>
    <d v="1984-09-03T00:00:00"/>
    <d v="2014-01-05T00:00:00"/>
    <n v="140666"/>
    <n v="6.9917808219178079"/>
    <x v="1"/>
    <x v="3"/>
    <x v="3"/>
  </r>
  <r>
    <n v="17975"/>
    <s v="Niki"/>
    <s v="Stitch"/>
    <x v="1"/>
    <n v="7"/>
    <d v="1987-08-22T00:00:00"/>
    <d v="2012-05-12T00:00:00"/>
    <n v="14178"/>
    <n v="8.6438356164383556"/>
    <x v="7"/>
    <x v="3"/>
    <x v="0"/>
  </r>
  <r>
    <n v="13669"/>
    <s v="Jolee"/>
    <s v="Ackhurst"/>
    <x v="1"/>
    <n v="6"/>
    <d v="1988-07-08T00:00:00"/>
    <d v="2015-10-20T00:00:00"/>
    <n v="86951"/>
    <n v="5.2027397260273975"/>
    <x v="6"/>
    <x v="3"/>
    <x v="1"/>
  </r>
  <r>
    <n v="17175"/>
    <s v="Udale"/>
    <s v="Assinder"/>
    <x v="0"/>
    <n v="7"/>
    <d v="1962-08-26T00:00:00"/>
    <d v="2019-12-31T00:00:00"/>
    <n v="27702"/>
    <n v="1.0027397260273974"/>
    <x v="7"/>
    <x v="3"/>
    <x v="1"/>
  </r>
  <r>
    <n v="23065"/>
    <s v="Gracia"/>
    <s v="Muncie"/>
    <x v="1"/>
    <n v="4"/>
    <d v="1995-02-28T00:00:00"/>
    <d v="2014-05-27T00:00:00"/>
    <n v="144728"/>
    <n v="6.602739726027397"/>
    <x v="1"/>
    <x v="2"/>
    <x v="0"/>
  </r>
  <r>
    <n v="41549"/>
    <s v="Dorthy"/>
    <s v="Monaghan"/>
    <x v="1"/>
    <n v="4"/>
    <d v="1971-01-23T00:00:00"/>
    <d v="2018-11-28T00:00:00"/>
    <n v="158042"/>
    <n v="2.0931506849315067"/>
    <x v="1"/>
    <x v="0"/>
    <x v="1"/>
  </r>
  <r>
    <n v="22069"/>
    <s v="Tadio"/>
    <s v="Muckle"/>
    <x v="0"/>
    <n v="5"/>
    <d v="1951-03-07T00:00:00"/>
    <d v="2013-10-08T00:00:00"/>
    <n v="137300"/>
    <n v="7.2356164383561641"/>
    <x v="4"/>
    <x v="2"/>
    <x v="1"/>
  </r>
  <r>
    <n v="11632"/>
    <s v="Melissa"/>
    <s v="Hacket"/>
    <x v="1"/>
    <n v="4"/>
    <d v="1967-11-05T00:00:00"/>
    <d v="2015-03-25T00:00:00"/>
    <n v="149669"/>
    <n v="5.7753424657534245"/>
    <x v="1"/>
    <x v="3"/>
    <x v="3"/>
  </r>
  <r>
    <n v="41104"/>
    <s v="Taylor"/>
    <s v="Berick"/>
    <x v="0"/>
    <n v="5"/>
    <d v="1988-10-06T00:00:00"/>
    <d v="2019-07-16T00:00:00"/>
    <n v="121853"/>
    <n v="1.463013698630137"/>
    <x v="4"/>
    <x v="0"/>
    <x v="2"/>
  </r>
  <r>
    <n v="18997"/>
    <s v="Jessie"/>
    <s v="Atwool"/>
    <x v="1"/>
    <n v="6"/>
    <d v="1985-07-09T00:00:00"/>
    <d v="2012-09-09T00:00:00"/>
    <n v="84782"/>
    <n v="8.3150684931506849"/>
    <x v="6"/>
    <x v="3"/>
    <x v="2"/>
  </r>
  <r>
    <n v="39462"/>
    <s v="Dean"/>
    <s v="McConnulty"/>
    <x v="0"/>
    <n v="4"/>
    <d v="1950-01-06T00:00:00"/>
    <d v="2012-12-05T00:00:00"/>
    <n v="60021"/>
    <n v="8.0767123287671225"/>
    <x v="1"/>
    <x v="1"/>
    <x v="1"/>
  </r>
  <r>
    <n v="31602"/>
    <s v="Geoff"/>
    <s v="Gendrich"/>
    <x v="0"/>
    <n v="4"/>
    <d v="1962-07-19T00:00:00"/>
    <d v="2011-10-08T00:00:00"/>
    <n v="73692"/>
    <n v="9.2383561643835623"/>
    <x v="1"/>
    <x v="1"/>
    <x v="1"/>
  </r>
  <r>
    <n v="49885"/>
    <s v="Melisent"/>
    <s v="Grindle"/>
    <x v="1"/>
    <n v="4"/>
    <d v="1986-08-31T00:00:00"/>
    <d v="2016-12-12T00:00:00"/>
    <n v="156645"/>
    <n v="4.0547945205479454"/>
    <x v="1"/>
    <x v="0"/>
    <x v="1"/>
  </r>
  <r>
    <n v="24479"/>
    <s v="Franchot"/>
    <s v="Hales"/>
    <x v="0"/>
    <n v="6"/>
    <d v="1986-11-05T00:00:00"/>
    <d v="2011-11-02T00:00:00"/>
    <n v="41600"/>
    <n v="9.169863013698631"/>
    <x v="6"/>
    <x v="2"/>
    <x v="1"/>
  </r>
  <r>
    <n v="28027"/>
    <s v="Artemus"/>
    <s v="Jaszczak"/>
    <x v="0"/>
    <n v="4"/>
    <d v="1967-03-18T00:00:00"/>
    <d v="2010-09-18T00:00:00"/>
    <n v="82137"/>
    <n v="10.293150684931506"/>
    <x v="1"/>
    <x v="2"/>
    <x v="2"/>
  </r>
  <r>
    <n v="45008"/>
    <s v="Regan"/>
    <s v="Vannar"/>
    <x v="0"/>
    <n v="4"/>
    <d v="1967-12-17T00:00:00"/>
    <d v="2013-09-05T00:00:00"/>
    <n v="121630"/>
    <n v="7.3260273972602743"/>
    <x v="1"/>
    <x v="0"/>
    <x v="2"/>
  </r>
  <r>
    <n v="44510"/>
    <s v="Lonee"/>
    <s v="Archard"/>
    <x v="1"/>
    <n v="4"/>
    <d v="1964-10-21T00:00:00"/>
    <d v="2018-06-25T00:00:00"/>
    <n v="86915"/>
    <n v="2.5205479452054793"/>
    <x v="1"/>
    <x v="0"/>
    <x v="0"/>
  </r>
  <r>
    <n v="28483"/>
    <s v="Kristina"/>
    <s v="Tainton"/>
    <x v="1"/>
    <n v="4"/>
    <d v="1986-10-30T00:00:00"/>
    <d v="2016-06-08T00:00:00"/>
    <n v="65339"/>
    <n v="4.5671232876712331"/>
    <x v="1"/>
    <x v="2"/>
    <x v="0"/>
  </r>
  <r>
    <n v="15267"/>
    <s v="Rodina"/>
    <s v="Fleet"/>
    <x v="1"/>
    <n v="4"/>
    <d v="1975-07-30T00:00:00"/>
    <d v="2013-06-08T00:00:00"/>
    <n v="117685"/>
    <n v="7.5698630136986305"/>
    <x v="1"/>
    <x v="3"/>
    <x v="0"/>
  </r>
  <r>
    <n v="20002"/>
    <s v="Cameron"/>
    <s v="Gethings"/>
    <x v="0"/>
    <n v="5"/>
    <d v="1986-04-10T00:00:00"/>
    <d v="2016-04-05T00:00:00"/>
    <n v="57748"/>
    <n v="4.7424657534246579"/>
    <x v="4"/>
    <x v="2"/>
    <x v="0"/>
  </r>
  <r>
    <n v="43820"/>
    <s v="Davidde"/>
    <s v="Heindrich"/>
    <x v="0"/>
    <n v="4"/>
    <d v="1962-01-19T00:00:00"/>
    <d v="2010-06-20T00:00:00"/>
    <n v="81286"/>
    <n v="10.53972602739726"/>
    <x v="1"/>
    <x v="0"/>
    <x v="0"/>
  </r>
  <r>
    <n v="12290"/>
    <s v="Gianna"/>
    <s v="Maulin"/>
    <x v="1"/>
    <n v="5"/>
    <d v="1982-02-28T00:00:00"/>
    <d v="2013-05-13T00:00:00"/>
    <n v="136140"/>
    <n v="7.6410958904109592"/>
    <x v="4"/>
    <x v="3"/>
    <x v="0"/>
  </r>
  <r>
    <n v="29277"/>
    <s v="Rudolph"/>
    <s v="Stork"/>
    <x v="0"/>
    <n v="5"/>
    <d v="1965-06-15T00:00:00"/>
    <d v="2010-10-24T00:00:00"/>
    <n v="98522"/>
    <n v="10.194520547945206"/>
    <x v="4"/>
    <x v="2"/>
    <x v="1"/>
  </r>
  <r>
    <n v="29344"/>
    <s v="Aile"/>
    <s v="Hounsom"/>
    <x v="1"/>
    <n v="5"/>
    <d v="1991-01-07T00:00:00"/>
    <d v="2015-06-19T00:00:00"/>
    <n v="88045"/>
    <n v="5.5397260273972604"/>
    <x v="4"/>
    <x v="2"/>
    <x v="0"/>
  </r>
  <r>
    <n v="47425"/>
    <s v="Elke"/>
    <s v="Novotne"/>
    <x v="1"/>
    <n v="4"/>
    <d v="1985-06-18T00:00:00"/>
    <d v="2012-05-01T00:00:00"/>
    <n v="152608"/>
    <n v="8.6739726027397257"/>
    <x v="1"/>
    <x v="0"/>
    <x v="0"/>
  </r>
  <r>
    <n v="15267"/>
    <s v="Eldon"/>
    <s v="Reddington"/>
    <x v="0"/>
    <n v="5"/>
    <d v="1962-11-21T00:00:00"/>
    <d v="2014-04-05T00:00:00"/>
    <n v="37669"/>
    <n v="6.7452054794520544"/>
    <x v="4"/>
    <x v="3"/>
    <x v="0"/>
  </r>
  <r>
    <n v="48872"/>
    <s v="Eduardo"/>
    <s v="MacCrann"/>
    <x v="0"/>
    <n v="6"/>
    <d v="1980-05-07T00:00:00"/>
    <d v="2012-01-20T00:00:00"/>
    <n v="69398"/>
    <n v="8.9534246575342458"/>
    <x v="6"/>
    <x v="0"/>
    <x v="3"/>
  </r>
  <r>
    <n v="23048"/>
    <s v="Domingo"/>
    <s v="Rottcher"/>
    <x v="0"/>
    <n v="4"/>
    <d v="1964-07-27T00:00:00"/>
    <d v="2015-11-27T00:00:00"/>
    <n v="147113"/>
    <n v="5.0986301369863014"/>
    <x v="1"/>
    <x v="2"/>
    <x v="1"/>
  </r>
  <r>
    <n v="11759"/>
    <s v="Avivah"/>
    <s v="Le Franc"/>
    <x v="1"/>
    <n v="4"/>
    <d v="1949-09-13T00:00:00"/>
    <d v="2016-08-02T00:00:00"/>
    <n v="158698"/>
    <n v="4.4164383561643836"/>
    <x v="1"/>
    <x v="3"/>
    <x v="2"/>
  </r>
  <r>
    <n v="39857"/>
    <s v="Zorah"/>
    <s v="Hainge"/>
    <x v="1"/>
    <n v="6"/>
    <d v="1984-03-20T00:00:00"/>
    <d v="2014-06-19T00:00:00"/>
    <n v="131254"/>
    <n v="6.5397260273972604"/>
    <x v="6"/>
    <x v="1"/>
    <x v="0"/>
  </r>
  <r>
    <n v="16908"/>
    <s v="Indira"/>
    <s v="Speak"/>
    <x v="1"/>
    <n v="6"/>
    <d v="1963-07-22T00:00:00"/>
    <d v="2016-04-11T00:00:00"/>
    <n v="68568"/>
    <n v="4.7260273972602738"/>
    <x v="6"/>
    <x v="3"/>
    <x v="0"/>
  </r>
  <r>
    <n v="11686"/>
    <s v="Monro"/>
    <s v="Fader"/>
    <x v="0"/>
    <n v="6"/>
    <d v="1948-05-13T00:00:00"/>
    <d v="2014-02-05T00:00:00"/>
    <n v="40507"/>
    <n v="6.9068493150684933"/>
    <x v="6"/>
    <x v="3"/>
    <x v="3"/>
  </r>
  <r>
    <n v="30444"/>
    <s v="Karalee"/>
    <s v="Oslar"/>
    <x v="1"/>
    <n v="4"/>
    <d v="1962-01-10T00:00:00"/>
    <d v="2015-01-01T00:00:00"/>
    <n v="134544"/>
    <n v="6.0027397260273974"/>
    <x v="1"/>
    <x v="1"/>
    <x v="3"/>
  </r>
  <r>
    <n v="48729"/>
    <s v="Felice"/>
    <s v="Ilem"/>
    <x v="0"/>
    <n v="6"/>
    <d v="1972-05-24T00:00:00"/>
    <d v="2013-06-12T00:00:00"/>
    <n v="135394"/>
    <n v="7.558904109589041"/>
    <x v="6"/>
    <x v="0"/>
    <x v="0"/>
  </r>
  <r>
    <n v="13792"/>
    <s v="Dasie"/>
    <s v="Baversor"/>
    <x v="1"/>
    <n v="4"/>
    <d v="1983-10-18T00:00:00"/>
    <d v="2013-03-07T00:00:00"/>
    <n v="78017"/>
    <n v="7.8246575342465752"/>
    <x v="1"/>
    <x v="3"/>
    <x v="3"/>
  </r>
  <r>
    <n v="45113"/>
    <s v="Rose"/>
    <s v="Magnay"/>
    <x v="1"/>
    <n v="6"/>
    <d v="1967-10-26T00:00:00"/>
    <d v="2014-10-26T00:00:00"/>
    <n v="101444"/>
    <n v="6.1863013698630134"/>
    <x v="6"/>
    <x v="0"/>
    <x v="1"/>
  </r>
  <r>
    <n v="48973"/>
    <s v="Jacky"/>
    <s v="Martugin"/>
    <x v="1"/>
    <n v="7"/>
    <d v="1986-03-07T00:00:00"/>
    <d v="2014-02-03T00:00:00"/>
    <n v="86493"/>
    <n v="6.912328767123288"/>
    <x v="7"/>
    <x v="0"/>
    <x v="3"/>
  </r>
  <r>
    <n v="13193"/>
    <s v="Leese"/>
    <s v="Shergold"/>
    <x v="1"/>
    <n v="4"/>
    <d v="1961-08-12T00:00:00"/>
    <d v="2019-06-28T00:00:00"/>
    <n v="148492"/>
    <n v="1.5123287671232877"/>
    <x v="1"/>
    <x v="3"/>
    <x v="0"/>
  </r>
  <r>
    <n v="46956"/>
    <s v="Kimmy"/>
    <s v="Beazley"/>
    <x v="1"/>
    <n v="6"/>
    <d v="1956-07-06T00:00:00"/>
    <d v="2011-02-04T00:00:00"/>
    <n v="135899"/>
    <n v="9.912328767123288"/>
    <x v="6"/>
    <x v="0"/>
    <x v="3"/>
  </r>
  <r>
    <n v="21410"/>
    <s v="Livvie"/>
    <s v="Tamsett"/>
    <x v="1"/>
    <n v="6"/>
    <d v="1993-04-02T00:00:00"/>
    <d v="2011-11-03T00:00:00"/>
    <n v="138582"/>
    <n v="9.1671232876712327"/>
    <x v="6"/>
    <x v="2"/>
    <x v="1"/>
  </r>
  <r>
    <n v="16706"/>
    <s v="Rene"/>
    <s v="Alleway"/>
    <x v="0"/>
    <n v="7"/>
    <d v="1956-08-11T00:00:00"/>
    <d v="2012-08-19T00:00:00"/>
    <n v="30698"/>
    <n v="8.3726027397260268"/>
    <x v="7"/>
    <x v="3"/>
    <x v="2"/>
  </r>
  <r>
    <n v="14766"/>
    <s v="Winslow"/>
    <s v="Lauthian"/>
    <x v="0"/>
    <n v="4"/>
    <d v="1995-02-20T00:00:00"/>
    <d v="2019-04-20T00:00:00"/>
    <n v="142761"/>
    <n v="1.7013698630136986"/>
    <x v="1"/>
    <x v="3"/>
    <x v="0"/>
  </r>
  <r>
    <n v="15542"/>
    <s v="Lin"/>
    <s v="Di Napoli"/>
    <x v="1"/>
    <n v="6"/>
    <d v="1984-11-20T00:00:00"/>
    <d v="2019-09-09T00:00:00"/>
    <n v="71755"/>
    <n v="1.3123287671232877"/>
    <x v="6"/>
    <x v="3"/>
    <x v="2"/>
  </r>
  <r>
    <n v="23638"/>
    <s v="Elroy"/>
    <s v="Gery"/>
    <x v="0"/>
    <n v="4"/>
    <d v="1976-10-26T00:00:00"/>
    <d v="2017-01-11T00:00:00"/>
    <n v="156478"/>
    <n v="3.9726027397260273"/>
    <x v="1"/>
    <x v="2"/>
    <x v="3"/>
  </r>
  <r>
    <n v="16610"/>
    <s v="Melisse"/>
    <s v="Featherstonhaugh"/>
    <x v="1"/>
    <n v="6"/>
    <d v="1988-10-11T00:00:00"/>
    <d v="2015-03-17T00:00:00"/>
    <n v="61229"/>
    <n v="5.7972602739726025"/>
    <x v="6"/>
    <x v="3"/>
    <x v="3"/>
  </r>
  <r>
    <n v="30559"/>
    <s v="Hilton"/>
    <s v="Kwiek"/>
    <x v="0"/>
    <n v="7"/>
    <d v="1970-01-31T00:00:00"/>
    <d v="2010-07-22T00:00:00"/>
    <n v="63528"/>
    <n v="10.452054794520548"/>
    <x v="7"/>
    <x v="1"/>
    <x v="2"/>
  </r>
  <r>
    <n v="37649"/>
    <s v="Genny"/>
    <s v="Buncombe"/>
    <x v="1"/>
    <n v="5"/>
    <d v="1995-11-07T00:00:00"/>
    <d v="2020-01-28T00:00:00"/>
    <n v="139615"/>
    <n v="0.92602739726027394"/>
    <x v="4"/>
    <x v="1"/>
    <x v="3"/>
  </r>
  <r>
    <n v="23903"/>
    <s v="Yvor"/>
    <s v="Stileman"/>
    <x v="0"/>
    <n v="5"/>
    <d v="1972-04-17T00:00:00"/>
    <d v="2015-11-13T00:00:00"/>
    <n v="68293"/>
    <n v="5.1369863013698627"/>
    <x v="4"/>
    <x v="2"/>
    <x v="1"/>
  </r>
  <r>
    <n v="32997"/>
    <s v="Stu"/>
    <s v="Lockton"/>
    <x v="0"/>
    <n v="4"/>
    <d v="1991-03-05T00:00:00"/>
    <d v="2014-09-20T00:00:00"/>
    <n v="153667"/>
    <n v="6.2849315068493148"/>
    <x v="1"/>
    <x v="1"/>
    <x v="2"/>
  </r>
  <r>
    <n v="18441"/>
    <s v="Patten"/>
    <s v="Renals"/>
    <x v="0"/>
    <n v="6"/>
    <d v="1951-02-22T00:00:00"/>
    <d v="2015-02-15T00:00:00"/>
    <n v="67512"/>
    <n v="5.8794520547945206"/>
    <x v="6"/>
    <x v="3"/>
    <x v="3"/>
  </r>
  <r>
    <n v="21280"/>
    <s v="Tito"/>
    <s v="Denyagin"/>
    <x v="0"/>
    <n v="5"/>
    <d v="1980-10-16T00:00:00"/>
    <d v="2012-11-03T00:00:00"/>
    <n v="64428"/>
    <n v="8.1643835616438363"/>
    <x v="4"/>
    <x v="2"/>
    <x v="1"/>
  </r>
  <r>
    <n v="14822"/>
    <s v="Mayer"/>
    <s v="Esberger"/>
    <x v="0"/>
    <n v="7"/>
    <d v="1992-07-24T00:00:00"/>
    <d v="2012-08-17T00:00:00"/>
    <n v="99830"/>
    <n v="8.3780821917808215"/>
    <x v="7"/>
    <x v="3"/>
    <x v="2"/>
  </r>
  <r>
    <n v="29177"/>
    <s v="Betsey"/>
    <s v="Thorogood"/>
    <x v="1"/>
    <n v="4"/>
    <d v="1959-01-29T00:00:00"/>
    <d v="2018-09-07T00:00:00"/>
    <n v="61518"/>
    <n v="2.3178082191780822"/>
    <x v="1"/>
    <x v="2"/>
    <x v="2"/>
  </r>
  <r>
    <n v="23087"/>
    <s v="Daisie"/>
    <s v="De Coursey"/>
    <x v="1"/>
    <n v="6"/>
    <d v="1988-10-01T00:00:00"/>
    <d v="2012-02-17T00:00:00"/>
    <n v="135870"/>
    <n v="8.8767123287671232"/>
    <x v="6"/>
    <x v="2"/>
    <x v="3"/>
  </r>
  <r>
    <n v="49564"/>
    <s v="Cazzie"/>
    <s v="Gladding"/>
    <x v="0"/>
    <n v="4"/>
    <d v="1966-08-10T00:00:00"/>
    <d v="2018-10-27T00:00:00"/>
    <n v="124664"/>
    <n v="2.1808219178082191"/>
    <x v="1"/>
    <x v="0"/>
    <x v="1"/>
  </r>
  <r>
    <n v="40878"/>
    <s v="Chaunce"/>
    <s v="Duggleby"/>
    <x v="0"/>
    <n v="5"/>
    <d v="1962-05-05T00:00:00"/>
    <d v="2019-07-07T00:00:00"/>
    <n v="35000"/>
    <n v="1.4876712328767123"/>
    <x v="4"/>
    <x v="0"/>
    <x v="2"/>
  </r>
  <r>
    <n v="40550"/>
    <s v="Boot"/>
    <s v="Dunniom"/>
    <x v="0"/>
    <n v="7"/>
    <d v="1965-03-03T00:00:00"/>
    <d v="2017-07-04T00:00:00"/>
    <n v="62452"/>
    <n v="3.495890410958904"/>
    <x v="7"/>
    <x v="0"/>
    <x v="2"/>
  </r>
  <r>
    <n v="30475"/>
    <s v="Wells"/>
    <s v="Eliasson"/>
    <x v="0"/>
    <n v="4"/>
    <d v="1962-02-05T00:00:00"/>
    <d v="2016-06-25T00:00:00"/>
    <n v="125818"/>
    <n v="4.5205479452054798"/>
    <x v="1"/>
    <x v="1"/>
    <x v="0"/>
  </r>
  <r>
    <n v="48371"/>
    <s v="Martainn"/>
    <s v="Fyfield"/>
    <x v="0"/>
    <n v="6"/>
    <d v="1968-04-08T00:00:00"/>
    <d v="2013-06-23T00:00:00"/>
    <n v="60830"/>
    <n v="7.5287671232876709"/>
    <x v="6"/>
    <x v="0"/>
    <x v="0"/>
  </r>
  <r>
    <n v="21690"/>
    <s v="Mariejeanne"/>
    <s v="Cavil"/>
    <x v="1"/>
    <n v="4"/>
    <d v="1949-04-22T00:00:00"/>
    <d v="2020-01-10T00:00:00"/>
    <n v="101977"/>
    <n v="0.97534246575342465"/>
    <x v="1"/>
    <x v="2"/>
    <x v="3"/>
  </r>
  <r>
    <n v="19342"/>
    <s v="Udale"/>
    <s v="Whimper"/>
    <x v="0"/>
    <n v="6"/>
    <d v="1980-03-15T00:00:00"/>
    <d v="2014-06-14T00:00:00"/>
    <n v="54374"/>
    <n v="6.5534246575342463"/>
    <x v="6"/>
    <x v="3"/>
    <x v="0"/>
  </r>
  <r>
    <n v="33590"/>
    <s v="Simon"/>
    <s v="Hedworth"/>
    <x v="0"/>
    <n v="7"/>
    <d v="1989-08-10T00:00:00"/>
    <d v="2019-01-28T00:00:00"/>
    <n v="69607"/>
    <n v="1.9260273972602739"/>
    <x v="7"/>
    <x v="1"/>
    <x v="3"/>
  </r>
  <r>
    <n v="15647"/>
    <s v="Rutger"/>
    <s v="McNeely"/>
    <x v="0"/>
    <n v="6"/>
    <d v="1959-02-25T00:00:00"/>
    <d v="2017-07-13T00:00:00"/>
    <n v="129628"/>
    <n v="3.4712328767123286"/>
    <x v="6"/>
    <x v="3"/>
    <x v="2"/>
  </r>
  <r>
    <n v="27009"/>
    <s v="Nevin"/>
    <s v="Tapner"/>
    <x v="0"/>
    <n v="6"/>
    <d v="1989-10-10T00:00:00"/>
    <d v="2016-05-23T00:00:00"/>
    <n v="65743"/>
    <n v="4.6109589041095891"/>
    <x v="6"/>
    <x v="2"/>
    <x v="0"/>
  </r>
  <r>
    <n v="32849"/>
    <s v="Rhett"/>
    <s v="Behnecken"/>
    <x v="0"/>
    <n v="6"/>
    <d v="1985-05-29T00:00:00"/>
    <d v="2010-07-08T00:00:00"/>
    <n v="126710"/>
    <n v="10.490410958904109"/>
    <x v="6"/>
    <x v="1"/>
    <x v="2"/>
  </r>
  <r>
    <n v="27872"/>
    <s v="Gale"/>
    <s v="Consterdine"/>
    <x v="1"/>
    <n v="4"/>
    <d v="1974-10-14T00:00:00"/>
    <d v="2019-07-24T00:00:00"/>
    <n v="153339"/>
    <n v="1.441095890410959"/>
    <x v="1"/>
    <x v="2"/>
    <x v="2"/>
  </r>
  <r>
    <n v="19116"/>
    <s v="Normy"/>
    <s v="Foxen"/>
    <x v="0"/>
    <n v="5"/>
    <d v="1986-02-06T00:00:00"/>
    <d v="2014-10-04T00:00:00"/>
    <n v="88773"/>
    <n v="6.2465753424657535"/>
    <x v="4"/>
    <x v="3"/>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E326345-2585-454F-AAED-8D3113C3640C}" name="PivotTable2" cacheId="1" applyNumberFormats="0" applyBorderFormats="0" applyFontFormats="0" applyPatternFormats="0" applyAlignmentFormats="0" applyWidthHeightFormats="1" dataCaption="Values" updatedVersion="6" minRefreshableVersion="3" useAutoFormatting="1" itemPrintTitles="1" createdVersion="6" indent="0" compact="0" outline="1" outlineData="1" compactData="0" multipleFieldFilters="0" chartFormat="3">
  <location ref="A3:B6" firstHeaderRow="1" firstDataRow="1" firstDataCol="1"/>
  <pivotFields count="12">
    <pivotField compact="0" subtotalTop="0" showAll="0"/>
    <pivotField dataField="1" compact="0" subtotalTop="0" showAll="0"/>
    <pivotField compact="0" subtotalTop="0" showAll="0"/>
    <pivotField axis="axisRow" compact="0" subtotalTop="0" showAll="0">
      <items count="3">
        <item x="1"/>
        <item x="0"/>
        <item t="default"/>
      </items>
    </pivotField>
    <pivotField compact="0" subtotalTop="0" showAll="0"/>
    <pivotField compact="0" numFmtId="14" subtotalTop="0" showAll="0"/>
    <pivotField compact="0" numFmtId="14" subtotalTop="0" showAll="0"/>
    <pivotField compact="0" subtotalTop="0" showAll="0"/>
    <pivotField compact="0" subtotalTop="0" showAll="0"/>
    <pivotField compact="0" subtotalTop="0" showAll="0"/>
    <pivotField compact="0" subtotalTop="0" showAll="0">
      <items count="5">
        <item x="3"/>
        <item x="2"/>
        <item x="1"/>
        <item x="0"/>
        <item t="default"/>
      </items>
    </pivotField>
    <pivotField compact="0" subtotalTop="0" showAll="0"/>
  </pivotFields>
  <rowFields count="1">
    <field x="3"/>
  </rowFields>
  <rowItems count="3">
    <i>
      <x/>
    </i>
    <i>
      <x v="1"/>
    </i>
    <i t="grand">
      <x/>
    </i>
  </rowItems>
  <colItems count="1">
    <i/>
  </colItems>
  <dataFields count="1">
    <dataField name="Count of First Name" fld="1" subtotal="count" showDataAs="percentOfCol" baseField="0" baseItem="0" numFmtId="10"/>
  </dataFields>
  <chartFormats count="6">
    <chartFormat chart="0" format="0"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3" count="1" selected="0">
            <x v="0"/>
          </reference>
        </references>
      </pivotArea>
    </chartFormat>
    <chartFormat chart="2" format="6">
      <pivotArea type="data" outline="0" fieldPosition="0">
        <references count="2">
          <reference field="4294967294" count="1" selected="0">
            <x v="0"/>
          </reference>
          <reference field="3" count="1" selected="0">
            <x v="1"/>
          </reference>
        </references>
      </pivotArea>
    </chartFormat>
    <chartFormat chart="0" format="1">
      <pivotArea type="data" outline="0" fieldPosition="0">
        <references count="2">
          <reference field="4294967294" count="1" selected="0">
            <x v="0"/>
          </reference>
          <reference field="3" count="1" selected="0">
            <x v="0"/>
          </reference>
        </references>
      </pivotArea>
    </chartFormat>
    <chartFormat chart="0" format="2">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3776A15-A32A-4EA2-8DA5-64F457446FDC}" name="PivotTable3" cacheId="1" applyNumberFormats="0" applyBorderFormats="0" applyFontFormats="0" applyPatternFormats="0" applyAlignmentFormats="0" applyWidthHeightFormats="1" dataCaption="Values" updatedVersion="6" minRefreshableVersion="3" useAutoFormatting="1" itemPrintTitles="1" createdVersion="6" indent="0" compact="0" outline="1" outlineData="1" compactData="0" multipleFieldFilters="0" chartFormat="4">
  <location ref="A3:B12" firstHeaderRow="1" firstDataRow="1" firstDataCol="1"/>
  <pivotFields count="12">
    <pivotField compact="0" subtotalTop="0" showAll="0"/>
    <pivotField compact="0" subtotalTop="0" showAll="0"/>
    <pivotField compact="0" subtotalTop="0" showAll="0"/>
    <pivotField compact="0" subtotalTop="0" showAll="0"/>
    <pivotField compact="0" subtotalTop="0" showAll="0"/>
    <pivotField compact="0" numFmtId="14" subtotalTop="0" showAll="0"/>
    <pivotField compact="0" numFmtId="14" subtotalTop="0" showAll="0"/>
    <pivotField dataField="1" compact="0" subtotalTop="0" showAll="0"/>
    <pivotField compact="0" subtotalTop="0" showAll="0"/>
    <pivotField axis="axisRow" compact="0" subtotalTop="0" showAll="0" sortType="descending">
      <items count="9">
        <item x="2"/>
        <item x="6"/>
        <item x="3"/>
        <item x="5"/>
        <item x="0"/>
        <item x="4"/>
        <item x="1"/>
        <item x="7"/>
        <item t="default"/>
      </items>
      <autoSortScope>
        <pivotArea dataOnly="0" outline="0" fieldPosition="0">
          <references count="1">
            <reference field="4294967294" count="1" selected="0">
              <x v="0"/>
            </reference>
          </references>
        </pivotArea>
      </autoSortScope>
    </pivotField>
    <pivotField compact="0" subtotalTop="0" showAll="0">
      <items count="5">
        <item x="3"/>
        <item x="2"/>
        <item x="1"/>
        <item x="0"/>
        <item t="default"/>
      </items>
    </pivotField>
    <pivotField compact="0" subtotalTop="0" showAll="0"/>
  </pivotFields>
  <rowFields count="1">
    <field x="9"/>
  </rowFields>
  <rowItems count="9">
    <i>
      <x v="6"/>
    </i>
    <i>
      <x v="2"/>
    </i>
    <i>
      <x v="5"/>
    </i>
    <i>
      <x v="1"/>
    </i>
    <i>
      <x/>
    </i>
    <i>
      <x v="4"/>
    </i>
    <i>
      <x v="3"/>
    </i>
    <i>
      <x v="7"/>
    </i>
    <i t="grand">
      <x/>
    </i>
  </rowItems>
  <colItems count="1">
    <i/>
  </colItems>
  <dataFields count="1">
    <dataField name="Average of Salary" fld="7" subtotal="average" baseField="0" baseItem="0" numFmtId="44"/>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47420CE-84CC-4226-9228-E7D8BEAB5FD9}" name="PivotTable3" cacheId="1" applyNumberFormats="0" applyBorderFormats="0" applyFontFormats="0" applyPatternFormats="0" applyAlignmentFormats="0" applyWidthHeightFormats="1" dataCaption="Values" updatedVersion="6" minRefreshableVersion="3" useAutoFormatting="1" itemPrintTitles="1" createdVersion="6" indent="0" compact="0" outline="1" outlineData="1" compactData="0" multipleFieldFilters="0" chartFormat="2">
  <location ref="A3:B12" firstHeaderRow="1" firstDataRow="1" firstDataCol="1"/>
  <pivotFields count="12">
    <pivotField compact="0" subtotalTop="0" showAll="0"/>
    <pivotField compact="0" subtotalTop="0" showAll="0"/>
    <pivotField compact="0" subtotalTop="0" showAll="0"/>
    <pivotField compact="0" subtotalTop="0" showAll="0"/>
    <pivotField compact="0" subtotalTop="0" showAll="0"/>
    <pivotField compact="0" numFmtId="14" subtotalTop="0" showAll="0"/>
    <pivotField compact="0" numFmtId="14" subtotalTop="0" showAll="0"/>
    <pivotField compact="0" subtotalTop="0" showAll="0"/>
    <pivotField dataField="1" compact="0" subtotalTop="0" showAll="0"/>
    <pivotField axis="axisRow" compact="0" subtotalTop="0" showAll="0">
      <items count="9">
        <item x="2"/>
        <item x="6"/>
        <item x="3"/>
        <item x="5"/>
        <item x="0"/>
        <item x="4"/>
        <item x="1"/>
        <item x="7"/>
        <item t="default"/>
      </items>
    </pivotField>
    <pivotField compact="0" subtotalTop="0" showAll="0">
      <items count="5">
        <item x="3"/>
        <item x="2"/>
        <item x="1"/>
        <item x="0"/>
        <item t="default"/>
      </items>
    </pivotField>
    <pivotField compact="0" subtotalTop="0" showAll="0"/>
  </pivotFields>
  <rowFields count="1">
    <field x="9"/>
  </rowFields>
  <rowItems count="9">
    <i>
      <x/>
    </i>
    <i>
      <x v="1"/>
    </i>
    <i>
      <x v="2"/>
    </i>
    <i>
      <x v="3"/>
    </i>
    <i>
      <x v="4"/>
    </i>
    <i>
      <x v="5"/>
    </i>
    <i>
      <x v="6"/>
    </i>
    <i>
      <x v="7"/>
    </i>
    <i t="grand">
      <x/>
    </i>
  </rowItems>
  <colItems count="1">
    <i/>
  </colItems>
  <dataFields count="1">
    <dataField name="Average of Tenure" fld="8" subtotal="average" baseField="0" baseItem="0" numFmtId="4"/>
  </dataFields>
  <conditionalFormats count="1">
    <conditionalFormat scope="field" type="all" priority="1">
      <pivotAreas count="1">
        <pivotArea outline="0" collapsedLevelsAreSubtotals="1" fieldPosition="0">
          <references count="2">
            <reference field="4294967294" count="1" selected="0">
              <x v="0"/>
            </reference>
            <reference field="9" count="0" selected="0"/>
          </references>
        </pivotArea>
      </pivotAreas>
    </conditionalFormat>
  </conditionalFormats>
  <chartFormats count="1">
    <chartFormat chart="1" format="2" series="1">
      <pivotArea type="data" outline="0" fieldPosition="0">
        <references count="1">
          <reference field="4294967294" count="1" selected="0">
            <x v="0"/>
          </reference>
        </references>
      </pivotArea>
    </chartFormat>
  </chartFormats>
  <pivotTableStyleInfo name="PivotStyleLight2 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BE99BC6-3E35-44D2-98E3-32C8DEA2CEE6}" name="PivotTable3" cacheId="1" applyNumberFormats="0" applyBorderFormats="0" applyFontFormats="0" applyPatternFormats="0" applyAlignmentFormats="0" applyWidthHeightFormats="1" dataCaption="Values" updatedVersion="6" minRefreshableVersion="3" useAutoFormatting="1" itemPrintTitles="1" createdVersion="6" indent="0" compact="0" outline="1" outlineData="1" compactData="0" multipleFieldFilters="0" chartFormat="4">
  <location ref="A3:B8" firstHeaderRow="1" firstDataRow="1" firstDataCol="1"/>
  <pivotFields count="12">
    <pivotField compact="0" subtotalTop="0" showAll="0"/>
    <pivotField dataField="1" compact="0" subtotalTop="0" showAll="0"/>
    <pivotField compact="0" subtotalTop="0" showAll="0"/>
    <pivotField compact="0" subtotalTop="0" showAll="0"/>
    <pivotField compact="0" subtotalTop="0" showAll="0"/>
    <pivotField compact="0" numFmtId="14" subtotalTop="0" showAll="0"/>
    <pivotField compact="0" numFmtId="14" subtotalTop="0" showAll="0"/>
    <pivotField compact="0" subtotalTop="0" showAll="0"/>
    <pivotField compact="0" subtotalTop="0" showAll="0"/>
    <pivotField compact="0" subtotalTop="0" showAll="0">
      <items count="9">
        <item x="2"/>
        <item x="6"/>
        <item x="3"/>
        <item x="5"/>
        <item x="0"/>
        <item x="4"/>
        <item x="1"/>
        <item x="7"/>
        <item t="default"/>
      </items>
    </pivotField>
    <pivotField compact="0" subtotalTop="0" showAll="0">
      <items count="5">
        <item x="3"/>
        <item x="2"/>
        <item x="1"/>
        <item x="0"/>
        <item t="default"/>
      </items>
    </pivotField>
    <pivotField axis="axisRow" compact="0" subtotalTop="0" showAll="0" sortType="ascending">
      <items count="5">
        <item x="0"/>
        <item x="2"/>
        <item x="1"/>
        <item x="3"/>
        <item t="default"/>
      </items>
    </pivotField>
  </pivotFields>
  <rowFields count="1">
    <field x="11"/>
  </rowFields>
  <rowItems count="5">
    <i>
      <x/>
    </i>
    <i>
      <x v="1"/>
    </i>
    <i>
      <x v="2"/>
    </i>
    <i>
      <x v="3"/>
    </i>
    <i t="grand">
      <x/>
    </i>
  </rowItems>
  <colItems count="1">
    <i/>
  </colItems>
  <dataFields count="1">
    <dataField name="Count of First Name" fld="1" subtotal="count" baseField="0" baseItem="0"/>
  </dataFields>
  <chartFormats count="2">
    <chartFormat chart="1" format="2"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vision_ID" xr10:uid="{9E36E934-471F-41AB-92E1-0BD6FA74B845}" sourceName="Division ID">
  <pivotTables>
    <pivotTable tabId="4" name="PivotTable2"/>
    <pivotTable tabId="5" name="PivotTable3"/>
    <pivotTable tabId="7" name="PivotTable3"/>
    <pivotTable tabId="6" name="PivotTable3"/>
  </pivotTables>
  <data>
    <tabular pivotCacheId="1041163151">
      <items count="4">
        <i x="3" s="1"/>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ivision ID" xr10:uid="{CB736597-698F-49E2-BA81-06430858DD6C}" cache="Slicer_Division_ID" caption="Division I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835CE5C-3349-48DB-8447-99D8BC0F15BE}" name="tblRoster" displayName="tblRoster" ref="A1:L751" totalsRowShown="0">
  <autoFilter ref="A1:L751" xr:uid="{DA139AEC-8D97-45D9-AFF4-2490CCA96421}"/>
  <tableColumns count="12">
    <tableColumn id="1" xr3:uid="{361647AE-853C-4B20-BD92-8E7215998BF0}" name="Employee ID"/>
    <tableColumn id="2" xr3:uid="{0DCF7139-12D2-46FD-B82F-1E5BA167426F}" name="First Name"/>
    <tableColumn id="3" xr3:uid="{A2691848-2832-4986-BBFB-74174548BF6D}" name="Last Name"/>
    <tableColumn id="4" xr3:uid="{F921BD79-E2FB-4185-B482-0D9A8A8847C1}" name="Gender"/>
    <tableColumn id="5" xr3:uid="{2FA5612B-E4CE-451A-989D-377CA51E87F8}" name="Department ID"/>
    <tableColumn id="6" xr3:uid="{636907E2-6887-421E-9329-4687CE6B89BA}" name="Birthdate" dataDxfId="5"/>
    <tableColumn id="7" xr3:uid="{61E73243-7AF9-4ECA-9569-21EED2AA1D37}" name="Start Date" dataDxfId="4"/>
    <tableColumn id="8" xr3:uid="{4E931C5A-59B4-4173-873F-C862A28F1B1F}" name="Salary"/>
    <tableColumn id="9" xr3:uid="{3AED929E-E263-4091-81E5-EF82876A4BDD}" name="Tenure" dataDxfId="3">
      <calculatedColumnFormula>YEARFRAC(tblRoster[[#This Row],[Start Date]],DATE(2020,12,31),3)</calculatedColumnFormula>
    </tableColumn>
    <tableColumn id="10" xr3:uid="{ED67A86F-8F24-462C-9B0D-008DEF613032}" name="Department" dataDxfId="2">
      <calculatedColumnFormula>VLOOKUP(tblRoster[[#This Row],[Department ID]],tblDepts[],2,FALSE)</calculatedColumnFormula>
    </tableColumn>
    <tableColumn id="11" xr3:uid="{1E726C6F-1ED0-4BBA-BFAD-0E76B6566CA1}" name="Division ID" dataDxfId="1">
      <calculatedColumnFormula>LEFT(tblRoster[[#This Row],[Employee ID]],1)</calculatedColumnFormula>
    </tableColumn>
    <tableColumn id="12" xr3:uid="{C8E92CD3-209A-4E12-A5A5-49D470AA8CCD}" name="Start Qtr" dataDxfId="0">
      <calculatedColumnFormula>"Q"&amp;LOOKUP(MONTH(tblRoster[[#This Row],[Start Date]]),{1,4,7,10},{4,1,2,3})</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5E8AD00-EFEB-420F-936A-470BAE56C31E}" name="tblDepts" displayName="tblDepts" ref="A1:B9" totalsRowShown="0">
  <autoFilter ref="A1:B9" xr:uid="{BD8FEB65-C847-4025-BA01-1AC3E49CCF29}"/>
  <tableColumns count="2">
    <tableColumn id="1" xr3:uid="{1B5F1DE7-DC7E-4A7D-A5F0-F10CF009E87C}" name="ID"/>
    <tableColumn id="2" xr3:uid="{92351FA5-CA11-4D33-ACE4-85432BEB6A8E}" name="Department"/>
  </tableColumns>
  <tableStyleInfo name="TableStyleMedium3"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18" Type="http://schemas.openxmlformats.org/officeDocument/2006/relationships/ctrlProp" Target="../ctrlProps/ctrlProp15.xml"/><Relationship Id="rId3" Type="http://schemas.openxmlformats.org/officeDocument/2006/relationships/vmlDrawing" Target="../drawings/vmlDrawing1.vml"/><Relationship Id="rId21" Type="http://schemas.openxmlformats.org/officeDocument/2006/relationships/ctrlProp" Target="../ctrlProps/ctrlProp18.x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trlProp" Target="../ctrlProps/ctrlProp14.xml"/><Relationship Id="rId2" Type="http://schemas.openxmlformats.org/officeDocument/2006/relationships/drawing" Target="../drawings/drawing1.xml"/><Relationship Id="rId16" Type="http://schemas.openxmlformats.org/officeDocument/2006/relationships/ctrlProp" Target="../ctrlProps/ctrlProp13.xml"/><Relationship Id="rId20" Type="http://schemas.openxmlformats.org/officeDocument/2006/relationships/ctrlProp" Target="../ctrlProps/ctrlProp17.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trlProp" Target="../ctrlProps/ctrlProp8.xml"/><Relationship Id="rId24" Type="http://schemas.openxmlformats.org/officeDocument/2006/relationships/ctrlProp" Target="../ctrlProps/ctrlProp21.xml"/><Relationship Id="rId5" Type="http://schemas.openxmlformats.org/officeDocument/2006/relationships/ctrlProp" Target="../ctrlProps/ctrlProp2.xml"/><Relationship Id="rId15" Type="http://schemas.openxmlformats.org/officeDocument/2006/relationships/ctrlProp" Target="../ctrlProps/ctrlProp12.xml"/><Relationship Id="rId23" Type="http://schemas.openxmlformats.org/officeDocument/2006/relationships/ctrlProp" Target="../ctrlProps/ctrlProp20.xml"/><Relationship Id="rId10" Type="http://schemas.openxmlformats.org/officeDocument/2006/relationships/ctrlProp" Target="../ctrlProps/ctrlProp7.xml"/><Relationship Id="rId19" Type="http://schemas.openxmlformats.org/officeDocument/2006/relationships/ctrlProp" Target="../ctrlProps/ctrlProp16.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 Id="rId22" Type="http://schemas.openxmlformats.org/officeDocument/2006/relationships/ctrlProp" Target="../ctrlProps/ctrlProp19.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3.bin"/><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5.bin"/><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1" Type="http://schemas.openxmlformats.org/officeDocument/2006/relationships/table" Target="../tables/table1.xml"/></Relationships>
</file>

<file path=xl/worksheets/_rels/sheet8.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BD4F49-D87D-46AE-9D90-CF1900565B3C}">
  <sheetPr>
    <pageSetUpPr fitToPage="1"/>
  </sheetPr>
  <dimension ref="A1:J28"/>
  <sheetViews>
    <sheetView showGridLines="0" tabSelected="1" zoomScaleNormal="100" workbookViewId="0">
      <selection activeCell="E14" sqref="E14"/>
    </sheetView>
  </sheetViews>
  <sheetFormatPr defaultRowHeight="15" x14ac:dyDescent="0.25"/>
  <cols>
    <col min="1" max="2" width="2.7109375" customWidth="1"/>
    <col min="3" max="3" width="3.28515625" customWidth="1"/>
    <col min="4" max="4" width="103.85546875" bestFit="1" customWidth="1"/>
    <col min="5" max="5" width="10.42578125" customWidth="1"/>
  </cols>
  <sheetData>
    <row r="1" spans="1:10" s="2" customFormat="1" ht="26.25" customHeight="1" x14ac:dyDescent="0.3">
      <c r="A1" s="1" t="s">
        <v>1499</v>
      </c>
      <c r="G1" s="3"/>
      <c r="H1" s="3"/>
      <c r="I1" s="3"/>
      <c r="J1" s="3"/>
    </row>
    <row r="3" spans="1:10" x14ac:dyDescent="0.25">
      <c r="C3" t="s">
        <v>1514</v>
      </c>
    </row>
    <row r="4" spans="1:10" x14ac:dyDescent="0.25">
      <c r="C4" t="s">
        <v>0</v>
      </c>
    </row>
    <row r="5" spans="1:10" x14ac:dyDescent="0.25">
      <c r="C5" t="s">
        <v>1</v>
      </c>
    </row>
    <row r="7" spans="1:10" x14ac:dyDescent="0.25">
      <c r="C7" s="4" t="s">
        <v>2</v>
      </c>
      <c r="D7" s="5" t="s">
        <v>3</v>
      </c>
      <c r="E7" s="5" t="s">
        <v>4</v>
      </c>
    </row>
    <row r="8" spans="1:10" ht="18" customHeight="1" x14ac:dyDescent="0.25">
      <c r="C8" s="6">
        <v>1</v>
      </c>
      <c r="D8" s="7" t="s">
        <v>1515</v>
      </c>
      <c r="E8" s="8"/>
    </row>
    <row r="9" spans="1:10" ht="18" customHeight="1" x14ac:dyDescent="0.25">
      <c r="C9" s="6">
        <f>MAX($C$8:C8)+1</f>
        <v>2</v>
      </c>
      <c r="D9" s="7" t="s">
        <v>1480</v>
      </c>
      <c r="E9" s="9"/>
    </row>
    <row r="10" spans="1:10" ht="18" customHeight="1" x14ac:dyDescent="0.25">
      <c r="C10" s="6">
        <f>MAX($C$8:C9)+1</f>
        <v>3</v>
      </c>
      <c r="D10" s="7" t="s">
        <v>1481</v>
      </c>
      <c r="E10" s="9"/>
    </row>
    <row r="11" spans="1:10" ht="30" x14ac:dyDescent="0.25">
      <c r="C11" s="6">
        <f>MAX($C$8:C10)+1</f>
        <v>4</v>
      </c>
      <c r="D11" s="12" t="s">
        <v>1482</v>
      </c>
      <c r="E11" s="9"/>
    </row>
    <row r="12" spans="1:10" ht="18" customHeight="1" x14ac:dyDescent="0.25">
      <c r="C12" s="6">
        <f>MAX($C$8:C11)+1</f>
        <v>5</v>
      </c>
      <c r="D12" s="13" t="s">
        <v>1483</v>
      </c>
      <c r="E12" s="9"/>
    </row>
    <row r="13" spans="1:10" ht="18" customHeight="1" x14ac:dyDescent="0.25">
      <c r="C13" s="6">
        <f>MAX($C$8:C12)+1</f>
        <v>6</v>
      </c>
      <c r="D13" s="7" t="s">
        <v>1484</v>
      </c>
      <c r="E13" s="9"/>
    </row>
    <row r="14" spans="1:10" ht="18" customHeight="1" x14ac:dyDescent="0.25">
      <c r="C14" s="6">
        <f>MAX($C$8:C13)+1</f>
        <v>7</v>
      </c>
      <c r="D14" s="7" t="s">
        <v>1485</v>
      </c>
      <c r="E14" s="14">
        <v>0.51733333333333331</v>
      </c>
    </row>
    <row r="15" spans="1:10" ht="18" customHeight="1" x14ac:dyDescent="0.25">
      <c r="C15" s="6">
        <f>MAX($C$8:C14)+1</f>
        <v>8</v>
      </c>
      <c r="D15" s="7" t="s">
        <v>1486</v>
      </c>
      <c r="E15" s="9"/>
    </row>
    <row r="16" spans="1:10" ht="18" customHeight="1" x14ac:dyDescent="0.25">
      <c r="C16" s="6">
        <f>MAX($C$8:C15)+1</f>
        <v>9</v>
      </c>
      <c r="D16" s="7" t="s">
        <v>1487</v>
      </c>
      <c r="E16" s="9"/>
    </row>
    <row r="17" spans="3:5" ht="18" customHeight="1" x14ac:dyDescent="0.25">
      <c r="C17" s="6">
        <f>MAX($C$8:C16)+1</f>
        <v>10</v>
      </c>
      <c r="D17" s="7" t="s">
        <v>1488</v>
      </c>
      <c r="E17" s="9"/>
    </row>
    <row r="18" spans="3:5" ht="18" customHeight="1" x14ac:dyDescent="0.25">
      <c r="C18" s="6">
        <f>MAX($C$8:C17)+1</f>
        <v>11</v>
      </c>
      <c r="D18" s="7" t="s">
        <v>1489</v>
      </c>
      <c r="E18" s="9"/>
    </row>
    <row r="19" spans="3:5" ht="18" customHeight="1" x14ac:dyDescent="0.25">
      <c r="C19" s="6">
        <f>MAX($C$8:C18)+1</f>
        <v>12</v>
      </c>
      <c r="D19" s="7" t="s">
        <v>1490</v>
      </c>
      <c r="E19" s="10" t="s">
        <v>1476</v>
      </c>
    </row>
    <row r="20" spans="3:5" ht="18" customHeight="1" x14ac:dyDescent="0.25">
      <c r="C20" s="6">
        <f>MAX($C$8:C19)+1</f>
        <v>13</v>
      </c>
      <c r="D20" s="7" t="s">
        <v>1491</v>
      </c>
      <c r="E20" s="9"/>
    </row>
    <row r="21" spans="3:5" ht="18" customHeight="1" x14ac:dyDescent="0.25">
      <c r="C21" s="6">
        <f>MAX($C$8:C20)+1</f>
        <v>14</v>
      </c>
      <c r="D21" s="7" t="s">
        <v>1492</v>
      </c>
      <c r="E21" s="10" t="s">
        <v>1506</v>
      </c>
    </row>
    <row r="22" spans="3:5" ht="18" customHeight="1" x14ac:dyDescent="0.25">
      <c r="C22" s="6">
        <f>MAX($C$8:C21)+1</f>
        <v>15</v>
      </c>
      <c r="D22" s="7" t="s">
        <v>1493</v>
      </c>
      <c r="E22" s="9"/>
    </row>
    <row r="23" spans="3:5" ht="18" customHeight="1" x14ac:dyDescent="0.25">
      <c r="C23" s="6">
        <f>MAX($C$8:C22)+1</f>
        <v>16</v>
      </c>
      <c r="D23" s="7" t="s">
        <v>1494</v>
      </c>
      <c r="E23" s="9"/>
    </row>
    <row r="24" spans="3:5" ht="18" customHeight="1" x14ac:dyDescent="0.25">
      <c r="C24" s="6">
        <f>MAX($C$8:C23)+1</f>
        <v>17</v>
      </c>
      <c r="D24" s="7" t="s">
        <v>1495</v>
      </c>
      <c r="E24" s="9"/>
    </row>
    <row r="25" spans="3:5" ht="18" customHeight="1" x14ac:dyDescent="0.25">
      <c r="C25" s="6">
        <f>MAX($C$8:C24)+1</f>
        <v>18</v>
      </c>
      <c r="D25" s="7" t="s">
        <v>1496</v>
      </c>
      <c r="E25" s="9"/>
    </row>
    <row r="26" spans="3:5" ht="18" customHeight="1" x14ac:dyDescent="0.25">
      <c r="C26" s="6">
        <f>MAX($C$8:C25)+1</f>
        <v>19</v>
      </c>
      <c r="D26" s="7" t="s">
        <v>1511</v>
      </c>
      <c r="E26" s="10" t="s">
        <v>1506</v>
      </c>
    </row>
    <row r="27" spans="3:5" ht="18" customHeight="1" x14ac:dyDescent="0.25">
      <c r="C27" s="6">
        <f>MAX($C$8:C26)+1</f>
        <v>20</v>
      </c>
      <c r="D27" s="7" t="s">
        <v>1497</v>
      </c>
      <c r="E27" s="10" t="s">
        <v>1508</v>
      </c>
    </row>
    <row r="28" spans="3:5" ht="18" customHeight="1" x14ac:dyDescent="0.25">
      <c r="C28" s="6">
        <f>MAX($C$8:C27)+1</f>
        <v>21</v>
      </c>
      <c r="D28" s="7" t="s">
        <v>1498</v>
      </c>
      <c r="E28" s="10" t="s">
        <v>1512</v>
      </c>
    </row>
  </sheetData>
  <pageMargins left="0.7" right="0.7" top="0.75" bottom="0.75" header="0.3" footer="0.3"/>
  <pageSetup scale="99" fitToHeight="0" orientation="landscape" r:id="rId1"/>
  <colBreaks count="2" manualBreakCount="2">
    <brk id="3" max="21" man="1"/>
    <brk id="5" max="1048575" man="1"/>
  </colBreaks>
  <drawing r:id="rId2"/>
  <legacyDrawing r:id="rId3"/>
  <mc:AlternateContent xmlns:mc="http://schemas.openxmlformats.org/markup-compatibility/2006">
    <mc:Choice Requires="x14">
      <controls>
        <mc:AlternateContent xmlns:mc="http://schemas.openxmlformats.org/markup-compatibility/2006">
          <mc:Choice Requires="x14">
            <control shapeId="1040" r:id="rId4" name="Check Box 16">
              <controlPr defaultSize="0" autoFill="0" autoLine="0" autoPict="0">
                <anchor moveWithCells="1">
                  <from>
                    <xdr:col>0</xdr:col>
                    <xdr:colOff>114300</xdr:colOff>
                    <xdr:row>7</xdr:row>
                    <xdr:rowOff>47625</xdr:rowOff>
                  </from>
                  <to>
                    <xdr:col>1</xdr:col>
                    <xdr:colOff>142875</xdr:colOff>
                    <xdr:row>8</xdr:row>
                    <xdr:rowOff>9525</xdr:rowOff>
                  </to>
                </anchor>
              </controlPr>
            </control>
          </mc:Choice>
        </mc:AlternateContent>
        <mc:AlternateContent xmlns:mc="http://schemas.openxmlformats.org/markup-compatibility/2006">
          <mc:Choice Requires="x14">
            <control shapeId="1041" r:id="rId5" name="Check Box 17">
              <controlPr defaultSize="0" autoFill="0" autoLine="0" autoPict="0">
                <anchor moveWithCells="1">
                  <from>
                    <xdr:col>0</xdr:col>
                    <xdr:colOff>114300</xdr:colOff>
                    <xdr:row>8</xdr:row>
                    <xdr:rowOff>47625</xdr:rowOff>
                  </from>
                  <to>
                    <xdr:col>1</xdr:col>
                    <xdr:colOff>142875</xdr:colOff>
                    <xdr:row>9</xdr:row>
                    <xdr:rowOff>9525</xdr:rowOff>
                  </to>
                </anchor>
              </controlPr>
            </control>
          </mc:Choice>
        </mc:AlternateContent>
        <mc:AlternateContent xmlns:mc="http://schemas.openxmlformats.org/markup-compatibility/2006">
          <mc:Choice Requires="x14">
            <control shapeId="1042" r:id="rId6" name="Check Box 18">
              <controlPr defaultSize="0" autoFill="0" autoLine="0" autoPict="0">
                <anchor moveWithCells="1">
                  <from>
                    <xdr:col>0</xdr:col>
                    <xdr:colOff>114300</xdr:colOff>
                    <xdr:row>9</xdr:row>
                    <xdr:rowOff>47625</xdr:rowOff>
                  </from>
                  <to>
                    <xdr:col>1</xdr:col>
                    <xdr:colOff>142875</xdr:colOff>
                    <xdr:row>10</xdr:row>
                    <xdr:rowOff>9525</xdr:rowOff>
                  </to>
                </anchor>
              </controlPr>
            </control>
          </mc:Choice>
        </mc:AlternateContent>
        <mc:AlternateContent xmlns:mc="http://schemas.openxmlformats.org/markup-compatibility/2006">
          <mc:Choice Requires="x14">
            <control shapeId="1043" r:id="rId7" name="Check Box 19">
              <controlPr defaultSize="0" autoFill="0" autoLine="0" autoPict="0">
                <anchor moveWithCells="1">
                  <from>
                    <xdr:col>0</xdr:col>
                    <xdr:colOff>114300</xdr:colOff>
                    <xdr:row>10</xdr:row>
                    <xdr:rowOff>47625</xdr:rowOff>
                  </from>
                  <to>
                    <xdr:col>1</xdr:col>
                    <xdr:colOff>142875</xdr:colOff>
                    <xdr:row>10</xdr:row>
                    <xdr:rowOff>238125</xdr:rowOff>
                  </to>
                </anchor>
              </controlPr>
            </control>
          </mc:Choice>
        </mc:AlternateContent>
        <mc:AlternateContent xmlns:mc="http://schemas.openxmlformats.org/markup-compatibility/2006">
          <mc:Choice Requires="x14">
            <control shapeId="1044" r:id="rId8" name="Check Box 20">
              <controlPr defaultSize="0" autoFill="0" autoLine="0" autoPict="0">
                <anchor moveWithCells="1">
                  <from>
                    <xdr:col>0</xdr:col>
                    <xdr:colOff>114300</xdr:colOff>
                    <xdr:row>11</xdr:row>
                    <xdr:rowOff>47625</xdr:rowOff>
                  </from>
                  <to>
                    <xdr:col>1</xdr:col>
                    <xdr:colOff>142875</xdr:colOff>
                    <xdr:row>12</xdr:row>
                    <xdr:rowOff>9525</xdr:rowOff>
                  </to>
                </anchor>
              </controlPr>
            </control>
          </mc:Choice>
        </mc:AlternateContent>
        <mc:AlternateContent xmlns:mc="http://schemas.openxmlformats.org/markup-compatibility/2006">
          <mc:Choice Requires="x14">
            <control shapeId="1045" r:id="rId9" name="Check Box 21">
              <controlPr defaultSize="0" autoFill="0" autoLine="0" autoPict="0">
                <anchor moveWithCells="1">
                  <from>
                    <xdr:col>0</xdr:col>
                    <xdr:colOff>114300</xdr:colOff>
                    <xdr:row>12</xdr:row>
                    <xdr:rowOff>9525</xdr:rowOff>
                  </from>
                  <to>
                    <xdr:col>1</xdr:col>
                    <xdr:colOff>142875</xdr:colOff>
                    <xdr:row>12</xdr:row>
                    <xdr:rowOff>200025</xdr:rowOff>
                  </to>
                </anchor>
              </controlPr>
            </control>
          </mc:Choice>
        </mc:AlternateContent>
        <mc:AlternateContent xmlns:mc="http://schemas.openxmlformats.org/markup-compatibility/2006">
          <mc:Choice Requires="x14">
            <control shapeId="1046" r:id="rId10" name="Check Box 22">
              <controlPr defaultSize="0" autoFill="0" autoLine="0" autoPict="0">
                <anchor moveWithCells="1">
                  <from>
                    <xdr:col>0</xdr:col>
                    <xdr:colOff>114300</xdr:colOff>
                    <xdr:row>13</xdr:row>
                    <xdr:rowOff>9525</xdr:rowOff>
                  </from>
                  <to>
                    <xdr:col>1</xdr:col>
                    <xdr:colOff>142875</xdr:colOff>
                    <xdr:row>13</xdr:row>
                    <xdr:rowOff>200025</xdr:rowOff>
                  </to>
                </anchor>
              </controlPr>
            </control>
          </mc:Choice>
        </mc:AlternateContent>
        <mc:AlternateContent xmlns:mc="http://schemas.openxmlformats.org/markup-compatibility/2006">
          <mc:Choice Requires="x14">
            <control shapeId="1047" r:id="rId11" name="Check Box 23">
              <controlPr defaultSize="0" autoFill="0" autoLine="0" autoPict="0">
                <anchor moveWithCells="1">
                  <from>
                    <xdr:col>0</xdr:col>
                    <xdr:colOff>114300</xdr:colOff>
                    <xdr:row>14</xdr:row>
                    <xdr:rowOff>9525</xdr:rowOff>
                  </from>
                  <to>
                    <xdr:col>1</xdr:col>
                    <xdr:colOff>142875</xdr:colOff>
                    <xdr:row>14</xdr:row>
                    <xdr:rowOff>200025</xdr:rowOff>
                  </to>
                </anchor>
              </controlPr>
            </control>
          </mc:Choice>
        </mc:AlternateContent>
        <mc:AlternateContent xmlns:mc="http://schemas.openxmlformats.org/markup-compatibility/2006">
          <mc:Choice Requires="x14">
            <control shapeId="1048" r:id="rId12" name="Check Box 24">
              <controlPr defaultSize="0" autoFill="0" autoLine="0" autoPict="0">
                <anchor moveWithCells="1">
                  <from>
                    <xdr:col>0</xdr:col>
                    <xdr:colOff>114300</xdr:colOff>
                    <xdr:row>15</xdr:row>
                    <xdr:rowOff>9525</xdr:rowOff>
                  </from>
                  <to>
                    <xdr:col>1</xdr:col>
                    <xdr:colOff>142875</xdr:colOff>
                    <xdr:row>15</xdr:row>
                    <xdr:rowOff>200025</xdr:rowOff>
                  </to>
                </anchor>
              </controlPr>
            </control>
          </mc:Choice>
        </mc:AlternateContent>
        <mc:AlternateContent xmlns:mc="http://schemas.openxmlformats.org/markup-compatibility/2006">
          <mc:Choice Requires="x14">
            <control shapeId="1049" r:id="rId13" name="Check Box 25">
              <controlPr defaultSize="0" autoFill="0" autoLine="0" autoPict="0">
                <anchor moveWithCells="1">
                  <from>
                    <xdr:col>0</xdr:col>
                    <xdr:colOff>114300</xdr:colOff>
                    <xdr:row>16</xdr:row>
                    <xdr:rowOff>9525</xdr:rowOff>
                  </from>
                  <to>
                    <xdr:col>1</xdr:col>
                    <xdr:colOff>142875</xdr:colOff>
                    <xdr:row>16</xdr:row>
                    <xdr:rowOff>200025</xdr:rowOff>
                  </to>
                </anchor>
              </controlPr>
            </control>
          </mc:Choice>
        </mc:AlternateContent>
        <mc:AlternateContent xmlns:mc="http://schemas.openxmlformats.org/markup-compatibility/2006">
          <mc:Choice Requires="x14">
            <control shapeId="1050" r:id="rId14" name="Check Box 26">
              <controlPr defaultSize="0" autoFill="0" autoLine="0" autoPict="0">
                <anchor moveWithCells="1">
                  <from>
                    <xdr:col>0</xdr:col>
                    <xdr:colOff>114300</xdr:colOff>
                    <xdr:row>17</xdr:row>
                    <xdr:rowOff>9525</xdr:rowOff>
                  </from>
                  <to>
                    <xdr:col>1</xdr:col>
                    <xdr:colOff>142875</xdr:colOff>
                    <xdr:row>17</xdr:row>
                    <xdr:rowOff>200025</xdr:rowOff>
                  </to>
                </anchor>
              </controlPr>
            </control>
          </mc:Choice>
        </mc:AlternateContent>
        <mc:AlternateContent xmlns:mc="http://schemas.openxmlformats.org/markup-compatibility/2006">
          <mc:Choice Requires="x14">
            <control shapeId="1051" r:id="rId15" name="Check Box 27">
              <controlPr defaultSize="0" autoFill="0" autoLine="0" autoPict="0">
                <anchor moveWithCells="1">
                  <from>
                    <xdr:col>0</xdr:col>
                    <xdr:colOff>114300</xdr:colOff>
                    <xdr:row>18</xdr:row>
                    <xdr:rowOff>9525</xdr:rowOff>
                  </from>
                  <to>
                    <xdr:col>1</xdr:col>
                    <xdr:colOff>142875</xdr:colOff>
                    <xdr:row>18</xdr:row>
                    <xdr:rowOff>200025</xdr:rowOff>
                  </to>
                </anchor>
              </controlPr>
            </control>
          </mc:Choice>
        </mc:AlternateContent>
        <mc:AlternateContent xmlns:mc="http://schemas.openxmlformats.org/markup-compatibility/2006">
          <mc:Choice Requires="x14">
            <control shapeId="1052" r:id="rId16" name="Check Box 28">
              <controlPr defaultSize="0" autoFill="0" autoLine="0" autoPict="0">
                <anchor moveWithCells="1">
                  <from>
                    <xdr:col>0</xdr:col>
                    <xdr:colOff>114300</xdr:colOff>
                    <xdr:row>19</xdr:row>
                    <xdr:rowOff>19050</xdr:rowOff>
                  </from>
                  <to>
                    <xdr:col>1</xdr:col>
                    <xdr:colOff>142875</xdr:colOff>
                    <xdr:row>19</xdr:row>
                    <xdr:rowOff>209550</xdr:rowOff>
                  </to>
                </anchor>
              </controlPr>
            </control>
          </mc:Choice>
        </mc:AlternateContent>
        <mc:AlternateContent xmlns:mc="http://schemas.openxmlformats.org/markup-compatibility/2006">
          <mc:Choice Requires="x14">
            <control shapeId="1053" r:id="rId17" name="Check Box 29">
              <controlPr defaultSize="0" autoFill="0" autoLine="0" autoPict="0">
                <anchor moveWithCells="1">
                  <from>
                    <xdr:col>0</xdr:col>
                    <xdr:colOff>114300</xdr:colOff>
                    <xdr:row>20</xdr:row>
                    <xdr:rowOff>19050</xdr:rowOff>
                  </from>
                  <to>
                    <xdr:col>1</xdr:col>
                    <xdr:colOff>142875</xdr:colOff>
                    <xdr:row>20</xdr:row>
                    <xdr:rowOff>209550</xdr:rowOff>
                  </to>
                </anchor>
              </controlPr>
            </control>
          </mc:Choice>
        </mc:AlternateContent>
        <mc:AlternateContent xmlns:mc="http://schemas.openxmlformats.org/markup-compatibility/2006">
          <mc:Choice Requires="x14">
            <control shapeId="1054" r:id="rId18" name="Check Box 30">
              <controlPr defaultSize="0" autoFill="0" autoLine="0" autoPict="0">
                <anchor moveWithCells="1">
                  <from>
                    <xdr:col>0</xdr:col>
                    <xdr:colOff>114300</xdr:colOff>
                    <xdr:row>21</xdr:row>
                    <xdr:rowOff>19050</xdr:rowOff>
                  </from>
                  <to>
                    <xdr:col>1</xdr:col>
                    <xdr:colOff>142875</xdr:colOff>
                    <xdr:row>21</xdr:row>
                    <xdr:rowOff>209550</xdr:rowOff>
                  </to>
                </anchor>
              </controlPr>
            </control>
          </mc:Choice>
        </mc:AlternateContent>
        <mc:AlternateContent xmlns:mc="http://schemas.openxmlformats.org/markup-compatibility/2006">
          <mc:Choice Requires="x14">
            <control shapeId="1055" r:id="rId19" name="Check Box 31">
              <controlPr defaultSize="0" autoFill="0" autoLine="0" autoPict="0">
                <anchor moveWithCells="1">
                  <from>
                    <xdr:col>0</xdr:col>
                    <xdr:colOff>114300</xdr:colOff>
                    <xdr:row>22</xdr:row>
                    <xdr:rowOff>28575</xdr:rowOff>
                  </from>
                  <to>
                    <xdr:col>1</xdr:col>
                    <xdr:colOff>142875</xdr:colOff>
                    <xdr:row>22</xdr:row>
                    <xdr:rowOff>219075</xdr:rowOff>
                  </to>
                </anchor>
              </controlPr>
            </control>
          </mc:Choice>
        </mc:AlternateContent>
        <mc:AlternateContent xmlns:mc="http://schemas.openxmlformats.org/markup-compatibility/2006">
          <mc:Choice Requires="x14">
            <control shapeId="1056" r:id="rId20" name="Check Box 32">
              <controlPr defaultSize="0" autoFill="0" autoLine="0" autoPict="0">
                <anchor moveWithCells="1">
                  <from>
                    <xdr:col>0</xdr:col>
                    <xdr:colOff>114300</xdr:colOff>
                    <xdr:row>23</xdr:row>
                    <xdr:rowOff>28575</xdr:rowOff>
                  </from>
                  <to>
                    <xdr:col>1</xdr:col>
                    <xdr:colOff>142875</xdr:colOff>
                    <xdr:row>23</xdr:row>
                    <xdr:rowOff>219075</xdr:rowOff>
                  </to>
                </anchor>
              </controlPr>
            </control>
          </mc:Choice>
        </mc:AlternateContent>
        <mc:AlternateContent xmlns:mc="http://schemas.openxmlformats.org/markup-compatibility/2006">
          <mc:Choice Requires="x14">
            <control shapeId="1057" r:id="rId21" name="Check Box 33">
              <controlPr defaultSize="0" autoFill="0" autoLine="0" autoPict="0">
                <anchor moveWithCells="1">
                  <from>
                    <xdr:col>0</xdr:col>
                    <xdr:colOff>114300</xdr:colOff>
                    <xdr:row>24</xdr:row>
                    <xdr:rowOff>38100</xdr:rowOff>
                  </from>
                  <to>
                    <xdr:col>1</xdr:col>
                    <xdr:colOff>142875</xdr:colOff>
                    <xdr:row>25</xdr:row>
                    <xdr:rowOff>0</xdr:rowOff>
                  </to>
                </anchor>
              </controlPr>
            </control>
          </mc:Choice>
        </mc:AlternateContent>
        <mc:AlternateContent xmlns:mc="http://schemas.openxmlformats.org/markup-compatibility/2006">
          <mc:Choice Requires="x14">
            <control shapeId="1058" r:id="rId22" name="Check Box 34">
              <controlPr defaultSize="0" autoFill="0" autoLine="0" autoPict="0">
                <anchor moveWithCells="1">
                  <from>
                    <xdr:col>0</xdr:col>
                    <xdr:colOff>114300</xdr:colOff>
                    <xdr:row>25</xdr:row>
                    <xdr:rowOff>38100</xdr:rowOff>
                  </from>
                  <to>
                    <xdr:col>1</xdr:col>
                    <xdr:colOff>142875</xdr:colOff>
                    <xdr:row>26</xdr:row>
                    <xdr:rowOff>0</xdr:rowOff>
                  </to>
                </anchor>
              </controlPr>
            </control>
          </mc:Choice>
        </mc:AlternateContent>
        <mc:AlternateContent xmlns:mc="http://schemas.openxmlformats.org/markup-compatibility/2006">
          <mc:Choice Requires="x14">
            <control shapeId="1059" r:id="rId23" name="Check Box 35">
              <controlPr defaultSize="0" autoFill="0" autoLine="0" autoPict="0">
                <anchor moveWithCells="1">
                  <from>
                    <xdr:col>0</xdr:col>
                    <xdr:colOff>114300</xdr:colOff>
                    <xdr:row>26</xdr:row>
                    <xdr:rowOff>38100</xdr:rowOff>
                  </from>
                  <to>
                    <xdr:col>1</xdr:col>
                    <xdr:colOff>142875</xdr:colOff>
                    <xdr:row>27</xdr:row>
                    <xdr:rowOff>0</xdr:rowOff>
                  </to>
                </anchor>
              </controlPr>
            </control>
          </mc:Choice>
        </mc:AlternateContent>
        <mc:AlternateContent xmlns:mc="http://schemas.openxmlformats.org/markup-compatibility/2006">
          <mc:Choice Requires="x14">
            <control shapeId="1060" r:id="rId24" name="Check Box 36">
              <controlPr defaultSize="0" autoFill="0" autoLine="0" autoPict="0">
                <anchor moveWithCells="1">
                  <from>
                    <xdr:col>0</xdr:col>
                    <xdr:colOff>114300</xdr:colOff>
                    <xdr:row>27</xdr:row>
                    <xdr:rowOff>28575</xdr:rowOff>
                  </from>
                  <to>
                    <xdr:col>1</xdr:col>
                    <xdr:colOff>142875</xdr:colOff>
                    <xdr:row>27</xdr:row>
                    <xdr:rowOff>219075</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E8353B-2DE8-4DE8-974A-A860D19B85D2}">
  <dimension ref="B1"/>
  <sheetViews>
    <sheetView showGridLines="0" workbookViewId="0">
      <selection activeCell="Q17" sqref="Q17"/>
    </sheetView>
  </sheetViews>
  <sheetFormatPr defaultRowHeight="15" x14ac:dyDescent="0.25"/>
  <cols>
    <col min="1" max="1" width="2.5703125" customWidth="1"/>
  </cols>
  <sheetData>
    <row r="1" spans="2:2" s="20" customFormat="1" ht="24.75" customHeight="1" x14ac:dyDescent="0.3">
      <c r="B1" s="21" t="s">
        <v>1513</v>
      </c>
    </row>
  </sheetData>
  <pageMargins left="0.7" right="0.7" top="0.75" bottom="0.75" header="0.3" footer="0.3"/>
  <pageSetup orientation="portrait" r:id="rId1"/>
  <drawing r:id="rId2"/>
  <legacyDrawing r:id="rId3"/>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1C10E1-586D-4C65-A03A-3DB5CEA7F8E9}">
  <dimension ref="A3:B6"/>
  <sheetViews>
    <sheetView workbookViewId="0">
      <selection activeCell="B4" sqref="B4"/>
    </sheetView>
  </sheetViews>
  <sheetFormatPr defaultRowHeight="15" x14ac:dyDescent="0.25"/>
  <cols>
    <col min="1" max="1" width="11.28515625" bestFit="1" customWidth="1"/>
    <col min="2" max="2" width="18.85546875" bestFit="1" customWidth="1"/>
  </cols>
  <sheetData>
    <row r="3" spans="1:2" x14ac:dyDescent="0.25">
      <c r="A3" s="16" t="s">
        <v>8</v>
      </c>
      <c r="B3" t="s">
        <v>1504</v>
      </c>
    </row>
    <row r="4" spans="1:2" x14ac:dyDescent="0.25">
      <c r="A4" t="s">
        <v>20</v>
      </c>
      <c r="B4" s="17">
        <v>0.51733333333333331</v>
      </c>
    </row>
    <row r="5" spans="1:2" x14ac:dyDescent="0.25">
      <c r="A5" t="s">
        <v>15</v>
      </c>
      <c r="B5" s="17">
        <v>0.48266666666666669</v>
      </c>
    </row>
    <row r="6" spans="1:2" x14ac:dyDescent="0.25">
      <c r="A6" t="s">
        <v>1503</v>
      </c>
      <c r="B6" s="17">
        <v>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29C34C-48DE-4E44-917F-989249A1321D}">
  <dimension ref="A3:B12"/>
  <sheetViews>
    <sheetView workbookViewId="0">
      <selection activeCell="A5" sqref="A5"/>
    </sheetView>
  </sheetViews>
  <sheetFormatPr defaultRowHeight="15" x14ac:dyDescent="0.25"/>
  <cols>
    <col min="1" max="1" width="14" bestFit="1" customWidth="1"/>
    <col min="2" max="2" width="16.42578125" bestFit="1" customWidth="1"/>
  </cols>
  <sheetData>
    <row r="3" spans="1:2" x14ac:dyDescent="0.25">
      <c r="A3" s="16" t="s">
        <v>1471</v>
      </c>
      <c r="B3" t="s">
        <v>1505</v>
      </c>
    </row>
    <row r="4" spans="1:2" x14ac:dyDescent="0.25">
      <c r="A4" t="s">
        <v>1474</v>
      </c>
      <c r="B4" s="18">
        <v>106091.712</v>
      </c>
    </row>
    <row r="5" spans="1:2" x14ac:dyDescent="0.25">
      <c r="A5" t="s">
        <v>1476</v>
      </c>
      <c r="B5" s="18">
        <v>103353.15384615384</v>
      </c>
    </row>
    <row r="6" spans="1:2" x14ac:dyDescent="0.25">
      <c r="A6" t="s">
        <v>1475</v>
      </c>
      <c r="B6" s="18">
        <v>86123.279503105587</v>
      </c>
    </row>
    <row r="7" spans="1:2" x14ac:dyDescent="0.25">
      <c r="A7" t="s">
        <v>1477</v>
      </c>
      <c r="B7" s="18">
        <v>84952.02285714286</v>
      </c>
    </row>
    <row r="8" spans="1:2" x14ac:dyDescent="0.25">
      <c r="A8" t="s">
        <v>1472</v>
      </c>
      <c r="B8" s="18">
        <v>83700.95</v>
      </c>
    </row>
    <row r="9" spans="1:2" x14ac:dyDescent="0.25">
      <c r="A9" t="s">
        <v>1478</v>
      </c>
      <c r="B9" s="18">
        <v>83411.454545454544</v>
      </c>
    </row>
    <row r="10" spans="1:2" x14ac:dyDescent="0.25">
      <c r="A10" t="s">
        <v>1473</v>
      </c>
      <c r="B10" s="18">
        <v>79690.058823529413</v>
      </c>
    </row>
    <row r="11" spans="1:2" x14ac:dyDescent="0.25">
      <c r="A11" t="s">
        <v>1479</v>
      </c>
      <c r="B11" s="18">
        <v>66792.555555555562</v>
      </c>
    </row>
    <row r="12" spans="1:2" x14ac:dyDescent="0.25">
      <c r="A12" t="s">
        <v>1503</v>
      </c>
      <c r="B12" s="18">
        <v>90387.327999999994</v>
      </c>
    </row>
  </sheetData>
  <pageMargins left="0.7" right="0.7" top="0.75" bottom="0.75" header="0.3" footer="0.3"/>
  <pageSetup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E328B8-6CA2-4ACD-AE67-398E7D01D592}">
  <dimension ref="A3:B12"/>
  <sheetViews>
    <sheetView workbookViewId="0">
      <selection activeCell="B4" sqref="B4"/>
    </sheetView>
  </sheetViews>
  <sheetFormatPr defaultRowHeight="15" x14ac:dyDescent="0.25"/>
  <cols>
    <col min="1" max="1" width="14" bestFit="1" customWidth="1"/>
    <col min="2" max="2" width="17.5703125" bestFit="1" customWidth="1"/>
  </cols>
  <sheetData>
    <row r="3" spans="1:2" x14ac:dyDescent="0.25">
      <c r="A3" s="16" t="s">
        <v>1471</v>
      </c>
      <c r="B3" t="s">
        <v>1510</v>
      </c>
    </row>
    <row r="4" spans="1:2" x14ac:dyDescent="0.25">
      <c r="A4" t="s">
        <v>1472</v>
      </c>
      <c r="B4" s="19">
        <v>5.8987671232876719</v>
      </c>
    </row>
    <row r="5" spans="1:2" x14ac:dyDescent="0.25">
      <c r="A5" t="s">
        <v>1477</v>
      </c>
      <c r="B5" s="19">
        <v>5.9369706457925639</v>
      </c>
    </row>
    <row r="6" spans="1:2" x14ac:dyDescent="0.25">
      <c r="A6" t="s">
        <v>1476</v>
      </c>
      <c r="B6" s="19">
        <v>4.927291886195996</v>
      </c>
    </row>
    <row r="7" spans="1:2" x14ac:dyDescent="0.25">
      <c r="A7" t="s">
        <v>1473</v>
      </c>
      <c r="B7" s="19">
        <v>6.4886381950040279</v>
      </c>
    </row>
    <row r="8" spans="1:2" x14ac:dyDescent="0.25">
      <c r="A8" t="s">
        <v>1478</v>
      </c>
      <c r="B8" s="19">
        <v>5.6915732669157331</v>
      </c>
    </row>
    <row r="9" spans="1:2" x14ac:dyDescent="0.25">
      <c r="A9" t="s">
        <v>1475</v>
      </c>
      <c r="B9" s="19">
        <v>5.8544031311154603</v>
      </c>
    </row>
    <row r="10" spans="1:2" x14ac:dyDescent="0.25">
      <c r="A10" t="s">
        <v>1474</v>
      </c>
      <c r="B10" s="19">
        <v>5.468142465753421</v>
      </c>
    </row>
    <row r="11" spans="1:2" x14ac:dyDescent="0.25">
      <c r="A11" t="s">
        <v>1479</v>
      </c>
      <c r="B11" s="19">
        <v>5.5417216303061068</v>
      </c>
    </row>
    <row r="12" spans="1:2" x14ac:dyDescent="0.25">
      <c r="A12" t="s">
        <v>1503</v>
      </c>
      <c r="B12" s="19">
        <v>5.7034703196346968</v>
      </c>
    </row>
  </sheetData>
  <conditionalFormatting pivot="1" sqref="B4:B11">
    <cfRule type="top10" dxfId="6" priority="1" rank="3"/>
  </conditionalFormatting>
  <pageMargins left="0.7" right="0.7" top="0.75" bottom="0.75" header="0.3" footer="0.3"/>
  <pageSetup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3C58E0-0DD6-49F4-AB5C-66BB3E790C5E}">
  <dimension ref="A3:B8"/>
  <sheetViews>
    <sheetView workbookViewId="0">
      <selection activeCell="C20" sqref="C20"/>
    </sheetView>
  </sheetViews>
  <sheetFormatPr defaultRowHeight="15" x14ac:dyDescent="0.25"/>
  <cols>
    <col min="1" max="1" width="11.28515625" bestFit="1" customWidth="1"/>
    <col min="2" max="2" width="18.85546875" bestFit="1" customWidth="1"/>
  </cols>
  <sheetData>
    <row r="3" spans="1:2" x14ac:dyDescent="0.25">
      <c r="A3" s="16" t="s">
        <v>1502</v>
      </c>
      <c r="B3" t="s">
        <v>1504</v>
      </c>
    </row>
    <row r="4" spans="1:2" x14ac:dyDescent="0.25">
      <c r="A4" t="s">
        <v>1506</v>
      </c>
      <c r="B4" s="15">
        <v>268</v>
      </c>
    </row>
    <row r="5" spans="1:2" x14ac:dyDescent="0.25">
      <c r="A5" t="s">
        <v>1507</v>
      </c>
      <c r="B5" s="15">
        <v>194</v>
      </c>
    </row>
    <row r="6" spans="1:2" x14ac:dyDescent="0.25">
      <c r="A6" t="s">
        <v>1508</v>
      </c>
      <c r="B6" s="15">
        <v>192</v>
      </c>
    </row>
    <row r="7" spans="1:2" x14ac:dyDescent="0.25">
      <c r="A7" t="s">
        <v>1509</v>
      </c>
      <c r="B7" s="15">
        <v>96</v>
      </c>
    </row>
    <row r="8" spans="1:2" x14ac:dyDescent="0.25">
      <c r="A8" t="s">
        <v>1503</v>
      </c>
      <c r="B8" s="15">
        <v>750</v>
      </c>
    </row>
  </sheetData>
  <pageMargins left="0.7" right="0.7" top="0.75" bottom="0.75" header="0.3" footer="0.3"/>
  <pageSetup orientation="portrait" r:id="rId2"/>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703B97-8EF1-4667-A1C0-436D783F7CE8}">
  <dimension ref="A1:L751"/>
  <sheetViews>
    <sheetView workbookViewId="0"/>
  </sheetViews>
  <sheetFormatPr defaultRowHeight="15" x14ac:dyDescent="0.25"/>
  <cols>
    <col min="1" max="1" width="14.28515625" customWidth="1"/>
    <col min="2" max="2" width="13.28515625" bestFit="1" customWidth="1"/>
    <col min="3" max="3" width="17.42578125" bestFit="1" customWidth="1"/>
    <col min="4" max="4" width="9.85546875" customWidth="1"/>
    <col min="5" max="5" width="16.140625" customWidth="1"/>
    <col min="6" max="6" width="11.42578125" customWidth="1"/>
    <col min="7" max="7" width="11.85546875" customWidth="1"/>
    <col min="8" max="8" width="8.42578125" customWidth="1"/>
    <col min="9" max="9" width="9.7109375" bestFit="1" customWidth="1"/>
    <col min="10" max="10" width="14" bestFit="1" customWidth="1"/>
    <col min="11" max="11" width="12.7109375" bestFit="1" customWidth="1"/>
  </cols>
  <sheetData>
    <row r="1" spans="1:12" x14ac:dyDescent="0.25">
      <c r="A1" t="s">
        <v>5</v>
      </c>
      <c r="B1" t="s">
        <v>6</v>
      </c>
      <c r="C1" t="s">
        <v>7</v>
      </c>
      <c r="D1" t="s">
        <v>8</v>
      </c>
      <c r="E1" t="s">
        <v>9</v>
      </c>
      <c r="F1" t="s">
        <v>10</v>
      </c>
      <c r="G1" t="s">
        <v>11</v>
      </c>
      <c r="H1" t="s">
        <v>12</v>
      </c>
      <c r="I1" t="s">
        <v>1500</v>
      </c>
      <c r="J1" t="s">
        <v>1471</v>
      </c>
      <c r="K1" t="s">
        <v>1501</v>
      </c>
      <c r="L1" t="s">
        <v>1502</v>
      </c>
    </row>
    <row r="2" spans="1:12" x14ac:dyDescent="0.25">
      <c r="A2">
        <v>42775</v>
      </c>
      <c r="B2" t="s">
        <v>13</v>
      </c>
      <c r="C2" t="s">
        <v>14</v>
      </c>
      <c r="D2" t="s">
        <v>15</v>
      </c>
      <c r="E2">
        <v>8</v>
      </c>
      <c r="F2" s="11">
        <v>31201</v>
      </c>
      <c r="G2" s="11">
        <v>41749</v>
      </c>
      <c r="H2">
        <v>94293</v>
      </c>
      <c r="I2" s="15">
        <f>YEARFRAC(tblRoster[[#This Row],[Start Date]],DATE(2020,12,31),3)</f>
        <v>6.7041095890410958</v>
      </c>
      <c r="J2" t="str">
        <f>VLOOKUP(tblRoster[[#This Row],[Department ID]],tblDepts[],2,FALSE)</f>
        <v>IT</v>
      </c>
      <c r="K2" t="str">
        <f>LEFT(tblRoster[[#This Row],[Employee ID]],1)</f>
        <v>4</v>
      </c>
      <c r="L2" s="15" t="str">
        <f>"Q"&amp;LOOKUP(MONTH(tblRoster[[#This Row],[Start Date]]),{1,4,7,10},{4,1,2,3})</f>
        <v>Q1</v>
      </c>
    </row>
    <row r="3" spans="1:12" x14ac:dyDescent="0.25">
      <c r="A3">
        <v>31903</v>
      </c>
      <c r="B3" t="s">
        <v>16</v>
      </c>
      <c r="C3" t="s">
        <v>17</v>
      </c>
      <c r="D3" t="s">
        <v>15</v>
      </c>
      <c r="E3">
        <v>4</v>
      </c>
      <c r="F3" s="11">
        <v>31281</v>
      </c>
      <c r="G3" s="11">
        <v>43198</v>
      </c>
      <c r="H3">
        <v>122893</v>
      </c>
      <c r="I3" s="15">
        <f>YEARFRAC(tblRoster[[#This Row],[Start Date]],DATE(2020,12,31),3)</f>
        <v>2.7342465753424658</v>
      </c>
      <c r="J3" t="str">
        <f>VLOOKUP(tblRoster[[#This Row],[Department ID]],tblDepts[],2,FALSE)</f>
        <v>Sales</v>
      </c>
      <c r="K3" t="str">
        <f>LEFT(tblRoster[[#This Row],[Employee ID]],1)</f>
        <v>3</v>
      </c>
      <c r="L3" s="15" t="str">
        <f>"Q"&amp;LOOKUP(MONTH(tblRoster[[#This Row],[Start Date]]),{1,4,7,10},{4,1,2,3})</f>
        <v>Q1</v>
      </c>
    </row>
    <row r="4" spans="1:12" x14ac:dyDescent="0.25">
      <c r="A4">
        <v>38270</v>
      </c>
      <c r="B4" t="s">
        <v>18</v>
      </c>
      <c r="C4" t="s">
        <v>19</v>
      </c>
      <c r="D4" t="s">
        <v>20</v>
      </c>
      <c r="E4">
        <v>4</v>
      </c>
      <c r="F4" s="11">
        <v>18079</v>
      </c>
      <c r="G4" s="11">
        <v>41439</v>
      </c>
      <c r="H4">
        <v>81205</v>
      </c>
      <c r="I4" s="15">
        <f>YEARFRAC(tblRoster[[#This Row],[Start Date]],DATE(2020,12,31),3)</f>
        <v>7.5534246575342463</v>
      </c>
      <c r="J4" t="str">
        <f>VLOOKUP(tblRoster[[#This Row],[Department ID]],tblDepts[],2,FALSE)</f>
        <v>Sales</v>
      </c>
      <c r="K4" t="str">
        <f>LEFT(tblRoster[[#This Row],[Employee ID]],1)</f>
        <v>3</v>
      </c>
      <c r="L4" s="15" t="str">
        <f>"Q"&amp;LOOKUP(MONTH(tblRoster[[#This Row],[Start Date]]),{1,4,7,10},{4,1,2,3})</f>
        <v>Q1</v>
      </c>
    </row>
    <row r="5" spans="1:12" x14ac:dyDescent="0.25">
      <c r="A5">
        <v>49607</v>
      </c>
      <c r="B5" t="s">
        <v>21</v>
      </c>
      <c r="C5" t="s">
        <v>22</v>
      </c>
      <c r="D5" t="s">
        <v>20</v>
      </c>
      <c r="E5">
        <v>1</v>
      </c>
      <c r="F5" s="11">
        <v>27505</v>
      </c>
      <c r="G5" s="11">
        <v>43427</v>
      </c>
      <c r="H5">
        <v>116092</v>
      </c>
      <c r="I5" s="15">
        <f>YEARFRAC(tblRoster[[#This Row],[Start Date]],DATE(2020,12,31),3)</f>
        <v>2.106849315068493</v>
      </c>
      <c r="J5" t="str">
        <f>VLOOKUP(tblRoster[[#This Row],[Department ID]],tblDepts[],2,FALSE)</f>
        <v>Accounting</v>
      </c>
      <c r="K5" t="str">
        <f>LEFT(tblRoster[[#This Row],[Employee ID]],1)</f>
        <v>4</v>
      </c>
      <c r="L5" s="15" t="str">
        <f>"Q"&amp;LOOKUP(MONTH(tblRoster[[#This Row],[Start Date]]),{1,4,7,10},{4,1,2,3})</f>
        <v>Q3</v>
      </c>
    </row>
    <row r="6" spans="1:12" x14ac:dyDescent="0.25">
      <c r="A6">
        <v>30703</v>
      </c>
      <c r="B6" t="s">
        <v>23</v>
      </c>
      <c r="C6" t="s">
        <v>24</v>
      </c>
      <c r="D6" t="s">
        <v>15</v>
      </c>
      <c r="E6">
        <v>3</v>
      </c>
      <c r="F6" s="11">
        <v>27792</v>
      </c>
      <c r="G6" s="11">
        <v>43225</v>
      </c>
      <c r="H6">
        <v>82407</v>
      </c>
      <c r="I6" s="15">
        <f>YEARFRAC(tblRoster[[#This Row],[Start Date]],DATE(2020,12,31),3)</f>
        <v>2.6602739726027398</v>
      </c>
      <c r="J6" t="str">
        <f>VLOOKUP(tblRoster[[#This Row],[Department ID]],tblDepts[],2,FALSE)</f>
        <v>FP&amp;A</v>
      </c>
      <c r="K6" t="str">
        <f>LEFT(tblRoster[[#This Row],[Employee ID]],1)</f>
        <v>3</v>
      </c>
      <c r="L6" s="15" t="str">
        <f>"Q"&amp;LOOKUP(MONTH(tblRoster[[#This Row],[Start Date]]),{1,4,7,10},{4,1,2,3})</f>
        <v>Q1</v>
      </c>
    </row>
    <row r="7" spans="1:12" x14ac:dyDescent="0.25">
      <c r="A7">
        <v>39803</v>
      </c>
      <c r="B7" t="s">
        <v>25</v>
      </c>
      <c r="C7" t="s">
        <v>26</v>
      </c>
      <c r="D7" t="s">
        <v>20</v>
      </c>
      <c r="E7">
        <v>8</v>
      </c>
      <c r="F7" s="11">
        <v>20232</v>
      </c>
      <c r="G7" s="11">
        <v>40644</v>
      </c>
      <c r="H7">
        <v>75605</v>
      </c>
      <c r="I7" s="15">
        <f>YEARFRAC(tblRoster[[#This Row],[Start Date]],DATE(2020,12,31),3)</f>
        <v>9.7315068493150694</v>
      </c>
      <c r="J7" t="str">
        <f>VLOOKUP(tblRoster[[#This Row],[Department ID]],tblDepts[],2,FALSE)</f>
        <v>IT</v>
      </c>
      <c r="K7" t="str">
        <f>LEFT(tblRoster[[#This Row],[Employee ID]],1)</f>
        <v>3</v>
      </c>
      <c r="L7" s="15" t="str">
        <f>"Q"&amp;LOOKUP(MONTH(tblRoster[[#This Row],[Start Date]]),{1,4,7,10},{4,1,2,3})</f>
        <v>Q1</v>
      </c>
    </row>
    <row r="8" spans="1:12" x14ac:dyDescent="0.25">
      <c r="A8">
        <v>35127</v>
      </c>
      <c r="B8" t="s">
        <v>27</v>
      </c>
      <c r="C8" t="s">
        <v>28</v>
      </c>
      <c r="D8" t="s">
        <v>20</v>
      </c>
      <c r="E8">
        <v>5</v>
      </c>
      <c r="F8" s="11">
        <v>24484</v>
      </c>
      <c r="G8" s="11">
        <v>43299</v>
      </c>
      <c r="H8">
        <v>76179</v>
      </c>
      <c r="I8" s="15">
        <f>YEARFRAC(tblRoster[[#This Row],[Start Date]],DATE(2020,12,31),3)</f>
        <v>2.4575342465753423</v>
      </c>
      <c r="J8" t="str">
        <f>VLOOKUP(tblRoster[[#This Row],[Department ID]],tblDepts[],2,FALSE)</f>
        <v>Marketing</v>
      </c>
      <c r="K8" t="str">
        <f>LEFT(tblRoster[[#This Row],[Employee ID]],1)</f>
        <v>3</v>
      </c>
      <c r="L8" s="15" t="str">
        <f>"Q"&amp;LOOKUP(MONTH(tblRoster[[#This Row],[Start Date]]),{1,4,7,10},{4,1,2,3})</f>
        <v>Q2</v>
      </c>
    </row>
    <row r="9" spans="1:12" x14ac:dyDescent="0.25">
      <c r="A9">
        <v>30133</v>
      </c>
      <c r="B9" t="s">
        <v>29</v>
      </c>
      <c r="C9" t="s">
        <v>30</v>
      </c>
      <c r="D9" t="s">
        <v>15</v>
      </c>
      <c r="E9">
        <v>8</v>
      </c>
      <c r="F9" s="11">
        <v>25152</v>
      </c>
      <c r="G9" s="11">
        <v>41085</v>
      </c>
      <c r="H9">
        <v>63169</v>
      </c>
      <c r="I9" s="15">
        <f>YEARFRAC(tblRoster[[#This Row],[Start Date]],DATE(2020,12,31),3)</f>
        <v>8.5232876712328771</v>
      </c>
      <c r="J9" t="str">
        <f>VLOOKUP(tblRoster[[#This Row],[Department ID]],tblDepts[],2,FALSE)</f>
        <v>IT</v>
      </c>
      <c r="K9" t="str">
        <f>LEFT(tblRoster[[#This Row],[Employee ID]],1)</f>
        <v>3</v>
      </c>
      <c r="L9" s="15" t="str">
        <f>"Q"&amp;LOOKUP(MONTH(tblRoster[[#This Row],[Start Date]]),{1,4,7,10},{4,1,2,3})</f>
        <v>Q1</v>
      </c>
    </row>
    <row r="10" spans="1:12" x14ac:dyDescent="0.25">
      <c r="A10">
        <v>23260</v>
      </c>
      <c r="B10" t="s">
        <v>31</v>
      </c>
      <c r="C10" t="s">
        <v>32</v>
      </c>
      <c r="D10" t="s">
        <v>20</v>
      </c>
      <c r="E10">
        <v>3</v>
      </c>
      <c r="F10" s="11">
        <v>29744</v>
      </c>
      <c r="G10" s="11">
        <v>42239</v>
      </c>
      <c r="H10">
        <v>76351</v>
      </c>
      <c r="I10" s="15">
        <f>YEARFRAC(tblRoster[[#This Row],[Start Date]],DATE(2020,12,31),3)</f>
        <v>5.3616438356164382</v>
      </c>
      <c r="J10" t="str">
        <f>VLOOKUP(tblRoster[[#This Row],[Department ID]],tblDepts[],2,FALSE)</f>
        <v>FP&amp;A</v>
      </c>
      <c r="K10" t="str">
        <f>LEFT(tblRoster[[#This Row],[Employee ID]],1)</f>
        <v>2</v>
      </c>
      <c r="L10" s="15" t="str">
        <f>"Q"&amp;LOOKUP(MONTH(tblRoster[[#This Row],[Start Date]]),{1,4,7,10},{4,1,2,3})</f>
        <v>Q2</v>
      </c>
    </row>
    <row r="11" spans="1:12" x14ac:dyDescent="0.25">
      <c r="A11">
        <v>44926</v>
      </c>
      <c r="B11" t="s">
        <v>33</v>
      </c>
      <c r="C11" t="s">
        <v>34</v>
      </c>
      <c r="D11" t="s">
        <v>20</v>
      </c>
      <c r="E11">
        <v>2</v>
      </c>
      <c r="F11" s="11">
        <v>26248</v>
      </c>
      <c r="G11" s="11">
        <v>42487</v>
      </c>
      <c r="H11">
        <v>74011</v>
      </c>
      <c r="I11" s="15">
        <f>YEARFRAC(tblRoster[[#This Row],[Start Date]],DATE(2020,12,31),3)</f>
        <v>4.6821917808219178</v>
      </c>
      <c r="J11" t="str">
        <f>VLOOKUP(tblRoster[[#This Row],[Department ID]],tblDepts[],2,FALSE)</f>
        <v>HR</v>
      </c>
      <c r="K11" t="str">
        <f>LEFT(tblRoster[[#This Row],[Employee ID]],1)</f>
        <v>4</v>
      </c>
      <c r="L11" s="15" t="str">
        <f>"Q"&amp;LOOKUP(MONTH(tblRoster[[#This Row],[Start Date]]),{1,4,7,10},{4,1,2,3})</f>
        <v>Q1</v>
      </c>
    </row>
    <row r="12" spans="1:12" x14ac:dyDescent="0.25">
      <c r="A12">
        <v>35922</v>
      </c>
      <c r="B12" t="s">
        <v>35</v>
      </c>
      <c r="C12" t="s">
        <v>36</v>
      </c>
      <c r="D12" t="s">
        <v>20</v>
      </c>
      <c r="E12">
        <v>5</v>
      </c>
      <c r="F12" s="11">
        <v>30994</v>
      </c>
      <c r="G12" s="11">
        <v>42154</v>
      </c>
      <c r="H12">
        <v>77879</v>
      </c>
      <c r="I12" s="15">
        <f>YEARFRAC(tblRoster[[#This Row],[Start Date]],DATE(2020,12,31),3)</f>
        <v>5.5945205479452058</v>
      </c>
      <c r="J12" t="str">
        <f>VLOOKUP(tblRoster[[#This Row],[Department ID]],tblDepts[],2,FALSE)</f>
        <v>Marketing</v>
      </c>
      <c r="K12" t="str">
        <f>LEFT(tblRoster[[#This Row],[Employee ID]],1)</f>
        <v>3</v>
      </c>
      <c r="L12" s="15" t="str">
        <f>"Q"&amp;LOOKUP(MONTH(tblRoster[[#This Row],[Start Date]]),{1,4,7,10},{4,1,2,3})</f>
        <v>Q1</v>
      </c>
    </row>
    <row r="13" spans="1:12" x14ac:dyDescent="0.25">
      <c r="A13">
        <v>20908</v>
      </c>
      <c r="B13" t="s">
        <v>37</v>
      </c>
      <c r="C13" t="s">
        <v>38</v>
      </c>
      <c r="D13" t="s">
        <v>15</v>
      </c>
      <c r="E13">
        <v>1</v>
      </c>
      <c r="F13" s="11">
        <v>35646</v>
      </c>
      <c r="G13" s="11">
        <v>41738</v>
      </c>
      <c r="H13">
        <v>94264</v>
      </c>
      <c r="I13" s="15">
        <f>YEARFRAC(tblRoster[[#This Row],[Start Date]],DATE(2020,12,31),3)</f>
        <v>6.7342465753424658</v>
      </c>
      <c r="J13" t="str">
        <f>VLOOKUP(tblRoster[[#This Row],[Department ID]],tblDepts[],2,FALSE)</f>
        <v>Accounting</v>
      </c>
      <c r="K13" t="str">
        <f>LEFT(tblRoster[[#This Row],[Employee ID]],1)</f>
        <v>2</v>
      </c>
      <c r="L13" s="15" t="str">
        <f>"Q"&amp;LOOKUP(MONTH(tblRoster[[#This Row],[Start Date]]),{1,4,7,10},{4,1,2,3})</f>
        <v>Q1</v>
      </c>
    </row>
    <row r="14" spans="1:12" x14ac:dyDescent="0.25">
      <c r="A14">
        <v>38285</v>
      </c>
      <c r="B14" t="s">
        <v>39</v>
      </c>
      <c r="C14" t="s">
        <v>40</v>
      </c>
      <c r="D14" t="s">
        <v>20</v>
      </c>
      <c r="E14">
        <v>4</v>
      </c>
      <c r="F14" s="11">
        <v>31983</v>
      </c>
      <c r="G14" s="11">
        <v>40435</v>
      </c>
      <c r="H14">
        <v>57974</v>
      </c>
      <c r="I14" s="15">
        <f>YEARFRAC(tblRoster[[#This Row],[Start Date]],DATE(2020,12,31),3)</f>
        <v>10.304109589041095</v>
      </c>
      <c r="J14" t="str">
        <f>VLOOKUP(tblRoster[[#This Row],[Department ID]],tblDepts[],2,FALSE)</f>
        <v>Sales</v>
      </c>
      <c r="K14" t="str">
        <f>LEFT(tblRoster[[#This Row],[Employee ID]],1)</f>
        <v>3</v>
      </c>
      <c r="L14" s="15" t="str">
        <f>"Q"&amp;LOOKUP(MONTH(tblRoster[[#This Row],[Start Date]]),{1,4,7,10},{4,1,2,3})</f>
        <v>Q2</v>
      </c>
    </row>
    <row r="15" spans="1:12" x14ac:dyDescent="0.25">
      <c r="A15">
        <v>28281</v>
      </c>
      <c r="B15" t="s">
        <v>41</v>
      </c>
      <c r="C15" t="s">
        <v>42</v>
      </c>
      <c r="D15" t="s">
        <v>15</v>
      </c>
      <c r="E15">
        <v>8</v>
      </c>
      <c r="F15" s="11">
        <v>36541</v>
      </c>
      <c r="G15" s="11">
        <v>43936</v>
      </c>
      <c r="H15">
        <v>137585</v>
      </c>
      <c r="I15" s="15">
        <f>YEARFRAC(tblRoster[[#This Row],[Start Date]],DATE(2020,12,31),3)</f>
        <v>0.71232876712328763</v>
      </c>
      <c r="J15" t="str">
        <f>VLOOKUP(tblRoster[[#This Row],[Department ID]],tblDepts[],2,FALSE)</f>
        <v>IT</v>
      </c>
      <c r="K15" t="str">
        <f>LEFT(tblRoster[[#This Row],[Employee ID]],1)</f>
        <v>2</v>
      </c>
      <c r="L15" s="15" t="str">
        <f>"Q"&amp;LOOKUP(MONTH(tblRoster[[#This Row],[Start Date]]),{1,4,7,10},{4,1,2,3})</f>
        <v>Q1</v>
      </c>
    </row>
    <row r="16" spans="1:12" x14ac:dyDescent="0.25">
      <c r="A16">
        <v>32432</v>
      </c>
      <c r="B16" t="s">
        <v>43</v>
      </c>
      <c r="C16" t="s">
        <v>44</v>
      </c>
      <c r="D16" t="s">
        <v>20</v>
      </c>
      <c r="E16">
        <v>6</v>
      </c>
      <c r="F16" s="11">
        <v>26597</v>
      </c>
      <c r="G16" s="11">
        <v>41230</v>
      </c>
      <c r="H16">
        <v>76986</v>
      </c>
      <c r="I16" s="15">
        <f>YEARFRAC(tblRoster[[#This Row],[Start Date]],DATE(2020,12,31),3)</f>
        <v>8.1260273972602732</v>
      </c>
      <c r="J16" t="str">
        <f>VLOOKUP(tblRoster[[#This Row],[Department ID]],tblDepts[],2,FALSE)</f>
        <v>Development</v>
      </c>
      <c r="K16" t="str">
        <f>LEFT(tblRoster[[#This Row],[Employee ID]],1)</f>
        <v>3</v>
      </c>
      <c r="L16" s="15" t="str">
        <f>"Q"&amp;LOOKUP(MONTH(tblRoster[[#This Row],[Start Date]]),{1,4,7,10},{4,1,2,3})</f>
        <v>Q3</v>
      </c>
    </row>
    <row r="17" spans="1:12" x14ac:dyDescent="0.25">
      <c r="A17">
        <v>35412</v>
      </c>
      <c r="B17" t="s">
        <v>45</v>
      </c>
      <c r="C17" t="s">
        <v>46</v>
      </c>
      <c r="D17" t="s">
        <v>15</v>
      </c>
      <c r="E17">
        <v>7</v>
      </c>
      <c r="F17" s="11">
        <v>17878</v>
      </c>
      <c r="G17" s="11">
        <v>43281</v>
      </c>
      <c r="H17">
        <v>39775</v>
      </c>
      <c r="I17" s="15">
        <f>YEARFRAC(tblRoster[[#This Row],[Start Date]],DATE(2020,12,31),3)</f>
        <v>2.506849315068493</v>
      </c>
      <c r="J17" t="str">
        <f>VLOOKUP(tblRoster[[#This Row],[Department ID]],tblDepts[],2,FALSE)</f>
        <v>Support</v>
      </c>
      <c r="K17" t="str">
        <f>LEFT(tblRoster[[#This Row],[Employee ID]],1)</f>
        <v>3</v>
      </c>
      <c r="L17" s="15" t="str">
        <f>"Q"&amp;LOOKUP(MONTH(tblRoster[[#This Row],[Start Date]]),{1,4,7,10},{4,1,2,3})</f>
        <v>Q1</v>
      </c>
    </row>
    <row r="18" spans="1:12" x14ac:dyDescent="0.25">
      <c r="A18">
        <v>34050</v>
      </c>
      <c r="B18" t="s">
        <v>47</v>
      </c>
      <c r="C18" t="s">
        <v>48</v>
      </c>
      <c r="D18" t="s">
        <v>20</v>
      </c>
      <c r="E18">
        <v>5</v>
      </c>
      <c r="F18" s="11">
        <v>24619</v>
      </c>
      <c r="G18" s="11">
        <v>43793</v>
      </c>
      <c r="H18">
        <v>105065</v>
      </c>
      <c r="I18" s="15">
        <f>YEARFRAC(tblRoster[[#This Row],[Start Date]],DATE(2020,12,31),3)</f>
        <v>1.1041095890410959</v>
      </c>
      <c r="J18" t="str">
        <f>VLOOKUP(tblRoster[[#This Row],[Department ID]],tblDepts[],2,FALSE)</f>
        <v>Marketing</v>
      </c>
      <c r="K18" t="str">
        <f>LEFT(tblRoster[[#This Row],[Employee ID]],1)</f>
        <v>3</v>
      </c>
      <c r="L18" s="15" t="str">
        <f>"Q"&amp;LOOKUP(MONTH(tblRoster[[#This Row],[Start Date]]),{1,4,7,10},{4,1,2,3})</f>
        <v>Q3</v>
      </c>
    </row>
    <row r="19" spans="1:12" x14ac:dyDescent="0.25">
      <c r="A19">
        <v>23442</v>
      </c>
      <c r="B19" t="s">
        <v>49</v>
      </c>
      <c r="C19" t="s">
        <v>50</v>
      </c>
      <c r="D19" t="s">
        <v>20</v>
      </c>
      <c r="E19">
        <v>3</v>
      </c>
      <c r="F19" s="11">
        <v>23460</v>
      </c>
      <c r="G19" s="11">
        <v>42945</v>
      </c>
      <c r="H19">
        <v>56149</v>
      </c>
      <c r="I19" s="15">
        <f>YEARFRAC(tblRoster[[#This Row],[Start Date]],DATE(2020,12,31),3)</f>
        <v>3.4273972602739726</v>
      </c>
      <c r="J19" t="str">
        <f>VLOOKUP(tblRoster[[#This Row],[Department ID]],tblDepts[],2,FALSE)</f>
        <v>FP&amp;A</v>
      </c>
      <c r="K19" t="str">
        <f>LEFT(tblRoster[[#This Row],[Employee ID]],1)</f>
        <v>2</v>
      </c>
      <c r="L19" s="15" t="str">
        <f>"Q"&amp;LOOKUP(MONTH(tblRoster[[#This Row],[Start Date]]),{1,4,7,10},{4,1,2,3})</f>
        <v>Q2</v>
      </c>
    </row>
    <row r="20" spans="1:12" x14ac:dyDescent="0.25">
      <c r="A20">
        <v>46681</v>
      </c>
      <c r="B20" t="s">
        <v>51</v>
      </c>
      <c r="C20" t="s">
        <v>52</v>
      </c>
      <c r="D20" t="s">
        <v>15</v>
      </c>
      <c r="E20">
        <v>1</v>
      </c>
      <c r="F20" s="11">
        <v>34718</v>
      </c>
      <c r="G20" s="11">
        <v>40652</v>
      </c>
      <c r="H20">
        <v>75198</v>
      </c>
      <c r="I20" s="15">
        <f>YEARFRAC(tblRoster[[#This Row],[Start Date]],DATE(2020,12,31),3)</f>
        <v>9.7095890410958905</v>
      </c>
      <c r="J20" t="str">
        <f>VLOOKUP(tblRoster[[#This Row],[Department ID]],tblDepts[],2,FALSE)</f>
        <v>Accounting</v>
      </c>
      <c r="K20" t="str">
        <f>LEFT(tblRoster[[#This Row],[Employee ID]],1)</f>
        <v>4</v>
      </c>
      <c r="L20" s="15" t="str">
        <f>"Q"&amp;LOOKUP(MONTH(tblRoster[[#This Row],[Start Date]]),{1,4,7,10},{4,1,2,3})</f>
        <v>Q1</v>
      </c>
    </row>
    <row r="21" spans="1:12" x14ac:dyDescent="0.25">
      <c r="A21">
        <v>38322</v>
      </c>
      <c r="B21" t="s">
        <v>53</v>
      </c>
      <c r="C21" t="s">
        <v>54</v>
      </c>
      <c r="D21" t="s">
        <v>15</v>
      </c>
      <c r="E21">
        <v>5</v>
      </c>
      <c r="F21" s="11">
        <v>35785</v>
      </c>
      <c r="G21" s="11">
        <v>43612</v>
      </c>
      <c r="H21">
        <v>113336</v>
      </c>
      <c r="I21" s="15">
        <f>YEARFRAC(tblRoster[[#This Row],[Start Date]],DATE(2020,12,31),3)</f>
        <v>1.6</v>
      </c>
      <c r="J21" t="str">
        <f>VLOOKUP(tblRoster[[#This Row],[Department ID]],tblDepts[],2,FALSE)</f>
        <v>Marketing</v>
      </c>
      <c r="K21" t="str">
        <f>LEFT(tblRoster[[#This Row],[Employee ID]],1)</f>
        <v>3</v>
      </c>
      <c r="L21" s="15" t="str">
        <f>"Q"&amp;LOOKUP(MONTH(tblRoster[[#This Row],[Start Date]]),{1,4,7,10},{4,1,2,3})</f>
        <v>Q1</v>
      </c>
    </row>
    <row r="22" spans="1:12" x14ac:dyDescent="0.25">
      <c r="A22">
        <v>34512</v>
      </c>
      <c r="B22" t="s">
        <v>55</v>
      </c>
      <c r="C22" t="s">
        <v>56</v>
      </c>
      <c r="D22" t="s">
        <v>20</v>
      </c>
      <c r="E22">
        <v>4</v>
      </c>
      <c r="F22" s="11">
        <v>31622</v>
      </c>
      <c r="G22" s="11">
        <v>41774</v>
      </c>
      <c r="H22">
        <v>86398</v>
      </c>
      <c r="I22" s="15">
        <f>YEARFRAC(tblRoster[[#This Row],[Start Date]],DATE(2020,12,31),3)</f>
        <v>6.6356164383561644</v>
      </c>
      <c r="J22" t="str">
        <f>VLOOKUP(tblRoster[[#This Row],[Department ID]],tblDepts[],2,FALSE)</f>
        <v>Sales</v>
      </c>
      <c r="K22" t="str">
        <f>LEFT(tblRoster[[#This Row],[Employee ID]],1)</f>
        <v>3</v>
      </c>
      <c r="L22" s="15" t="str">
        <f>"Q"&amp;LOOKUP(MONTH(tblRoster[[#This Row],[Start Date]]),{1,4,7,10},{4,1,2,3})</f>
        <v>Q1</v>
      </c>
    </row>
    <row r="23" spans="1:12" x14ac:dyDescent="0.25">
      <c r="A23">
        <v>35523</v>
      </c>
      <c r="B23" t="s">
        <v>57</v>
      </c>
      <c r="C23" t="s">
        <v>58</v>
      </c>
      <c r="D23" t="s">
        <v>20</v>
      </c>
      <c r="E23">
        <v>5</v>
      </c>
      <c r="F23" s="11">
        <v>17907</v>
      </c>
      <c r="G23" s="11">
        <v>40523</v>
      </c>
      <c r="H23">
        <v>79511</v>
      </c>
      <c r="I23" s="15">
        <f>YEARFRAC(tblRoster[[#This Row],[Start Date]],DATE(2020,12,31),3)</f>
        <v>10.063013698630137</v>
      </c>
      <c r="J23" t="str">
        <f>VLOOKUP(tblRoster[[#This Row],[Department ID]],tblDepts[],2,FALSE)</f>
        <v>Marketing</v>
      </c>
      <c r="K23" t="str">
        <f>LEFT(tblRoster[[#This Row],[Employee ID]],1)</f>
        <v>3</v>
      </c>
      <c r="L23" s="15" t="str">
        <f>"Q"&amp;LOOKUP(MONTH(tblRoster[[#This Row],[Start Date]]),{1,4,7,10},{4,1,2,3})</f>
        <v>Q3</v>
      </c>
    </row>
    <row r="24" spans="1:12" x14ac:dyDescent="0.25">
      <c r="A24">
        <v>36812</v>
      </c>
      <c r="B24" t="s">
        <v>59</v>
      </c>
      <c r="C24" t="s">
        <v>60</v>
      </c>
      <c r="D24" t="s">
        <v>15</v>
      </c>
      <c r="E24">
        <v>6</v>
      </c>
      <c r="F24" s="11">
        <v>25875</v>
      </c>
      <c r="G24" s="11">
        <v>40684</v>
      </c>
      <c r="H24">
        <v>49029</v>
      </c>
      <c r="I24" s="15">
        <f>YEARFRAC(tblRoster[[#This Row],[Start Date]],DATE(2020,12,31),3)</f>
        <v>9.6219178082191785</v>
      </c>
      <c r="J24" t="str">
        <f>VLOOKUP(tblRoster[[#This Row],[Department ID]],tblDepts[],2,FALSE)</f>
        <v>Development</v>
      </c>
      <c r="K24" t="str">
        <f>LEFT(tblRoster[[#This Row],[Employee ID]],1)</f>
        <v>3</v>
      </c>
      <c r="L24" s="15" t="str">
        <f>"Q"&amp;LOOKUP(MONTH(tblRoster[[#This Row],[Start Date]]),{1,4,7,10},{4,1,2,3})</f>
        <v>Q1</v>
      </c>
    </row>
    <row r="25" spans="1:12" x14ac:dyDescent="0.25">
      <c r="A25">
        <v>21390</v>
      </c>
      <c r="B25" t="s">
        <v>61</v>
      </c>
      <c r="C25" t="s">
        <v>62</v>
      </c>
      <c r="D25" t="s">
        <v>20</v>
      </c>
      <c r="E25">
        <v>7</v>
      </c>
      <c r="F25" s="11">
        <v>36637</v>
      </c>
      <c r="G25" s="11">
        <v>41390</v>
      </c>
      <c r="H25">
        <v>34492</v>
      </c>
      <c r="I25" s="15">
        <f>YEARFRAC(tblRoster[[#This Row],[Start Date]],DATE(2020,12,31),3)</f>
        <v>7.6876712328767125</v>
      </c>
      <c r="J25" t="str">
        <f>VLOOKUP(tblRoster[[#This Row],[Department ID]],tblDepts[],2,FALSE)</f>
        <v>Support</v>
      </c>
      <c r="K25" t="str">
        <f>LEFT(tblRoster[[#This Row],[Employee ID]],1)</f>
        <v>2</v>
      </c>
      <c r="L25" s="15" t="str">
        <f>"Q"&amp;LOOKUP(MONTH(tblRoster[[#This Row],[Start Date]]),{1,4,7,10},{4,1,2,3})</f>
        <v>Q1</v>
      </c>
    </row>
    <row r="26" spans="1:12" x14ac:dyDescent="0.25">
      <c r="A26">
        <v>23746</v>
      </c>
      <c r="B26" t="s">
        <v>63</v>
      </c>
      <c r="C26" t="s">
        <v>64</v>
      </c>
      <c r="D26" t="s">
        <v>20</v>
      </c>
      <c r="E26">
        <v>2</v>
      </c>
      <c r="F26" s="11">
        <v>31458</v>
      </c>
      <c r="G26" s="11">
        <v>40769</v>
      </c>
      <c r="H26">
        <v>39300</v>
      </c>
      <c r="I26" s="15">
        <f>YEARFRAC(tblRoster[[#This Row],[Start Date]],DATE(2020,12,31),3)</f>
        <v>9.3890410958904109</v>
      </c>
      <c r="J26" t="str">
        <f>VLOOKUP(tblRoster[[#This Row],[Department ID]],tblDepts[],2,FALSE)</f>
        <v>HR</v>
      </c>
      <c r="K26" t="str">
        <f>LEFT(tblRoster[[#This Row],[Employee ID]],1)</f>
        <v>2</v>
      </c>
      <c r="L26" s="15" t="str">
        <f>"Q"&amp;LOOKUP(MONTH(tblRoster[[#This Row],[Start Date]]),{1,4,7,10},{4,1,2,3})</f>
        <v>Q2</v>
      </c>
    </row>
    <row r="27" spans="1:12" x14ac:dyDescent="0.25">
      <c r="A27">
        <v>36609</v>
      </c>
      <c r="B27" t="s">
        <v>65</v>
      </c>
      <c r="C27" t="s">
        <v>66</v>
      </c>
      <c r="D27" t="s">
        <v>15</v>
      </c>
      <c r="E27">
        <v>4</v>
      </c>
      <c r="F27" s="11">
        <v>21231</v>
      </c>
      <c r="G27" s="11">
        <v>40478</v>
      </c>
      <c r="H27">
        <v>95530</v>
      </c>
      <c r="I27" s="15">
        <f>YEARFRAC(tblRoster[[#This Row],[Start Date]],DATE(2020,12,31),3)</f>
        <v>10.186301369863013</v>
      </c>
      <c r="J27" t="str">
        <f>VLOOKUP(tblRoster[[#This Row],[Department ID]],tblDepts[],2,FALSE)</f>
        <v>Sales</v>
      </c>
      <c r="K27" t="str">
        <f>LEFT(tblRoster[[#This Row],[Employee ID]],1)</f>
        <v>3</v>
      </c>
      <c r="L27" s="15" t="str">
        <f>"Q"&amp;LOOKUP(MONTH(tblRoster[[#This Row],[Start Date]]),{1,4,7,10},{4,1,2,3})</f>
        <v>Q3</v>
      </c>
    </row>
    <row r="28" spans="1:12" x14ac:dyDescent="0.25">
      <c r="A28">
        <v>30373</v>
      </c>
      <c r="B28" t="s">
        <v>67</v>
      </c>
      <c r="C28" t="s">
        <v>68</v>
      </c>
      <c r="D28" t="s">
        <v>15</v>
      </c>
      <c r="E28">
        <v>4</v>
      </c>
      <c r="F28" s="11">
        <v>17937</v>
      </c>
      <c r="G28" s="11">
        <v>42543</v>
      </c>
      <c r="H28">
        <v>90339</v>
      </c>
      <c r="I28" s="15">
        <f>YEARFRAC(tblRoster[[#This Row],[Start Date]],DATE(2020,12,31),3)</f>
        <v>4.5287671232876709</v>
      </c>
      <c r="J28" t="str">
        <f>VLOOKUP(tblRoster[[#This Row],[Department ID]],tblDepts[],2,FALSE)</f>
        <v>Sales</v>
      </c>
      <c r="K28" t="str">
        <f>LEFT(tblRoster[[#This Row],[Employee ID]],1)</f>
        <v>3</v>
      </c>
      <c r="L28" s="15" t="str">
        <f>"Q"&amp;LOOKUP(MONTH(tblRoster[[#This Row],[Start Date]]),{1,4,7,10},{4,1,2,3})</f>
        <v>Q1</v>
      </c>
    </row>
    <row r="29" spans="1:12" x14ac:dyDescent="0.25">
      <c r="A29">
        <v>36530</v>
      </c>
      <c r="B29" t="s">
        <v>69</v>
      </c>
      <c r="C29" t="s">
        <v>70</v>
      </c>
      <c r="D29" t="s">
        <v>20</v>
      </c>
      <c r="E29">
        <v>5</v>
      </c>
      <c r="F29" s="11">
        <v>34186</v>
      </c>
      <c r="G29" s="11">
        <v>43978</v>
      </c>
      <c r="H29">
        <v>56593</v>
      </c>
      <c r="I29" s="15">
        <f>YEARFRAC(tblRoster[[#This Row],[Start Date]],DATE(2020,12,31),3)</f>
        <v>0.59726027397260273</v>
      </c>
      <c r="J29" t="str">
        <f>VLOOKUP(tblRoster[[#This Row],[Department ID]],tblDepts[],2,FALSE)</f>
        <v>Marketing</v>
      </c>
      <c r="K29" t="str">
        <f>LEFT(tblRoster[[#This Row],[Employee ID]],1)</f>
        <v>3</v>
      </c>
      <c r="L29" s="15" t="str">
        <f>"Q"&amp;LOOKUP(MONTH(tblRoster[[#This Row],[Start Date]]),{1,4,7,10},{4,1,2,3})</f>
        <v>Q1</v>
      </c>
    </row>
    <row r="30" spans="1:12" x14ac:dyDescent="0.25">
      <c r="A30">
        <v>35109</v>
      </c>
      <c r="B30" t="s">
        <v>71</v>
      </c>
      <c r="C30" t="s">
        <v>72</v>
      </c>
      <c r="D30" t="s">
        <v>15</v>
      </c>
      <c r="E30">
        <v>5</v>
      </c>
      <c r="F30" s="11">
        <v>31956</v>
      </c>
      <c r="G30" s="11">
        <v>43080</v>
      </c>
      <c r="H30">
        <v>137461</v>
      </c>
      <c r="I30" s="15">
        <f>YEARFRAC(tblRoster[[#This Row],[Start Date]],DATE(2020,12,31),3)</f>
        <v>3.0575342465753423</v>
      </c>
      <c r="J30" t="str">
        <f>VLOOKUP(tblRoster[[#This Row],[Department ID]],tblDepts[],2,FALSE)</f>
        <v>Marketing</v>
      </c>
      <c r="K30" t="str">
        <f>LEFT(tblRoster[[#This Row],[Employee ID]],1)</f>
        <v>3</v>
      </c>
      <c r="L30" s="15" t="str">
        <f>"Q"&amp;LOOKUP(MONTH(tblRoster[[#This Row],[Start Date]]),{1,4,7,10},{4,1,2,3})</f>
        <v>Q3</v>
      </c>
    </row>
    <row r="31" spans="1:12" x14ac:dyDescent="0.25">
      <c r="A31">
        <v>38677</v>
      </c>
      <c r="B31" t="s">
        <v>73</v>
      </c>
      <c r="C31" t="s">
        <v>74</v>
      </c>
      <c r="D31" t="s">
        <v>15</v>
      </c>
      <c r="E31">
        <v>3</v>
      </c>
      <c r="F31" s="11">
        <v>22779</v>
      </c>
      <c r="G31" s="11">
        <v>43810</v>
      </c>
      <c r="H31">
        <v>78034</v>
      </c>
      <c r="I31" s="15">
        <f>YEARFRAC(tblRoster[[#This Row],[Start Date]],DATE(2020,12,31),3)</f>
        <v>1.0575342465753426</v>
      </c>
      <c r="J31" t="str">
        <f>VLOOKUP(tblRoster[[#This Row],[Department ID]],tblDepts[],2,FALSE)</f>
        <v>FP&amp;A</v>
      </c>
      <c r="K31" t="str">
        <f>LEFT(tblRoster[[#This Row],[Employee ID]],1)</f>
        <v>3</v>
      </c>
      <c r="L31" s="15" t="str">
        <f>"Q"&amp;LOOKUP(MONTH(tblRoster[[#This Row],[Start Date]]),{1,4,7,10},{4,1,2,3})</f>
        <v>Q3</v>
      </c>
    </row>
    <row r="32" spans="1:12" x14ac:dyDescent="0.25">
      <c r="A32">
        <v>32990</v>
      </c>
      <c r="B32" t="s">
        <v>75</v>
      </c>
      <c r="C32" t="s">
        <v>76</v>
      </c>
      <c r="D32" t="s">
        <v>20</v>
      </c>
      <c r="E32">
        <v>6</v>
      </c>
      <c r="F32" s="11">
        <v>23234</v>
      </c>
      <c r="G32" s="11">
        <v>41596</v>
      </c>
      <c r="H32">
        <v>81669</v>
      </c>
      <c r="I32" s="15">
        <f>YEARFRAC(tblRoster[[#This Row],[Start Date]],DATE(2020,12,31),3)</f>
        <v>7.1232876712328768</v>
      </c>
      <c r="J32" t="str">
        <f>VLOOKUP(tblRoster[[#This Row],[Department ID]],tblDepts[],2,FALSE)</f>
        <v>Development</v>
      </c>
      <c r="K32" t="str">
        <f>LEFT(tblRoster[[#This Row],[Employee ID]],1)</f>
        <v>3</v>
      </c>
      <c r="L32" s="15" t="str">
        <f>"Q"&amp;LOOKUP(MONTH(tblRoster[[#This Row],[Start Date]]),{1,4,7,10},{4,1,2,3})</f>
        <v>Q3</v>
      </c>
    </row>
    <row r="33" spans="1:12" x14ac:dyDescent="0.25">
      <c r="A33">
        <v>32264</v>
      </c>
      <c r="B33" t="s">
        <v>77</v>
      </c>
      <c r="C33" t="s">
        <v>78</v>
      </c>
      <c r="D33" t="s">
        <v>15</v>
      </c>
      <c r="E33">
        <v>3</v>
      </c>
      <c r="F33" s="11">
        <v>24133</v>
      </c>
      <c r="G33" s="11">
        <v>42518</v>
      </c>
      <c r="H33">
        <v>120505</v>
      </c>
      <c r="I33" s="15">
        <f>YEARFRAC(tblRoster[[#This Row],[Start Date]],DATE(2020,12,31),3)</f>
        <v>4.5972602739726032</v>
      </c>
      <c r="J33" t="str">
        <f>VLOOKUP(tblRoster[[#This Row],[Department ID]],tblDepts[],2,FALSE)</f>
        <v>FP&amp;A</v>
      </c>
      <c r="K33" t="str">
        <f>LEFT(tblRoster[[#This Row],[Employee ID]],1)</f>
        <v>3</v>
      </c>
      <c r="L33" s="15" t="str">
        <f>"Q"&amp;LOOKUP(MONTH(tblRoster[[#This Row],[Start Date]]),{1,4,7,10},{4,1,2,3})</f>
        <v>Q1</v>
      </c>
    </row>
    <row r="34" spans="1:12" x14ac:dyDescent="0.25">
      <c r="A34">
        <v>36551</v>
      </c>
      <c r="B34" t="s">
        <v>79</v>
      </c>
      <c r="C34" t="s">
        <v>80</v>
      </c>
      <c r="D34" t="s">
        <v>15</v>
      </c>
      <c r="E34">
        <v>1</v>
      </c>
      <c r="F34" s="11">
        <v>32475</v>
      </c>
      <c r="G34" s="11">
        <v>42289</v>
      </c>
      <c r="H34">
        <v>89032</v>
      </c>
      <c r="I34" s="15">
        <f>YEARFRAC(tblRoster[[#This Row],[Start Date]],DATE(2020,12,31),3)</f>
        <v>5.2246575342465755</v>
      </c>
      <c r="J34" t="str">
        <f>VLOOKUP(tblRoster[[#This Row],[Department ID]],tblDepts[],2,FALSE)</f>
        <v>Accounting</v>
      </c>
      <c r="K34" t="str">
        <f>LEFT(tblRoster[[#This Row],[Employee ID]],1)</f>
        <v>3</v>
      </c>
      <c r="L34" s="15" t="str">
        <f>"Q"&amp;LOOKUP(MONTH(tblRoster[[#This Row],[Start Date]]),{1,4,7,10},{4,1,2,3})</f>
        <v>Q3</v>
      </c>
    </row>
    <row r="35" spans="1:12" x14ac:dyDescent="0.25">
      <c r="A35">
        <v>35289</v>
      </c>
      <c r="B35" t="s">
        <v>81</v>
      </c>
      <c r="C35" t="s">
        <v>82</v>
      </c>
      <c r="D35" t="s">
        <v>15</v>
      </c>
      <c r="E35">
        <v>6</v>
      </c>
      <c r="F35" s="11">
        <v>20339</v>
      </c>
      <c r="G35" s="11">
        <v>42531</v>
      </c>
      <c r="H35">
        <v>34786</v>
      </c>
      <c r="I35" s="15">
        <f>YEARFRAC(tblRoster[[#This Row],[Start Date]],DATE(2020,12,31),3)</f>
        <v>4.5616438356164384</v>
      </c>
      <c r="J35" t="str">
        <f>VLOOKUP(tblRoster[[#This Row],[Department ID]],tblDepts[],2,FALSE)</f>
        <v>Development</v>
      </c>
      <c r="K35" t="str">
        <f>LEFT(tblRoster[[#This Row],[Employee ID]],1)</f>
        <v>3</v>
      </c>
      <c r="L35" s="15" t="str">
        <f>"Q"&amp;LOOKUP(MONTH(tblRoster[[#This Row],[Start Date]]),{1,4,7,10},{4,1,2,3})</f>
        <v>Q1</v>
      </c>
    </row>
    <row r="36" spans="1:12" x14ac:dyDescent="0.25">
      <c r="A36">
        <v>39836</v>
      </c>
      <c r="B36" t="s">
        <v>83</v>
      </c>
      <c r="C36" t="s">
        <v>84</v>
      </c>
      <c r="D36" t="s">
        <v>20</v>
      </c>
      <c r="E36">
        <v>3</v>
      </c>
      <c r="F36" s="11">
        <v>31737</v>
      </c>
      <c r="G36" s="11">
        <v>40783</v>
      </c>
      <c r="H36">
        <v>62353</v>
      </c>
      <c r="I36" s="15">
        <f>YEARFRAC(tblRoster[[#This Row],[Start Date]],DATE(2020,12,31),3)</f>
        <v>9.3506849315068497</v>
      </c>
      <c r="J36" t="str">
        <f>VLOOKUP(tblRoster[[#This Row],[Department ID]],tblDepts[],2,FALSE)</f>
        <v>FP&amp;A</v>
      </c>
      <c r="K36" t="str">
        <f>LEFT(tblRoster[[#This Row],[Employee ID]],1)</f>
        <v>3</v>
      </c>
      <c r="L36" s="15" t="str">
        <f>"Q"&amp;LOOKUP(MONTH(tblRoster[[#This Row],[Start Date]]),{1,4,7,10},{4,1,2,3})</f>
        <v>Q2</v>
      </c>
    </row>
    <row r="37" spans="1:12" x14ac:dyDescent="0.25">
      <c r="A37">
        <v>12609</v>
      </c>
      <c r="B37" t="s">
        <v>85</v>
      </c>
      <c r="C37" t="s">
        <v>86</v>
      </c>
      <c r="D37" t="s">
        <v>15</v>
      </c>
      <c r="E37">
        <v>2</v>
      </c>
      <c r="F37" s="11">
        <v>30950</v>
      </c>
      <c r="G37" s="11">
        <v>40688</v>
      </c>
      <c r="H37">
        <v>82256</v>
      </c>
      <c r="I37" s="15">
        <f>YEARFRAC(tblRoster[[#This Row],[Start Date]],DATE(2020,12,31),3)</f>
        <v>9.6109589041095891</v>
      </c>
      <c r="J37" t="str">
        <f>VLOOKUP(tblRoster[[#This Row],[Department ID]],tblDepts[],2,FALSE)</f>
        <v>HR</v>
      </c>
      <c r="K37" t="str">
        <f>LEFT(tblRoster[[#This Row],[Employee ID]],1)</f>
        <v>1</v>
      </c>
      <c r="L37" s="15" t="str">
        <f>"Q"&amp;LOOKUP(MONTH(tblRoster[[#This Row],[Start Date]]),{1,4,7,10},{4,1,2,3})</f>
        <v>Q1</v>
      </c>
    </row>
    <row r="38" spans="1:12" x14ac:dyDescent="0.25">
      <c r="A38">
        <v>31805</v>
      </c>
      <c r="B38" t="s">
        <v>87</v>
      </c>
      <c r="C38" t="s">
        <v>88</v>
      </c>
      <c r="D38" t="s">
        <v>20</v>
      </c>
      <c r="E38">
        <v>8</v>
      </c>
      <c r="F38" s="11">
        <v>29971</v>
      </c>
      <c r="G38" s="11">
        <v>42129</v>
      </c>
      <c r="H38">
        <v>86738</v>
      </c>
      <c r="I38" s="15">
        <f>YEARFRAC(tblRoster[[#This Row],[Start Date]],DATE(2020,12,31),3)</f>
        <v>5.6630136986301371</v>
      </c>
      <c r="J38" t="str">
        <f>VLOOKUP(tblRoster[[#This Row],[Department ID]],tblDepts[],2,FALSE)</f>
        <v>IT</v>
      </c>
      <c r="K38" t="str">
        <f>LEFT(tblRoster[[#This Row],[Employee ID]],1)</f>
        <v>3</v>
      </c>
      <c r="L38" s="15" t="str">
        <f>"Q"&amp;LOOKUP(MONTH(tblRoster[[#This Row],[Start Date]]),{1,4,7,10},{4,1,2,3})</f>
        <v>Q1</v>
      </c>
    </row>
    <row r="39" spans="1:12" x14ac:dyDescent="0.25">
      <c r="A39">
        <v>27079</v>
      </c>
      <c r="B39" t="s">
        <v>89</v>
      </c>
      <c r="C39" t="s">
        <v>90</v>
      </c>
      <c r="D39" t="s">
        <v>15</v>
      </c>
      <c r="E39">
        <v>8</v>
      </c>
      <c r="F39" s="11">
        <v>20121</v>
      </c>
      <c r="G39" s="11">
        <v>42684</v>
      </c>
      <c r="H39">
        <v>88576</v>
      </c>
      <c r="I39" s="15">
        <f>YEARFRAC(tblRoster[[#This Row],[Start Date]],DATE(2020,12,31),3)</f>
        <v>4.1424657534246574</v>
      </c>
      <c r="J39" t="str">
        <f>VLOOKUP(tblRoster[[#This Row],[Department ID]],tblDepts[],2,FALSE)</f>
        <v>IT</v>
      </c>
      <c r="K39" t="str">
        <f>LEFT(tblRoster[[#This Row],[Employee ID]],1)</f>
        <v>2</v>
      </c>
      <c r="L39" s="15" t="str">
        <f>"Q"&amp;LOOKUP(MONTH(tblRoster[[#This Row],[Start Date]]),{1,4,7,10},{4,1,2,3})</f>
        <v>Q3</v>
      </c>
    </row>
    <row r="40" spans="1:12" x14ac:dyDescent="0.25">
      <c r="A40">
        <v>47825</v>
      </c>
      <c r="B40" t="s">
        <v>91</v>
      </c>
      <c r="C40" t="s">
        <v>92</v>
      </c>
      <c r="D40" t="s">
        <v>15</v>
      </c>
      <c r="E40">
        <v>3</v>
      </c>
      <c r="F40" s="11">
        <v>22826</v>
      </c>
      <c r="G40" s="11">
        <v>41733</v>
      </c>
      <c r="H40">
        <v>125638</v>
      </c>
      <c r="I40" s="15">
        <f>YEARFRAC(tblRoster[[#This Row],[Start Date]],DATE(2020,12,31),3)</f>
        <v>6.7479452054794518</v>
      </c>
      <c r="J40" t="str">
        <f>VLOOKUP(tblRoster[[#This Row],[Department ID]],tblDepts[],2,FALSE)</f>
        <v>FP&amp;A</v>
      </c>
      <c r="K40" t="str">
        <f>LEFT(tblRoster[[#This Row],[Employee ID]],1)</f>
        <v>4</v>
      </c>
      <c r="L40" s="15" t="str">
        <f>"Q"&amp;LOOKUP(MONTH(tblRoster[[#This Row],[Start Date]]),{1,4,7,10},{4,1,2,3})</f>
        <v>Q1</v>
      </c>
    </row>
    <row r="41" spans="1:12" x14ac:dyDescent="0.25">
      <c r="A41">
        <v>29986</v>
      </c>
      <c r="B41" t="s">
        <v>93</v>
      </c>
      <c r="C41" t="s">
        <v>94</v>
      </c>
      <c r="D41" t="s">
        <v>20</v>
      </c>
      <c r="E41">
        <v>8</v>
      </c>
      <c r="F41" s="11">
        <v>35727</v>
      </c>
      <c r="G41" s="11">
        <v>43241</v>
      </c>
      <c r="H41">
        <v>34979</v>
      </c>
      <c r="I41" s="15">
        <f>YEARFRAC(tblRoster[[#This Row],[Start Date]],DATE(2020,12,31),3)</f>
        <v>2.6164383561643834</v>
      </c>
      <c r="J41" t="str">
        <f>VLOOKUP(tblRoster[[#This Row],[Department ID]],tblDepts[],2,FALSE)</f>
        <v>IT</v>
      </c>
      <c r="K41" t="str">
        <f>LEFT(tblRoster[[#This Row],[Employee ID]],1)</f>
        <v>2</v>
      </c>
      <c r="L41" s="15" t="str">
        <f>"Q"&amp;LOOKUP(MONTH(tblRoster[[#This Row],[Start Date]]),{1,4,7,10},{4,1,2,3})</f>
        <v>Q1</v>
      </c>
    </row>
    <row r="42" spans="1:12" x14ac:dyDescent="0.25">
      <c r="A42">
        <v>26415</v>
      </c>
      <c r="B42" t="s">
        <v>95</v>
      </c>
      <c r="C42" t="s">
        <v>96</v>
      </c>
      <c r="D42" t="s">
        <v>20</v>
      </c>
      <c r="E42">
        <v>3</v>
      </c>
      <c r="F42" s="11">
        <v>30845</v>
      </c>
      <c r="G42" s="11">
        <v>42831</v>
      </c>
      <c r="H42">
        <v>114519</v>
      </c>
      <c r="I42" s="15">
        <f>YEARFRAC(tblRoster[[#This Row],[Start Date]],DATE(2020,12,31),3)</f>
        <v>3.7397260273972601</v>
      </c>
      <c r="J42" t="str">
        <f>VLOOKUP(tblRoster[[#This Row],[Department ID]],tblDepts[],2,FALSE)</f>
        <v>FP&amp;A</v>
      </c>
      <c r="K42" t="str">
        <f>LEFT(tblRoster[[#This Row],[Employee ID]],1)</f>
        <v>2</v>
      </c>
      <c r="L42" s="15" t="str">
        <f>"Q"&amp;LOOKUP(MONTH(tblRoster[[#This Row],[Start Date]]),{1,4,7,10},{4,1,2,3})</f>
        <v>Q1</v>
      </c>
    </row>
    <row r="43" spans="1:12" x14ac:dyDescent="0.25">
      <c r="A43">
        <v>37638</v>
      </c>
      <c r="B43" t="s">
        <v>97</v>
      </c>
      <c r="C43" t="s">
        <v>98</v>
      </c>
      <c r="D43" t="s">
        <v>15</v>
      </c>
      <c r="E43">
        <v>3</v>
      </c>
      <c r="F43" s="11">
        <v>18386</v>
      </c>
      <c r="G43" s="11">
        <v>41564</v>
      </c>
      <c r="H43">
        <v>109995</v>
      </c>
      <c r="I43" s="15">
        <f>YEARFRAC(tblRoster[[#This Row],[Start Date]],DATE(2020,12,31),3)</f>
        <v>7.2109589041095887</v>
      </c>
      <c r="J43" t="str">
        <f>VLOOKUP(tblRoster[[#This Row],[Department ID]],tblDepts[],2,FALSE)</f>
        <v>FP&amp;A</v>
      </c>
      <c r="K43" t="str">
        <f>LEFT(tblRoster[[#This Row],[Employee ID]],1)</f>
        <v>3</v>
      </c>
      <c r="L43" s="15" t="str">
        <f>"Q"&amp;LOOKUP(MONTH(tblRoster[[#This Row],[Start Date]]),{1,4,7,10},{4,1,2,3})</f>
        <v>Q3</v>
      </c>
    </row>
    <row r="44" spans="1:12" x14ac:dyDescent="0.25">
      <c r="A44">
        <v>47197</v>
      </c>
      <c r="B44" t="s">
        <v>99</v>
      </c>
      <c r="C44" t="s">
        <v>100</v>
      </c>
      <c r="D44" t="s">
        <v>20</v>
      </c>
      <c r="E44">
        <v>2</v>
      </c>
      <c r="F44" s="11">
        <v>35620</v>
      </c>
      <c r="G44" s="11">
        <v>41239</v>
      </c>
      <c r="H44">
        <v>113532</v>
      </c>
      <c r="I44" s="15">
        <f>YEARFRAC(tblRoster[[#This Row],[Start Date]],DATE(2020,12,31),3)</f>
        <v>8.1013698630136979</v>
      </c>
      <c r="J44" t="str">
        <f>VLOOKUP(tblRoster[[#This Row],[Department ID]],tblDepts[],2,FALSE)</f>
        <v>HR</v>
      </c>
      <c r="K44" t="str">
        <f>LEFT(tblRoster[[#This Row],[Employee ID]],1)</f>
        <v>4</v>
      </c>
      <c r="L44" s="15" t="str">
        <f>"Q"&amp;LOOKUP(MONTH(tblRoster[[#This Row],[Start Date]]),{1,4,7,10},{4,1,2,3})</f>
        <v>Q3</v>
      </c>
    </row>
    <row r="45" spans="1:12" x14ac:dyDescent="0.25">
      <c r="A45">
        <v>39992</v>
      </c>
      <c r="B45" t="s">
        <v>101</v>
      </c>
      <c r="C45" t="s">
        <v>102</v>
      </c>
      <c r="D45" t="s">
        <v>15</v>
      </c>
      <c r="E45">
        <v>6</v>
      </c>
      <c r="F45" s="11">
        <v>31469</v>
      </c>
      <c r="G45" s="11">
        <v>42614</v>
      </c>
      <c r="H45">
        <v>53270</v>
      </c>
      <c r="I45" s="15">
        <f>YEARFRAC(tblRoster[[#This Row],[Start Date]],DATE(2020,12,31),3)</f>
        <v>4.3342465753424655</v>
      </c>
      <c r="J45" t="str">
        <f>VLOOKUP(tblRoster[[#This Row],[Department ID]],tblDepts[],2,FALSE)</f>
        <v>Development</v>
      </c>
      <c r="K45" t="str">
        <f>LEFT(tblRoster[[#This Row],[Employee ID]],1)</f>
        <v>3</v>
      </c>
      <c r="L45" s="15" t="str">
        <f>"Q"&amp;LOOKUP(MONTH(tblRoster[[#This Row],[Start Date]]),{1,4,7,10},{4,1,2,3})</f>
        <v>Q2</v>
      </c>
    </row>
    <row r="46" spans="1:12" x14ac:dyDescent="0.25">
      <c r="A46">
        <v>30704</v>
      </c>
      <c r="B46" t="s">
        <v>103</v>
      </c>
      <c r="C46" t="s">
        <v>104</v>
      </c>
      <c r="D46" t="s">
        <v>15</v>
      </c>
      <c r="E46">
        <v>6</v>
      </c>
      <c r="F46" s="11">
        <v>25658</v>
      </c>
      <c r="G46" s="11">
        <v>40401</v>
      </c>
      <c r="H46">
        <v>58268</v>
      </c>
      <c r="I46" s="15">
        <f>YEARFRAC(tblRoster[[#This Row],[Start Date]],DATE(2020,12,31),3)</f>
        <v>10.397260273972602</v>
      </c>
      <c r="J46" t="str">
        <f>VLOOKUP(tblRoster[[#This Row],[Department ID]],tblDepts[],2,FALSE)</f>
        <v>Development</v>
      </c>
      <c r="K46" t="str">
        <f>LEFT(tblRoster[[#This Row],[Employee ID]],1)</f>
        <v>3</v>
      </c>
      <c r="L46" s="15" t="str">
        <f>"Q"&amp;LOOKUP(MONTH(tblRoster[[#This Row],[Start Date]]),{1,4,7,10},{4,1,2,3})</f>
        <v>Q2</v>
      </c>
    </row>
    <row r="47" spans="1:12" x14ac:dyDescent="0.25">
      <c r="A47">
        <v>29080</v>
      </c>
      <c r="B47" t="s">
        <v>105</v>
      </c>
      <c r="C47" t="s">
        <v>106</v>
      </c>
      <c r="D47" t="s">
        <v>20</v>
      </c>
      <c r="E47">
        <v>3</v>
      </c>
      <c r="F47" s="11">
        <v>29464</v>
      </c>
      <c r="G47" s="11">
        <v>41202</v>
      </c>
      <c r="H47">
        <v>79906</v>
      </c>
      <c r="I47" s="15">
        <f>YEARFRAC(tblRoster[[#This Row],[Start Date]],DATE(2020,12,31),3)</f>
        <v>8.2027397260273975</v>
      </c>
      <c r="J47" t="str">
        <f>VLOOKUP(tblRoster[[#This Row],[Department ID]],tblDepts[],2,FALSE)</f>
        <v>FP&amp;A</v>
      </c>
      <c r="K47" t="str">
        <f>LEFT(tblRoster[[#This Row],[Employee ID]],1)</f>
        <v>2</v>
      </c>
      <c r="L47" s="15" t="str">
        <f>"Q"&amp;LOOKUP(MONTH(tblRoster[[#This Row],[Start Date]]),{1,4,7,10},{4,1,2,3})</f>
        <v>Q3</v>
      </c>
    </row>
    <row r="48" spans="1:12" x14ac:dyDescent="0.25">
      <c r="A48">
        <v>34846</v>
      </c>
      <c r="B48" t="s">
        <v>107</v>
      </c>
      <c r="C48" t="s">
        <v>108</v>
      </c>
      <c r="D48" t="s">
        <v>15</v>
      </c>
      <c r="E48">
        <v>1</v>
      </c>
      <c r="F48" s="11">
        <v>24399</v>
      </c>
      <c r="G48" s="11">
        <v>40475</v>
      </c>
      <c r="H48">
        <v>126288</v>
      </c>
      <c r="I48" s="15">
        <f>YEARFRAC(tblRoster[[#This Row],[Start Date]],DATE(2020,12,31),3)</f>
        <v>10.194520547945206</v>
      </c>
      <c r="J48" t="str">
        <f>VLOOKUP(tblRoster[[#This Row],[Department ID]],tblDepts[],2,FALSE)</f>
        <v>Accounting</v>
      </c>
      <c r="K48" t="str">
        <f>LEFT(tblRoster[[#This Row],[Employee ID]],1)</f>
        <v>3</v>
      </c>
      <c r="L48" s="15" t="str">
        <f>"Q"&amp;LOOKUP(MONTH(tblRoster[[#This Row],[Start Date]]),{1,4,7,10},{4,1,2,3})</f>
        <v>Q3</v>
      </c>
    </row>
    <row r="49" spans="1:12" x14ac:dyDescent="0.25">
      <c r="A49">
        <v>39454</v>
      </c>
      <c r="B49" t="s">
        <v>109</v>
      </c>
      <c r="C49" t="s">
        <v>110</v>
      </c>
      <c r="D49" t="s">
        <v>20</v>
      </c>
      <c r="E49">
        <v>8</v>
      </c>
      <c r="F49" s="11">
        <v>20527</v>
      </c>
      <c r="G49" s="11">
        <v>41534</v>
      </c>
      <c r="H49">
        <v>102713</v>
      </c>
      <c r="I49" s="15">
        <f>YEARFRAC(tblRoster[[#This Row],[Start Date]],DATE(2020,12,31),3)</f>
        <v>7.2931506849315069</v>
      </c>
      <c r="J49" t="str">
        <f>VLOOKUP(tblRoster[[#This Row],[Department ID]],tblDepts[],2,FALSE)</f>
        <v>IT</v>
      </c>
      <c r="K49" t="str">
        <f>LEFT(tblRoster[[#This Row],[Employee ID]],1)</f>
        <v>3</v>
      </c>
      <c r="L49" s="15" t="str">
        <f>"Q"&amp;LOOKUP(MONTH(tblRoster[[#This Row],[Start Date]]),{1,4,7,10},{4,1,2,3})</f>
        <v>Q2</v>
      </c>
    </row>
    <row r="50" spans="1:12" x14ac:dyDescent="0.25">
      <c r="A50">
        <v>31320</v>
      </c>
      <c r="B50" t="s">
        <v>111</v>
      </c>
      <c r="C50" t="s">
        <v>112</v>
      </c>
      <c r="D50" t="s">
        <v>20</v>
      </c>
      <c r="E50">
        <v>4</v>
      </c>
      <c r="F50" s="11">
        <v>30051</v>
      </c>
      <c r="G50" s="11">
        <v>40646</v>
      </c>
      <c r="H50">
        <v>82709</v>
      </c>
      <c r="I50" s="15">
        <f>YEARFRAC(tblRoster[[#This Row],[Start Date]],DATE(2020,12,31),3)</f>
        <v>9.7260273972602747</v>
      </c>
      <c r="J50" t="str">
        <f>VLOOKUP(tblRoster[[#This Row],[Department ID]],tblDepts[],2,FALSE)</f>
        <v>Sales</v>
      </c>
      <c r="K50" t="str">
        <f>LEFT(tblRoster[[#This Row],[Employee ID]],1)</f>
        <v>3</v>
      </c>
      <c r="L50" s="15" t="str">
        <f>"Q"&amp;LOOKUP(MONTH(tblRoster[[#This Row],[Start Date]]),{1,4,7,10},{4,1,2,3})</f>
        <v>Q1</v>
      </c>
    </row>
    <row r="51" spans="1:12" x14ac:dyDescent="0.25">
      <c r="A51">
        <v>42266</v>
      </c>
      <c r="B51" t="s">
        <v>113</v>
      </c>
      <c r="C51" t="s">
        <v>114</v>
      </c>
      <c r="D51" t="s">
        <v>15</v>
      </c>
      <c r="E51">
        <v>8</v>
      </c>
      <c r="F51" s="11">
        <v>26783</v>
      </c>
      <c r="G51" s="11">
        <v>41874</v>
      </c>
      <c r="H51">
        <v>92316</v>
      </c>
      <c r="I51" s="15">
        <f>YEARFRAC(tblRoster[[#This Row],[Start Date]],DATE(2020,12,31),3)</f>
        <v>6.3616438356164382</v>
      </c>
      <c r="J51" t="str">
        <f>VLOOKUP(tblRoster[[#This Row],[Department ID]],tblDepts[],2,FALSE)</f>
        <v>IT</v>
      </c>
      <c r="K51" t="str">
        <f>LEFT(tblRoster[[#This Row],[Employee ID]],1)</f>
        <v>4</v>
      </c>
      <c r="L51" s="15" t="str">
        <f>"Q"&amp;LOOKUP(MONTH(tblRoster[[#This Row],[Start Date]]),{1,4,7,10},{4,1,2,3})</f>
        <v>Q2</v>
      </c>
    </row>
    <row r="52" spans="1:12" x14ac:dyDescent="0.25">
      <c r="A52">
        <v>36001</v>
      </c>
      <c r="B52" t="s">
        <v>115</v>
      </c>
      <c r="C52" t="s">
        <v>116</v>
      </c>
      <c r="D52" t="s">
        <v>20</v>
      </c>
      <c r="E52">
        <v>2</v>
      </c>
      <c r="F52" s="11">
        <v>32506</v>
      </c>
      <c r="G52" s="11">
        <v>42173</v>
      </c>
      <c r="H52">
        <v>55792</v>
      </c>
      <c r="I52" s="15">
        <f>YEARFRAC(tblRoster[[#This Row],[Start Date]],DATE(2020,12,31),3)</f>
        <v>5.5424657534246577</v>
      </c>
      <c r="J52" t="str">
        <f>VLOOKUP(tblRoster[[#This Row],[Department ID]],tblDepts[],2,FALSE)</f>
        <v>HR</v>
      </c>
      <c r="K52" t="str">
        <f>LEFT(tblRoster[[#This Row],[Employee ID]],1)</f>
        <v>3</v>
      </c>
      <c r="L52" s="15" t="str">
        <f>"Q"&amp;LOOKUP(MONTH(tblRoster[[#This Row],[Start Date]]),{1,4,7,10},{4,1,2,3})</f>
        <v>Q1</v>
      </c>
    </row>
    <row r="53" spans="1:12" x14ac:dyDescent="0.25">
      <c r="A53">
        <v>39043</v>
      </c>
      <c r="B53" t="s">
        <v>117</v>
      </c>
      <c r="C53" t="s">
        <v>118</v>
      </c>
      <c r="D53" t="s">
        <v>15</v>
      </c>
      <c r="E53">
        <v>6</v>
      </c>
      <c r="F53" s="11">
        <v>25728</v>
      </c>
      <c r="G53" s="11">
        <v>41929</v>
      </c>
      <c r="H53">
        <v>33816</v>
      </c>
      <c r="I53" s="15">
        <f>YEARFRAC(tblRoster[[#This Row],[Start Date]],DATE(2020,12,31),3)</f>
        <v>6.2109589041095887</v>
      </c>
      <c r="J53" t="str">
        <f>VLOOKUP(tblRoster[[#This Row],[Department ID]],tblDepts[],2,FALSE)</f>
        <v>Development</v>
      </c>
      <c r="K53" t="str">
        <f>LEFT(tblRoster[[#This Row],[Employee ID]],1)</f>
        <v>3</v>
      </c>
      <c r="L53" s="15" t="str">
        <f>"Q"&amp;LOOKUP(MONTH(tblRoster[[#This Row],[Start Date]]),{1,4,7,10},{4,1,2,3})</f>
        <v>Q3</v>
      </c>
    </row>
    <row r="54" spans="1:12" x14ac:dyDescent="0.25">
      <c r="A54">
        <v>39387</v>
      </c>
      <c r="B54" t="s">
        <v>119</v>
      </c>
      <c r="C54" t="s">
        <v>120</v>
      </c>
      <c r="D54" t="s">
        <v>15</v>
      </c>
      <c r="E54">
        <v>2</v>
      </c>
      <c r="F54" s="11">
        <v>22809</v>
      </c>
      <c r="G54" s="11">
        <v>42289</v>
      </c>
      <c r="H54">
        <v>75443</v>
      </c>
      <c r="I54" s="15">
        <f>YEARFRAC(tblRoster[[#This Row],[Start Date]],DATE(2020,12,31),3)</f>
        <v>5.2246575342465755</v>
      </c>
      <c r="J54" t="str">
        <f>VLOOKUP(tblRoster[[#This Row],[Department ID]],tblDepts[],2,FALSE)</f>
        <v>HR</v>
      </c>
      <c r="K54" t="str">
        <f>LEFT(tblRoster[[#This Row],[Employee ID]],1)</f>
        <v>3</v>
      </c>
      <c r="L54" s="15" t="str">
        <f>"Q"&amp;LOOKUP(MONTH(tblRoster[[#This Row],[Start Date]]),{1,4,7,10},{4,1,2,3})</f>
        <v>Q3</v>
      </c>
    </row>
    <row r="55" spans="1:12" x14ac:dyDescent="0.25">
      <c r="A55">
        <v>44730</v>
      </c>
      <c r="B55" t="s">
        <v>121</v>
      </c>
      <c r="C55" t="s">
        <v>122</v>
      </c>
      <c r="D55" t="s">
        <v>20</v>
      </c>
      <c r="E55">
        <v>3</v>
      </c>
      <c r="F55" s="11">
        <v>35531</v>
      </c>
      <c r="G55" s="11">
        <v>43610</v>
      </c>
      <c r="H55">
        <v>157115</v>
      </c>
      <c r="I55" s="15">
        <f>YEARFRAC(tblRoster[[#This Row],[Start Date]],DATE(2020,12,31),3)</f>
        <v>1.6054794520547946</v>
      </c>
      <c r="J55" t="str">
        <f>VLOOKUP(tblRoster[[#This Row],[Department ID]],tblDepts[],2,FALSE)</f>
        <v>FP&amp;A</v>
      </c>
      <c r="K55" t="str">
        <f>LEFT(tblRoster[[#This Row],[Employee ID]],1)</f>
        <v>4</v>
      </c>
      <c r="L55" s="15" t="str">
        <f>"Q"&amp;LOOKUP(MONTH(tblRoster[[#This Row],[Start Date]]),{1,4,7,10},{4,1,2,3})</f>
        <v>Q1</v>
      </c>
    </row>
    <row r="56" spans="1:12" x14ac:dyDescent="0.25">
      <c r="A56">
        <v>36842</v>
      </c>
      <c r="B56" t="s">
        <v>123</v>
      </c>
      <c r="C56" t="s">
        <v>124</v>
      </c>
      <c r="D56" t="s">
        <v>20</v>
      </c>
      <c r="E56">
        <v>7</v>
      </c>
      <c r="F56" s="11">
        <v>19689</v>
      </c>
      <c r="G56" s="11">
        <v>42980</v>
      </c>
      <c r="H56">
        <v>106289</v>
      </c>
      <c r="I56" s="15">
        <f>YEARFRAC(tblRoster[[#This Row],[Start Date]],DATE(2020,12,31),3)</f>
        <v>3.3315068493150686</v>
      </c>
      <c r="J56" t="str">
        <f>VLOOKUP(tblRoster[[#This Row],[Department ID]],tblDepts[],2,FALSE)</f>
        <v>Support</v>
      </c>
      <c r="K56" t="str">
        <f>LEFT(tblRoster[[#This Row],[Employee ID]],1)</f>
        <v>3</v>
      </c>
      <c r="L56" s="15" t="str">
        <f>"Q"&amp;LOOKUP(MONTH(tblRoster[[#This Row],[Start Date]]),{1,4,7,10},{4,1,2,3})</f>
        <v>Q2</v>
      </c>
    </row>
    <row r="57" spans="1:12" x14ac:dyDescent="0.25">
      <c r="A57">
        <v>30570</v>
      </c>
      <c r="B57" t="s">
        <v>125</v>
      </c>
      <c r="C57" t="s">
        <v>126</v>
      </c>
      <c r="D57" t="s">
        <v>15</v>
      </c>
      <c r="E57">
        <v>6</v>
      </c>
      <c r="F57" s="11">
        <v>26008</v>
      </c>
      <c r="G57" s="11">
        <v>41486</v>
      </c>
      <c r="H57">
        <v>116143</v>
      </c>
      <c r="I57" s="15">
        <f>YEARFRAC(tblRoster[[#This Row],[Start Date]],DATE(2020,12,31),3)</f>
        <v>7.4246575342465757</v>
      </c>
      <c r="J57" t="str">
        <f>VLOOKUP(tblRoster[[#This Row],[Department ID]],tblDepts[],2,FALSE)</f>
        <v>Development</v>
      </c>
      <c r="K57" t="str">
        <f>LEFT(tblRoster[[#This Row],[Employee ID]],1)</f>
        <v>3</v>
      </c>
      <c r="L57" s="15" t="str">
        <f>"Q"&amp;LOOKUP(MONTH(tblRoster[[#This Row],[Start Date]]),{1,4,7,10},{4,1,2,3})</f>
        <v>Q2</v>
      </c>
    </row>
    <row r="58" spans="1:12" x14ac:dyDescent="0.25">
      <c r="A58">
        <v>47512</v>
      </c>
      <c r="B58" t="s">
        <v>127</v>
      </c>
      <c r="C58" t="s">
        <v>128</v>
      </c>
      <c r="D58" t="s">
        <v>15</v>
      </c>
      <c r="E58">
        <v>1</v>
      </c>
      <c r="F58" s="11">
        <v>33267</v>
      </c>
      <c r="G58" s="11">
        <v>40714</v>
      </c>
      <c r="H58">
        <v>23421</v>
      </c>
      <c r="I58" s="15">
        <f>YEARFRAC(tblRoster[[#This Row],[Start Date]],DATE(2020,12,31),3)</f>
        <v>9.5397260273972595</v>
      </c>
      <c r="J58" t="str">
        <f>VLOOKUP(tblRoster[[#This Row],[Department ID]],tblDepts[],2,FALSE)</f>
        <v>Accounting</v>
      </c>
      <c r="K58" t="str">
        <f>LEFT(tblRoster[[#This Row],[Employee ID]],1)</f>
        <v>4</v>
      </c>
      <c r="L58" s="15" t="str">
        <f>"Q"&amp;LOOKUP(MONTH(tblRoster[[#This Row],[Start Date]]),{1,4,7,10},{4,1,2,3})</f>
        <v>Q1</v>
      </c>
    </row>
    <row r="59" spans="1:12" x14ac:dyDescent="0.25">
      <c r="A59">
        <v>32113</v>
      </c>
      <c r="B59" t="s">
        <v>129</v>
      </c>
      <c r="C59" t="s">
        <v>130</v>
      </c>
      <c r="D59" t="s">
        <v>15</v>
      </c>
      <c r="E59">
        <v>7</v>
      </c>
      <c r="F59" s="11">
        <v>22381</v>
      </c>
      <c r="G59" s="11">
        <v>41757</v>
      </c>
      <c r="H59">
        <v>29565</v>
      </c>
      <c r="I59" s="15">
        <f>YEARFRAC(tblRoster[[#This Row],[Start Date]],DATE(2020,12,31),3)</f>
        <v>6.6821917808219178</v>
      </c>
      <c r="J59" t="str">
        <f>VLOOKUP(tblRoster[[#This Row],[Department ID]],tblDepts[],2,FALSE)</f>
        <v>Support</v>
      </c>
      <c r="K59" t="str">
        <f>LEFT(tblRoster[[#This Row],[Employee ID]],1)</f>
        <v>3</v>
      </c>
      <c r="L59" s="15" t="str">
        <f>"Q"&amp;LOOKUP(MONTH(tblRoster[[#This Row],[Start Date]]),{1,4,7,10},{4,1,2,3})</f>
        <v>Q1</v>
      </c>
    </row>
    <row r="60" spans="1:12" x14ac:dyDescent="0.25">
      <c r="A60">
        <v>37652</v>
      </c>
      <c r="B60" t="s">
        <v>131</v>
      </c>
      <c r="C60" t="s">
        <v>132</v>
      </c>
      <c r="D60" t="s">
        <v>20</v>
      </c>
      <c r="E60">
        <v>6</v>
      </c>
      <c r="F60" s="11">
        <v>24130</v>
      </c>
      <c r="G60" s="11">
        <v>41852</v>
      </c>
      <c r="H60">
        <v>67065</v>
      </c>
      <c r="I60" s="15">
        <f>YEARFRAC(tblRoster[[#This Row],[Start Date]],DATE(2020,12,31),3)</f>
        <v>6.4219178082191783</v>
      </c>
      <c r="J60" t="str">
        <f>VLOOKUP(tblRoster[[#This Row],[Department ID]],tblDepts[],2,FALSE)</f>
        <v>Development</v>
      </c>
      <c r="K60" t="str">
        <f>LEFT(tblRoster[[#This Row],[Employee ID]],1)</f>
        <v>3</v>
      </c>
      <c r="L60" s="15" t="str">
        <f>"Q"&amp;LOOKUP(MONTH(tblRoster[[#This Row],[Start Date]]),{1,4,7,10},{4,1,2,3})</f>
        <v>Q2</v>
      </c>
    </row>
    <row r="61" spans="1:12" x14ac:dyDescent="0.25">
      <c r="A61">
        <v>48828</v>
      </c>
      <c r="B61" t="s">
        <v>133</v>
      </c>
      <c r="C61" t="s">
        <v>134</v>
      </c>
      <c r="D61" t="s">
        <v>15</v>
      </c>
      <c r="E61">
        <v>2</v>
      </c>
      <c r="F61" s="11">
        <v>32216</v>
      </c>
      <c r="G61" s="11">
        <v>42852</v>
      </c>
      <c r="H61">
        <v>90670</v>
      </c>
      <c r="I61" s="15">
        <f>YEARFRAC(tblRoster[[#This Row],[Start Date]],DATE(2020,12,31),3)</f>
        <v>3.6821917808219178</v>
      </c>
      <c r="J61" t="str">
        <f>VLOOKUP(tblRoster[[#This Row],[Department ID]],tblDepts[],2,FALSE)</f>
        <v>HR</v>
      </c>
      <c r="K61" t="str">
        <f>LEFT(tblRoster[[#This Row],[Employee ID]],1)</f>
        <v>4</v>
      </c>
      <c r="L61" s="15" t="str">
        <f>"Q"&amp;LOOKUP(MONTH(tblRoster[[#This Row],[Start Date]]),{1,4,7,10},{4,1,2,3})</f>
        <v>Q1</v>
      </c>
    </row>
    <row r="62" spans="1:12" x14ac:dyDescent="0.25">
      <c r="A62">
        <v>36802</v>
      </c>
      <c r="B62" t="s">
        <v>135</v>
      </c>
      <c r="C62" t="s">
        <v>136</v>
      </c>
      <c r="D62" t="s">
        <v>15</v>
      </c>
      <c r="E62">
        <v>7</v>
      </c>
      <c r="F62" s="11">
        <v>20612</v>
      </c>
      <c r="G62" s="11">
        <v>41118</v>
      </c>
      <c r="H62">
        <v>17225</v>
      </c>
      <c r="I62" s="15">
        <f>YEARFRAC(tblRoster[[#This Row],[Start Date]],DATE(2020,12,31),3)</f>
        <v>8.4328767123287669</v>
      </c>
      <c r="J62" t="str">
        <f>VLOOKUP(tblRoster[[#This Row],[Department ID]],tblDepts[],2,FALSE)</f>
        <v>Support</v>
      </c>
      <c r="K62" t="str">
        <f>LEFT(tblRoster[[#This Row],[Employee ID]],1)</f>
        <v>3</v>
      </c>
      <c r="L62" s="15" t="str">
        <f>"Q"&amp;LOOKUP(MONTH(tblRoster[[#This Row],[Start Date]]),{1,4,7,10},{4,1,2,3})</f>
        <v>Q2</v>
      </c>
    </row>
    <row r="63" spans="1:12" x14ac:dyDescent="0.25">
      <c r="A63">
        <v>32059</v>
      </c>
      <c r="B63" t="s">
        <v>137</v>
      </c>
      <c r="C63" t="s">
        <v>138</v>
      </c>
      <c r="D63" t="s">
        <v>15</v>
      </c>
      <c r="E63">
        <v>4</v>
      </c>
      <c r="F63" s="11">
        <v>36462</v>
      </c>
      <c r="G63" s="11">
        <v>41786</v>
      </c>
      <c r="H63">
        <v>150984</v>
      </c>
      <c r="I63" s="15">
        <f>YEARFRAC(tblRoster[[#This Row],[Start Date]],DATE(2020,12,31),3)</f>
        <v>6.602739726027397</v>
      </c>
      <c r="J63" t="str">
        <f>VLOOKUP(tblRoster[[#This Row],[Department ID]],tblDepts[],2,FALSE)</f>
        <v>Sales</v>
      </c>
      <c r="K63" t="str">
        <f>LEFT(tblRoster[[#This Row],[Employee ID]],1)</f>
        <v>3</v>
      </c>
      <c r="L63" s="15" t="str">
        <f>"Q"&amp;LOOKUP(MONTH(tblRoster[[#This Row],[Start Date]]),{1,4,7,10},{4,1,2,3})</f>
        <v>Q1</v>
      </c>
    </row>
    <row r="64" spans="1:12" x14ac:dyDescent="0.25">
      <c r="A64">
        <v>33956</v>
      </c>
      <c r="B64" t="s">
        <v>139</v>
      </c>
      <c r="C64" t="s">
        <v>140</v>
      </c>
      <c r="D64" t="s">
        <v>20</v>
      </c>
      <c r="E64">
        <v>5</v>
      </c>
      <c r="F64" s="11">
        <v>24440</v>
      </c>
      <c r="G64" s="11">
        <v>41450</v>
      </c>
      <c r="H64">
        <v>133904</v>
      </c>
      <c r="I64" s="15">
        <f>YEARFRAC(tblRoster[[#This Row],[Start Date]],DATE(2020,12,31),3)</f>
        <v>7.5232876712328771</v>
      </c>
      <c r="J64" t="str">
        <f>VLOOKUP(tblRoster[[#This Row],[Department ID]],tblDepts[],2,FALSE)</f>
        <v>Marketing</v>
      </c>
      <c r="K64" t="str">
        <f>LEFT(tblRoster[[#This Row],[Employee ID]],1)</f>
        <v>3</v>
      </c>
      <c r="L64" s="15" t="str">
        <f>"Q"&amp;LOOKUP(MONTH(tblRoster[[#This Row],[Start Date]]),{1,4,7,10},{4,1,2,3})</f>
        <v>Q1</v>
      </c>
    </row>
    <row r="65" spans="1:12" x14ac:dyDescent="0.25">
      <c r="A65">
        <v>39604</v>
      </c>
      <c r="B65" t="s">
        <v>141</v>
      </c>
      <c r="C65" t="s">
        <v>142</v>
      </c>
      <c r="D65" t="s">
        <v>20</v>
      </c>
      <c r="E65">
        <v>7</v>
      </c>
      <c r="F65" s="11">
        <v>18799</v>
      </c>
      <c r="G65" s="11">
        <v>40847</v>
      </c>
      <c r="H65">
        <v>25911</v>
      </c>
      <c r="I65" s="15">
        <f>YEARFRAC(tblRoster[[#This Row],[Start Date]],DATE(2020,12,31),3)</f>
        <v>9.1753424657534239</v>
      </c>
      <c r="J65" t="str">
        <f>VLOOKUP(tblRoster[[#This Row],[Department ID]],tblDepts[],2,FALSE)</f>
        <v>Support</v>
      </c>
      <c r="K65" t="str">
        <f>LEFT(tblRoster[[#This Row],[Employee ID]],1)</f>
        <v>3</v>
      </c>
      <c r="L65" s="15" t="str">
        <f>"Q"&amp;LOOKUP(MONTH(tblRoster[[#This Row],[Start Date]]),{1,4,7,10},{4,1,2,3})</f>
        <v>Q3</v>
      </c>
    </row>
    <row r="66" spans="1:12" x14ac:dyDescent="0.25">
      <c r="A66">
        <v>35631</v>
      </c>
      <c r="B66" t="s">
        <v>143</v>
      </c>
      <c r="C66" t="s">
        <v>144</v>
      </c>
      <c r="D66" t="s">
        <v>15</v>
      </c>
      <c r="E66">
        <v>2</v>
      </c>
      <c r="F66" s="11">
        <v>32756</v>
      </c>
      <c r="G66" s="11">
        <v>41972</v>
      </c>
      <c r="H66">
        <v>113693</v>
      </c>
      <c r="I66" s="15">
        <f>YEARFRAC(tblRoster[[#This Row],[Start Date]],DATE(2020,12,31),3)</f>
        <v>6.0931506849315067</v>
      </c>
      <c r="J66" t="str">
        <f>VLOOKUP(tblRoster[[#This Row],[Department ID]],tblDepts[],2,FALSE)</f>
        <v>HR</v>
      </c>
      <c r="K66" t="str">
        <f>LEFT(tblRoster[[#This Row],[Employee ID]],1)</f>
        <v>3</v>
      </c>
      <c r="L66" s="15" t="str">
        <f>"Q"&amp;LOOKUP(MONTH(tblRoster[[#This Row],[Start Date]]),{1,4,7,10},{4,1,2,3})</f>
        <v>Q3</v>
      </c>
    </row>
    <row r="67" spans="1:12" x14ac:dyDescent="0.25">
      <c r="A67">
        <v>30897</v>
      </c>
      <c r="B67" t="s">
        <v>145</v>
      </c>
      <c r="C67" t="s">
        <v>146</v>
      </c>
      <c r="D67" t="s">
        <v>15</v>
      </c>
      <c r="E67">
        <v>2</v>
      </c>
      <c r="F67" s="11">
        <v>33691</v>
      </c>
      <c r="G67" s="11">
        <v>42585</v>
      </c>
      <c r="H67">
        <v>77270</v>
      </c>
      <c r="I67" s="15">
        <f>YEARFRAC(tblRoster[[#This Row],[Start Date]],DATE(2020,12,31),3)</f>
        <v>4.4136986301369863</v>
      </c>
      <c r="J67" t="str">
        <f>VLOOKUP(tblRoster[[#This Row],[Department ID]],tblDepts[],2,FALSE)</f>
        <v>HR</v>
      </c>
      <c r="K67" t="str">
        <f>LEFT(tblRoster[[#This Row],[Employee ID]],1)</f>
        <v>3</v>
      </c>
      <c r="L67" s="15" t="str">
        <f>"Q"&amp;LOOKUP(MONTH(tblRoster[[#This Row],[Start Date]]),{1,4,7,10},{4,1,2,3})</f>
        <v>Q2</v>
      </c>
    </row>
    <row r="68" spans="1:12" x14ac:dyDescent="0.25">
      <c r="A68">
        <v>22714</v>
      </c>
      <c r="B68" t="s">
        <v>147</v>
      </c>
      <c r="C68" t="s">
        <v>148</v>
      </c>
      <c r="D68" t="s">
        <v>20</v>
      </c>
      <c r="E68">
        <v>2</v>
      </c>
      <c r="F68" s="11">
        <v>32196</v>
      </c>
      <c r="G68" s="11">
        <v>41624</v>
      </c>
      <c r="H68">
        <v>128781</v>
      </c>
      <c r="I68" s="15">
        <f>YEARFRAC(tblRoster[[#This Row],[Start Date]],DATE(2020,12,31),3)</f>
        <v>7.0465753424657533</v>
      </c>
      <c r="J68" t="str">
        <f>VLOOKUP(tblRoster[[#This Row],[Department ID]],tblDepts[],2,FALSE)</f>
        <v>HR</v>
      </c>
      <c r="K68" t="str">
        <f>LEFT(tblRoster[[#This Row],[Employee ID]],1)</f>
        <v>2</v>
      </c>
      <c r="L68" s="15" t="str">
        <f>"Q"&amp;LOOKUP(MONTH(tblRoster[[#This Row],[Start Date]]),{1,4,7,10},{4,1,2,3})</f>
        <v>Q3</v>
      </c>
    </row>
    <row r="69" spans="1:12" x14ac:dyDescent="0.25">
      <c r="A69">
        <v>12984</v>
      </c>
      <c r="B69" t="s">
        <v>149</v>
      </c>
      <c r="C69" t="s">
        <v>150</v>
      </c>
      <c r="D69" t="s">
        <v>20</v>
      </c>
      <c r="E69">
        <v>8</v>
      </c>
      <c r="F69" s="11">
        <v>23001</v>
      </c>
      <c r="G69" s="11">
        <v>40686</v>
      </c>
      <c r="H69">
        <v>38153</v>
      </c>
      <c r="I69" s="15">
        <f>YEARFRAC(tblRoster[[#This Row],[Start Date]],DATE(2020,12,31),3)</f>
        <v>9.6164383561643838</v>
      </c>
      <c r="J69" t="str">
        <f>VLOOKUP(tblRoster[[#This Row],[Department ID]],tblDepts[],2,FALSE)</f>
        <v>IT</v>
      </c>
      <c r="K69" t="str">
        <f>LEFT(tblRoster[[#This Row],[Employee ID]],1)</f>
        <v>1</v>
      </c>
      <c r="L69" s="15" t="str">
        <f>"Q"&amp;LOOKUP(MONTH(tblRoster[[#This Row],[Start Date]]),{1,4,7,10},{4,1,2,3})</f>
        <v>Q1</v>
      </c>
    </row>
    <row r="70" spans="1:12" x14ac:dyDescent="0.25">
      <c r="A70">
        <v>39109</v>
      </c>
      <c r="B70" t="s">
        <v>151</v>
      </c>
      <c r="C70" t="s">
        <v>152</v>
      </c>
      <c r="D70" t="s">
        <v>15</v>
      </c>
      <c r="E70">
        <v>2</v>
      </c>
      <c r="F70" s="11">
        <v>21352</v>
      </c>
      <c r="G70" s="11">
        <v>41808</v>
      </c>
      <c r="H70">
        <v>51707</v>
      </c>
      <c r="I70" s="15">
        <f>YEARFRAC(tblRoster[[#This Row],[Start Date]],DATE(2020,12,31),3)</f>
        <v>6.5424657534246577</v>
      </c>
      <c r="J70" t="str">
        <f>VLOOKUP(tblRoster[[#This Row],[Department ID]],tblDepts[],2,FALSE)</f>
        <v>HR</v>
      </c>
      <c r="K70" t="str">
        <f>LEFT(tblRoster[[#This Row],[Employee ID]],1)</f>
        <v>3</v>
      </c>
      <c r="L70" s="15" t="str">
        <f>"Q"&amp;LOOKUP(MONTH(tblRoster[[#This Row],[Start Date]]),{1,4,7,10},{4,1,2,3})</f>
        <v>Q1</v>
      </c>
    </row>
    <row r="71" spans="1:12" x14ac:dyDescent="0.25">
      <c r="A71">
        <v>39064</v>
      </c>
      <c r="B71" t="s">
        <v>153</v>
      </c>
      <c r="C71" t="s">
        <v>154</v>
      </c>
      <c r="D71" t="s">
        <v>15</v>
      </c>
      <c r="E71">
        <v>4</v>
      </c>
      <c r="F71" s="11">
        <v>18234</v>
      </c>
      <c r="G71" s="11">
        <v>42551</v>
      </c>
      <c r="H71">
        <v>130820</v>
      </c>
      <c r="I71" s="15">
        <f>YEARFRAC(tblRoster[[#This Row],[Start Date]],DATE(2020,12,31),3)</f>
        <v>4.506849315068493</v>
      </c>
      <c r="J71" t="str">
        <f>VLOOKUP(tblRoster[[#This Row],[Department ID]],tblDepts[],2,FALSE)</f>
        <v>Sales</v>
      </c>
      <c r="K71" t="str">
        <f>LEFT(tblRoster[[#This Row],[Employee ID]],1)</f>
        <v>3</v>
      </c>
      <c r="L71" s="15" t="str">
        <f>"Q"&amp;LOOKUP(MONTH(tblRoster[[#This Row],[Start Date]]),{1,4,7,10},{4,1,2,3})</f>
        <v>Q1</v>
      </c>
    </row>
    <row r="72" spans="1:12" x14ac:dyDescent="0.25">
      <c r="A72">
        <v>33208</v>
      </c>
      <c r="B72" t="s">
        <v>155</v>
      </c>
      <c r="C72" t="s">
        <v>156</v>
      </c>
      <c r="D72" t="s">
        <v>20</v>
      </c>
      <c r="E72">
        <v>2</v>
      </c>
      <c r="F72" s="11">
        <v>17929</v>
      </c>
      <c r="G72" s="11">
        <v>40860</v>
      </c>
      <c r="H72">
        <v>50709</v>
      </c>
      <c r="I72" s="15">
        <f>YEARFRAC(tblRoster[[#This Row],[Start Date]],DATE(2020,12,31),3)</f>
        <v>9.1397260273972609</v>
      </c>
      <c r="J72" t="str">
        <f>VLOOKUP(tblRoster[[#This Row],[Department ID]],tblDepts[],2,FALSE)</f>
        <v>HR</v>
      </c>
      <c r="K72" t="str">
        <f>LEFT(tblRoster[[#This Row],[Employee ID]],1)</f>
        <v>3</v>
      </c>
      <c r="L72" s="15" t="str">
        <f>"Q"&amp;LOOKUP(MONTH(tblRoster[[#This Row],[Start Date]]),{1,4,7,10},{4,1,2,3})</f>
        <v>Q3</v>
      </c>
    </row>
    <row r="73" spans="1:12" x14ac:dyDescent="0.25">
      <c r="A73">
        <v>24159</v>
      </c>
      <c r="B73" t="s">
        <v>157</v>
      </c>
      <c r="C73" t="s">
        <v>158</v>
      </c>
      <c r="D73" t="s">
        <v>20</v>
      </c>
      <c r="E73">
        <v>3</v>
      </c>
      <c r="F73" s="11">
        <v>23514</v>
      </c>
      <c r="G73" s="11">
        <v>43236</v>
      </c>
      <c r="H73">
        <v>156533</v>
      </c>
      <c r="I73" s="15">
        <f>YEARFRAC(tblRoster[[#This Row],[Start Date]],DATE(2020,12,31),3)</f>
        <v>2.6301369863013697</v>
      </c>
      <c r="J73" t="str">
        <f>VLOOKUP(tblRoster[[#This Row],[Department ID]],tblDepts[],2,FALSE)</f>
        <v>FP&amp;A</v>
      </c>
      <c r="K73" t="str">
        <f>LEFT(tblRoster[[#This Row],[Employee ID]],1)</f>
        <v>2</v>
      </c>
      <c r="L73" s="15" t="str">
        <f>"Q"&amp;LOOKUP(MONTH(tblRoster[[#This Row],[Start Date]]),{1,4,7,10},{4,1,2,3})</f>
        <v>Q1</v>
      </c>
    </row>
    <row r="74" spans="1:12" x14ac:dyDescent="0.25">
      <c r="A74">
        <v>30805</v>
      </c>
      <c r="B74" t="s">
        <v>159</v>
      </c>
      <c r="C74" t="s">
        <v>160</v>
      </c>
      <c r="D74" t="s">
        <v>20</v>
      </c>
      <c r="E74">
        <v>4</v>
      </c>
      <c r="F74" s="11">
        <v>22428</v>
      </c>
      <c r="G74" s="11">
        <v>43454</v>
      </c>
      <c r="H74">
        <v>157162</v>
      </c>
      <c r="I74" s="15">
        <f>YEARFRAC(tblRoster[[#This Row],[Start Date]],DATE(2020,12,31),3)</f>
        <v>2.032876712328767</v>
      </c>
      <c r="J74" t="str">
        <f>VLOOKUP(tblRoster[[#This Row],[Department ID]],tblDepts[],2,FALSE)</f>
        <v>Sales</v>
      </c>
      <c r="K74" t="str">
        <f>LEFT(tblRoster[[#This Row],[Employee ID]],1)</f>
        <v>3</v>
      </c>
      <c r="L74" s="15" t="str">
        <f>"Q"&amp;LOOKUP(MONTH(tblRoster[[#This Row],[Start Date]]),{1,4,7,10},{4,1,2,3})</f>
        <v>Q3</v>
      </c>
    </row>
    <row r="75" spans="1:12" x14ac:dyDescent="0.25">
      <c r="A75">
        <v>28491</v>
      </c>
      <c r="B75" t="s">
        <v>161</v>
      </c>
      <c r="C75" t="s">
        <v>162</v>
      </c>
      <c r="D75" t="s">
        <v>20</v>
      </c>
      <c r="E75">
        <v>1</v>
      </c>
      <c r="F75" s="11">
        <v>25077</v>
      </c>
      <c r="G75" s="11">
        <v>41844</v>
      </c>
      <c r="H75">
        <v>66755</v>
      </c>
      <c r="I75" s="15">
        <f>YEARFRAC(tblRoster[[#This Row],[Start Date]],DATE(2020,12,31),3)</f>
        <v>6.4438356164383563</v>
      </c>
      <c r="J75" t="str">
        <f>VLOOKUP(tblRoster[[#This Row],[Department ID]],tblDepts[],2,FALSE)</f>
        <v>Accounting</v>
      </c>
      <c r="K75" t="str">
        <f>LEFT(tblRoster[[#This Row],[Employee ID]],1)</f>
        <v>2</v>
      </c>
      <c r="L75" s="15" t="str">
        <f>"Q"&amp;LOOKUP(MONTH(tblRoster[[#This Row],[Start Date]]),{1,4,7,10},{4,1,2,3})</f>
        <v>Q2</v>
      </c>
    </row>
    <row r="76" spans="1:12" x14ac:dyDescent="0.25">
      <c r="A76">
        <v>16551</v>
      </c>
      <c r="B76" t="s">
        <v>163</v>
      </c>
      <c r="C76" t="s">
        <v>164</v>
      </c>
      <c r="D76" t="s">
        <v>15</v>
      </c>
      <c r="E76">
        <v>2</v>
      </c>
      <c r="F76" s="11">
        <v>26310</v>
      </c>
      <c r="G76" s="11">
        <v>42573</v>
      </c>
      <c r="H76">
        <v>76053</v>
      </c>
      <c r="I76" s="15">
        <f>YEARFRAC(tblRoster[[#This Row],[Start Date]],DATE(2020,12,31),3)</f>
        <v>4.4465753424657537</v>
      </c>
      <c r="J76" t="str">
        <f>VLOOKUP(tblRoster[[#This Row],[Department ID]],tblDepts[],2,FALSE)</f>
        <v>HR</v>
      </c>
      <c r="K76" t="str">
        <f>LEFT(tblRoster[[#This Row],[Employee ID]],1)</f>
        <v>1</v>
      </c>
      <c r="L76" s="15" t="str">
        <f>"Q"&amp;LOOKUP(MONTH(tblRoster[[#This Row],[Start Date]]),{1,4,7,10},{4,1,2,3})</f>
        <v>Q2</v>
      </c>
    </row>
    <row r="77" spans="1:12" x14ac:dyDescent="0.25">
      <c r="A77">
        <v>37383</v>
      </c>
      <c r="B77" t="s">
        <v>165</v>
      </c>
      <c r="C77" t="s">
        <v>166</v>
      </c>
      <c r="D77" t="s">
        <v>15</v>
      </c>
      <c r="E77">
        <v>4</v>
      </c>
      <c r="F77" s="11">
        <v>28403</v>
      </c>
      <c r="G77" s="11">
        <v>42883</v>
      </c>
      <c r="H77">
        <v>140474</v>
      </c>
      <c r="I77" s="15">
        <f>YEARFRAC(tblRoster[[#This Row],[Start Date]],DATE(2020,12,31),3)</f>
        <v>3.5972602739726027</v>
      </c>
      <c r="J77" t="str">
        <f>VLOOKUP(tblRoster[[#This Row],[Department ID]],tblDepts[],2,FALSE)</f>
        <v>Sales</v>
      </c>
      <c r="K77" t="str">
        <f>LEFT(tblRoster[[#This Row],[Employee ID]],1)</f>
        <v>3</v>
      </c>
      <c r="L77" s="15" t="str">
        <f>"Q"&amp;LOOKUP(MONTH(tblRoster[[#This Row],[Start Date]]),{1,4,7,10},{4,1,2,3})</f>
        <v>Q1</v>
      </c>
    </row>
    <row r="78" spans="1:12" x14ac:dyDescent="0.25">
      <c r="A78">
        <v>37397</v>
      </c>
      <c r="B78" t="s">
        <v>167</v>
      </c>
      <c r="C78" t="s">
        <v>168</v>
      </c>
      <c r="D78" t="s">
        <v>20</v>
      </c>
      <c r="E78">
        <v>6</v>
      </c>
      <c r="F78" s="11">
        <v>25622</v>
      </c>
      <c r="G78" s="11">
        <v>41370</v>
      </c>
      <c r="H78">
        <v>51558</v>
      </c>
      <c r="I78" s="15">
        <f>YEARFRAC(tblRoster[[#This Row],[Start Date]],DATE(2020,12,31),3)</f>
        <v>7.7424657534246579</v>
      </c>
      <c r="J78" t="str">
        <f>VLOOKUP(tblRoster[[#This Row],[Department ID]],tblDepts[],2,FALSE)</f>
        <v>Development</v>
      </c>
      <c r="K78" t="str">
        <f>LEFT(tblRoster[[#This Row],[Employee ID]],1)</f>
        <v>3</v>
      </c>
      <c r="L78" s="15" t="str">
        <f>"Q"&amp;LOOKUP(MONTH(tblRoster[[#This Row],[Start Date]]),{1,4,7,10},{4,1,2,3})</f>
        <v>Q1</v>
      </c>
    </row>
    <row r="79" spans="1:12" x14ac:dyDescent="0.25">
      <c r="A79">
        <v>35496</v>
      </c>
      <c r="B79" t="s">
        <v>169</v>
      </c>
      <c r="C79" t="s">
        <v>170</v>
      </c>
      <c r="D79" t="s">
        <v>20</v>
      </c>
      <c r="E79">
        <v>7</v>
      </c>
      <c r="F79" s="11">
        <v>18274</v>
      </c>
      <c r="G79" s="11">
        <v>41444</v>
      </c>
      <c r="H79">
        <v>87533</v>
      </c>
      <c r="I79" s="15">
        <f>YEARFRAC(tblRoster[[#This Row],[Start Date]],DATE(2020,12,31),3)</f>
        <v>7.5397260273972604</v>
      </c>
      <c r="J79" t="str">
        <f>VLOOKUP(tblRoster[[#This Row],[Department ID]],tblDepts[],2,FALSE)</f>
        <v>Support</v>
      </c>
      <c r="K79" t="str">
        <f>LEFT(tblRoster[[#This Row],[Employee ID]],1)</f>
        <v>3</v>
      </c>
      <c r="L79" s="15" t="str">
        <f>"Q"&amp;LOOKUP(MONTH(tblRoster[[#This Row],[Start Date]]),{1,4,7,10},{4,1,2,3})</f>
        <v>Q1</v>
      </c>
    </row>
    <row r="80" spans="1:12" x14ac:dyDescent="0.25">
      <c r="A80">
        <v>38259</v>
      </c>
      <c r="B80" t="s">
        <v>171</v>
      </c>
      <c r="C80" t="s">
        <v>172</v>
      </c>
      <c r="D80" t="s">
        <v>20</v>
      </c>
      <c r="E80">
        <v>4</v>
      </c>
      <c r="F80" s="11">
        <v>20544</v>
      </c>
      <c r="G80" s="11">
        <v>41888</v>
      </c>
      <c r="H80">
        <v>66118</v>
      </c>
      <c r="I80" s="15">
        <f>YEARFRAC(tblRoster[[#This Row],[Start Date]],DATE(2020,12,31),3)</f>
        <v>6.3232876712328769</v>
      </c>
      <c r="J80" t="str">
        <f>VLOOKUP(tblRoster[[#This Row],[Department ID]],tblDepts[],2,FALSE)</f>
        <v>Sales</v>
      </c>
      <c r="K80" t="str">
        <f>LEFT(tblRoster[[#This Row],[Employee ID]],1)</f>
        <v>3</v>
      </c>
      <c r="L80" s="15" t="str">
        <f>"Q"&amp;LOOKUP(MONTH(tblRoster[[#This Row],[Start Date]]),{1,4,7,10},{4,1,2,3})</f>
        <v>Q2</v>
      </c>
    </row>
    <row r="81" spans="1:12" x14ac:dyDescent="0.25">
      <c r="A81">
        <v>29106</v>
      </c>
      <c r="B81" t="s">
        <v>173</v>
      </c>
      <c r="C81" t="s">
        <v>174</v>
      </c>
      <c r="D81" t="s">
        <v>20</v>
      </c>
      <c r="E81">
        <v>8</v>
      </c>
      <c r="F81" s="11">
        <v>34844</v>
      </c>
      <c r="G81" s="11">
        <v>43205</v>
      </c>
      <c r="H81">
        <v>117968</v>
      </c>
      <c r="I81" s="15">
        <f>YEARFRAC(tblRoster[[#This Row],[Start Date]],DATE(2020,12,31),3)</f>
        <v>2.7150684931506848</v>
      </c>
      <c r="J81" t="str">
        <f>VLOOKUP(tblRoster[[#This Row],[Department ID]],tblDepts[],2,FALSE)</f>
        <v>IT</v>
      </c>
      <c r="K81" t="str">
        <f>LEFT(tblRoster[[#This Row],[Employee ID]],1)</f>
        <v>2</v>
      </c>
      <c r="L81" s="15" t="str">
        <f>"Q"&amp;LOOKUP(MONTH(tblRoster[[#This Row],[Start Date]]),{1,4,7,10},{4,1,2,3})</f>
        <v>Q1</v>
      </c>
    </row>
    <row r="82" spans="1:12" x14ac:dyDescent="0.25">
      <c r="A82">
        <v>37056</v>
      </c>
      <c r="B82" t="s">
        <v>175</v>
      </c>
      <c r="C82" t="s">
        <v>176</v>
      </c>
      <c r="D82" t="s">
        <v>15</v>
      </c>
      <c r="E82">
        <v>4</v>
      </c>
      <c r="F82" s="11">
        <v>22819</v>
      </c>
      <c r="G82" s="11">
        <v>42843</v>
      </c>
      <c r="H82">
        <v>79411</v>
      </c>
      <c r="I82" s="15">
        <f>YEARFRAC(tblRoster[[#This Row],[Start Date]],DATE(2020,12,31),3)</f>
        <v>3.7068493150684931</v>
      </c>
      <c r="J82" t="str">
        <f>VLOOKUP(tblRoster[[#This Row],[Department ID]],tblDepts[],2,FALSE)</f>
        <v>Sales</v>
      </c>
      <c r="K82" t="str">
        <f>LEFT(tblRoster[[#This Row],[Employee ID]],1)</f>
        <v>3</v>
      </c>
      <c r="L82" s="15" t="str">
        <f>"Q"&amp;LOOKUP(MONTH(tblRoster[[#This Row],[Start Date]]),{1,4,7,10},{4,1,2,3})</f>
        <v>Q1</v>
      </c>
    </row>
    <row r="83" spans="1:12" x14ac:dyDescent="0.25">
      <c r="A83">
        <v>24116</v>
      </c>
      <c r="B83" t="s">
        <v>149</v>
      </c>
      <c r="C83" t="s">
        <v>177</v>
      </c>
      <c r="D83" t="s">
        <v>20</v>
      </c>
      <c r="E83">
        <v>2</v>
      </c>
      <c r="F83" s="11">
        <v>30868</v>
      </c>
      <c r="G83" s="11">
        <v>40335</v>
      </c>
      <c r="H83">
        <v>46484</v>
      </c>
      <c r="I83" s="15">
        <f>YEARFRAC(tblRoster[[#This Row],[Start Date]],DATE(2020,12,31),3)</f>
        <v>10.578082191780823</v>
      </c>
      <c r="J83" t="str">
        <f>VLOOKUP(tblRoster[[#This Row],[Department ID]],tblDepts[],2,FALSE)</f>
        <v>HR</v>
      </c>
      <c r="K83" t="str">
        <f>LEFT(tblRoster[[#This Row],[Employee ID]],1)</f>
        <v>2</v>
      </c>
      <c r="L83" s="15" t="str">
        <f>"Q"&amp;LOOKUP(MONTH(tblRoster[[#This Row],[Start Date]]),{1,4,7,10},{4,1,2,3})</f>
        <v>Q1</v>
      </c>
    </row>
    <row r="84" spans="1:12" x14ac:dyDescent="0.25">
      <c r="A84">
        <v>47036</v>
      </c>
      <c r="B84" t="s">
        <v>178</v>
      </c>
      <c r="C84" t="s">
        <v>179</v>
      </c>
      <c r="D84" t="s">
        <v>20</v>
      </c>
      <c r="E84">
        <v>1</v>
      </c>
      <c r="F84" s="11">
        <v>17361</v>
      </c>
      <c r="G84" s="11">
        <v>42833</v>
      </c>
      <c r="H84">
        <v>82129</v>
      </c>
      <c r="I84" s="15">
        <f>YEARFRAC(tblRoster[[#This Row],[Start Date]],DATE(2020,12,31),3)</f>
        <v>3.7342465753424658</v>
      </c>
      <c r="J84" t="str">
        <f>VLOOKUP(tblRoster[[#This Row],[Department ID]],tblDepts[],2,FALSE)</f>
        <v>Accounting</v>
      </c>
      <c r="K84" t="str">
        <f>LEFT(tblRoster[[#This Row],[Employee ID]],1)</f>
        <v>4</v>
      </c>
      <c r="L84" s="15" t="str">
        <f>"Q"&amp;LOOKUP(MONTH(tblRoster[[#This Row],[Start Date]]),{1,4,7,10},{4,1,2,3})</f>
        <v>Q1</v>
      </c>
    </row>
    <row r="85" spans="1:12" x14ac:dyDescent="0.25">
      <c r="A85">
        <v>16014</v>
      </c>
      <c r="B85" t="s">
        <v>180</v>
      </c>
      <c r="C85" t="s">
        <v>181</v>
      </c>
      <c r="D85" t="s">
        <v>15</v>
      </c>
      <c r="E85">
        <v>1</v>
      </c>
      <c r="F85" s="11">
        <v>24023</v>
      </c>
      <c r="G85" s="11">
        <v>40446</v>
      </c>
      <c r="H85">
        <v>103315</v>
      </c>
      <c r="I85" s="15">
        <f>YEARFRAC(tblRoster[[#This Row],[Start Date]],DATE(2020,12,31),3)</f>
        <v>10.273972602739725</v>
      </c>
      <c r="J85" t="str">
        <f>VLOOKUP(tblRoster[[#This Row],[Department ID]],tblDepts[],2,FALSE)</f>
        <v>Accounting</v>
      </c>
      <c r="K85" t="str">
        <f>LEFT(tblRoster[[#This Row],[Employee ID]],1)</f>
        <v>1</v>
      </c>
      <c r="L85" s="15" t="str">
        <f>"Q"&amp;LOOKUP(MONTH(tblRoster[[#This Row],[Start Date]]),{1,4,7,10},{4,1,2,3})</f>
        <v>Q2</v>
      </c>
    </row>
    <row r="86" spans="1:12" x14ac:dyDescent="0.25">
      <c r="A86">
        <v>35948</v>
      </c>
      <c r="B86" t="s">
        <v>182</v>
      </c>
      <c r="C86" t="s">
        <v>183</v>
      </c>
      <c r="D86" t="s">
        <v>20</v>
      </c>
      <c r="E86">
        <v>4</v>
      </c>
      <c r="F86" s="11">
        <v>21866</v>
      </c>
      <c r="G86" s="11">
        <v>42680</v>
      </c>
      <c r="H86">
        <v>89100</v>
      </c>
      <c r="I86" s="15">
        <f>YEARFRAC(tblRoster[[#This Row],[Start Date]],DATE(2020,12,31),3)</f>
        <v>4.1534246575342468</v>
      </c>
      <c r="J86" t="str">
        <f>VLOOKUP(tblRoster[[#This Row],[Department ID]],tblDepts[],2,FALSE)</f>
        <v>Sales</v>
      </c>
      <c r="K86" t="str">
        <f>LEFT(tblRoster[[#This Row],[Employee ID]],1)</f>
        <v>3</v>
      </c>
      <c r="L86" s="15" t="str">
        <f>"Q"&amp;LOOKUP(MONTH(tblRoster[[#This Row],[Start Date]]),{1,4,7,10},{4,1,2,3})</f>
        <v>Q3</v>
      </c>
    </row>
    <row r="87" spans="1:12" x14ac:dyDescent="0.25">
      <c r="A87">
        <v>44065</v>
      </c>
      <c r="B87" t="s">
        <v>184</v>
      </c>
      <c r="C87" t="s">
        <v>185</v>
      </c>
      <c r="D87" t="s">
        <v>20</v>
      </c>
      <c r="E87">
        <v>8</v>
      </c>
      <c r="F87" s="11">
        <v>22681</v>
      </c>
      <c r="G87" s="11">
        <v>41815</v>
      </c>
      <c r="H87">
        <v>89068</v>
      </c>
      <c r="I87" s="15">
        <f>YEARFRAC(tblRoster[[#This Row],[Start Date]],DATE(2020,12,31),3)</f>
        <v>6.5232876712328771</v>
      </c>
      <c r="J87" t="str">
        <f>VLOOKUP(tblRoster[[#This Row],[Department ID]],tblDepts[],2,FALSE)</f>
        <v>IT</v>
      </c>
      <c r="K87" t="str">
        <f>LEFT(tblRoster[[#This Row],[Employee ID]],1)</f>
        <v>4</v>
      </c>
      <c r="L87" s="15" t="str">
        <f>"Q"&amp;LOOKUP(MONTH(tblRoster[[#This Row],[Start Date]]),{1,4,7,10},{4,1,2,3})</f>
        <v>Q1</v>
      </c>
    </row>
    <row r="88" spans="1:12" x14ac:dyDescent="0.25">
      <c r="A88">
        <v>33474</v>
      </c>
      <c r="B88" t="s">
        <v>186</v>
      </c>
      <c r="C88" t="s">
        <v>187</v>
      </c>
      <c r="D88" t="s">
        <v>20</v>
      </c>
      <c r="E88">
        <v>4</v>
      </c>
      <c r="F88" s="11">
        <v>23289</v>
      </c>
      <c r="G88" s="11">
        <v>41394</v>
      </c>
      <c r="H88">
        <v>50846</v>
      </c>
      <c r="I88" s="15">
        <f>YEARFRAC(tblRoster[[#This Row],[Start Date]],DATE(2020,12,31),3)</f>
        <v>7.6767123287671231</v>
      </c>
      <c r="J88" t="str">
        <f>VLOOKUP(tblRoster[[#This Row],[Department ID]],tblDepts[],2,FALSE)</f>
        <v>Sales</v>
      </c>
      <c r="K88" t="str">
        <f>LEFT(tblRoster[[#This Row],[Employee ID]],1)</f>
        <v>3</v>
      </c>
      <c r="L88" s="15" t="str">
        <f>"Q"&amp;LOOKUP(MONTH(tblRoster[[#This Row],[Start Date]]),{1,4,7,10},{4,1,2,3})</f>
        <v>Q1</v>
      </c>
    </row>
    <row r="89" spans="1:12" x14ac:dyDescent="0.25">
      <c r="A89">
        <v>33344</v>
      </c>
      <c r="B89" t="s">
        <v>188</v>
      </c>
      <c r="C89" t="s">
        <v>189</v>
      </c>
      <c r="D89" t="s">
        <v>15</v>
      </c>
      <c r="E89">
        <v>6</v>
      </c>
      <c r="F89" s="11">
        <v>25949</v>
      </c>
      <c r="G89" s="11">
        <v>43254</v>
      </c>
      <c r="H89">
        <v>100292</v>
      </c>
      <c r="I89" s="15">
        <f>YEARFRAC(tblRoster[[#This Row],[Start Date]],DATE(2020,12,31),3)</f>
        <v>2.580821917808219</v>
      </c>
      <c r="J89" t="str">
        <f>VLOOKUP(tblRoster[[#This Row],[Department ID]],tblDepts[],2,FALSE)</f>
        <v>Development</v>
      </c>
      <c r="K89" t="str">
        <f>LEFT(tblRoster[[#This Row],[Employee ID]],1)</f>
        <v>3</v>
      </c>
      <c r="L89" s="15" t="str">
        <f>"Q"&amp;LOOKUP(MONTH(tblRoster[[#This Row],[Start Date]]),{1,4,7,10},{4,1,2,3})</f>
        <v>Q1</v>
      </c>
    </row>
    <row r="90" spans="1:12" x14ac:dyDescent="0.25">
      <c r="A90">
        <v>32146</v>
      </c>
      <c r="B90" t="s">
        <v>190</v>
      </c>
      <c r="C90" t="s">
        <v>191</v>
      </c>
      <c r="D90" t="s">
        <v>20</v>
      </c>
      <c r="E90">
        <v>6</v>
      </c>
      <c r="F90" s="11">
        <v>17433</v>
      </c>
      <c r="G90" s="11">
        <v>40455</v>
      </c>
      <c r="H90">
        <v>129549</v>
      </c>
      <c r="I90" s="15">
        <f>YEARFRAC(tblRoster[[#This Row],[Start Date]],DATE(2020,12,31),3)</f>
        <v>10.24931506849315</v>
      </c>
      <c r="J90" t="str">
        <f>VLOOKUP(tblRoster[[#This Row],[Department ID]],tblDepts[],2,FALSE)</f>
        <v>Development</v>
      </c>
      <c r="K90" t="str">
        <f>LEFT(tblRoster[[#This Row],[Employee ID]],1)</f>
        <v>3</v>
      </c>
      <c r="L90" s="15" t="str">
        <f>"Q"&amp;LOOKUP(MONTH(tblRoster[[#This Row],[Start Date]]),{1,4,7,10},{4,1,2,3})</f>
        <v>Q3</v>
      </c>
    </row>
    <row r="91" spans="1:12" x14ac:dyDescent="0.25">
      <c r="A91">
        <v>34538</v>
      </c>
      <c r="B91" t="s">
        <v>192</v>
      </c>
      <c r="C91" t="s">
        <v>193</v>
      </c>
      <c r="D91" t="s">
        <v>20</v>
      </c>
      <c r="E91">
        <v>4</v>
      </c>
      <c r="F91" s="11">
        <v>30469</v>
      </c>
      <c r="G91" s="11">
        <v>42674</v>
      </c>
      <c r="H91">
        <v>144665</v>
      </c>
      <c r="I91" s="15">
        <f>YEARFRAC(tblRoster[[#This Row],[Start Date]],DATE(2020,12,31),3)</f>
        <v>4.1698630136986301</v>
      </c>
      <c r="J91" t="str">
        <f>VLOOKUP(tblRoster[[#This Row],[Department ID]],tblDepts[],2,FALSE)</f>
        <v>Sales</v>
      </c>
      <c r="K91" t="str">
        <f>LEFT(tblRoster[[#This Row],[Employee ID]],1)</f>
        <v>3</v>
      </c>
      <c r="L91" s="15" t="str">
        <f>"Q"&amp;LOOKUP(MONTH(tblRoster[[#This Row],[Start Date]]),{1,4,7,10},{4,1,2,3})</f>
        <v>Q3</v>
      </c>
    </row>
    <row r="92" spans="1:12" x14ac:dyDescent="0.25">
      <c r="A92">
        <v>39490</v>
      </c>
      <c r="B92" t="s">
        <v>194</v>
      </c>
      <c r="C92" t="s">
        <v>195</v>
      </c>
      <c r="D92" t="s">
        <v>20</v>
      </c>
      <c r="E92">
        <v>1</v>
      </c>
      <c r="F92" s="11">
        <v>23368</v>
      </c>
      <c r="G92" s="11">
        <v>43349</v>
      </c>
      <c r="H92">
        <v>71040</v>
      </c>
      <c r="I92" s="15">
        <f>YEARFRAC(tblRoster[[#This Row],[Start Date]],DATE(2020,12,31),3)</f>
        <v>2.3205479452054796</v>
      </c>
      <c r="J92" t="str">
        <f>VLOOKUP(tblRoster[[#This Row],[Department ID]],tblDepts[],2,FALSE)</f>
        <v>Accounting</v>
      </c>
      <c r="K92" t="str">
        <f>LEFT(tblRoster[[#This Row],[Employee ID]],1)</f>
        <v>3</v>
      </c>
      <c r="L92" s="15" t="str">
        <f>"Q"&amp;LOOKUP(MONTH(tblRoster[[#This Row],[Start Date]]),{1,4,7,10},{4,1,2,3})</f>
        <v>Q2</v>
      </c>
    </row>
    <row r="93" spans="1:12" x14ac:dyDescent="0.25">
      <c r="A93">
        <v>35931</v>
      </c>
      <c r="B93" t="s">
        <v>196</v>
      </c>
      <c r="C93" t="s">
        <v>197</v>
      </c>
      <c r="D93" t="s">
        <v>20</v>
      </c>
      <c r="E93">
        <v>8</v>
      </c>
      <c r="F93" s="11">
        <v>30824</v>
      </c>
      <c r="G93" s="11">
        <v>43638</v>
      </c>
      <c r="H93">
        <v>134198</v>
      </c>
      <c r="I93" s="15">
        <f>YEARFRAC(tblRoster[[#This Row],[Start Date]],DATE(2020,12,31),3)</f>
        <v>1.5287671232876712</v>
      </c>
      <c r="J93" t="str">
        <f>VLOOKUP(tblRoster[[#This Row],[Department ID]],tblDepts[],2,FALSE)</f>
        <v>IT</v>
      </c>
      <c r="K93" t="str">
        <f>LEFT(tblRoster[[#This Row],[Employee ID]],1)</f>
        <v>3</v>
      </c>
      <c r="L93" s="15" t="str">
        <f>"Q"&amp;LOOKUP(MONTH(tblRoster[[#This Row],[Start Date]]),{1,4,7,10},{4,1,2,3})</f>
        <v>Q1</v>
      </c>
    </row>
    <row r="94" spans="1:12" x14ac:dyDescent="0.25">
      <c r="A94">
        <v>43315</v>
      </c>
      <c r="B94" t="s">
        <v>198</v>
      </c>
      <c r="C94" t="s">
        <v>199</v>
      </c>
      <c r="D94" t="s">
        <v>15</v>
      </c>
      <c r="E94">
        <v>2</v>
      </c>
      <c r="F94" s="11">
        <v>22812</v>
      </c>
      <c r="G94" s="11">
        <v>42996</v>
      </c>
      <c r="H94">
        <v>61048</v>
      </c>
      <c r="I94" s="15">
        <f>YEARFRAC(tblRoster[[#This Row],[Start Date]],DATE(2020,12,31),3)</f>
        <v>3.2876712328767121</v>
      </c>
      <c r="J94" t="str">
        <f>VLOOKUP(tblRoster[[#This Row],[Department ID]],tblDepts[],2,FALSE)</f>
        <v>HR</v>
      </c>
      <c r="K94" t="str">
        <f>LEFT(tblRoster[[#This Row],[Employee ID]],1)</f>
        <v>4</v>
      </c>
      <c r="L94" s="15" t="str">
        <f>"Q"&amp;LOOKUP(MONTH(tblRoster[[#This Row],[Start Date]]),{1,4,7,10},{4,1,2,3})</f>
        <v>Q2</v>
      </c>
    </row>
    <row r="95" spans="1:12" x14ac:dyDescent="0.25">
      <c r="A95">
        <v>35135</v>
      </c>
      <c r="B95" t="s">
        <v>200</v>
      </c>
      <c r="C95" t="s">
        <v>201</v>
      </c>
      <c r="D95" t="s">
        <v>20</v>
      </c>
      <c r="E95">
        <v>4</v>
      </c>
      <c r="F95" s="11">
        <v>33444</v>
      </c>
      <c r="G95" s="11">
        <v>42872</v>
      </c>
      <c r="H95">
        <v>94874</v>
      </c>
      <c r="I95" s="15">
        <f>YEARFRAC(tblRoster[[#This Row],[Start Date]],DATE(2020,12,31),3)</f>
        <v>3.6273972602739728</v>
      </c>
      <c r="J95" t="str">
        <f>VLOOKUP(tblRoster[[#This Row],[Department ID]],tblDepts[],2,FALSE)</f>
        <v>Sales</v>
      </c>
      <c r="K95" t="str">
        <f>LEFT(tblRoster[[#This Row],[Employee ID]],1)</f>
        <v>3</v>
      </c>
      <c r="L95" s="15" t="str">
        <f>"Q"&amp;LOOKUP(MONTH(tblRoster[[#This Row],[Start Date]]),{1,4,7,10},{4,1,2,3})</f>
        <v>Q1</v>
      </c>
    </row>
    <row r="96" spans="1:12" x14ac:dyDescent="0.25">
      <c r="A96">
        <v>36956</v>
      </c>
      <c r="B96" t="s">
        <v>202</v>
      </c>
      <c r="C96" t="s">
        <v>203</v>
      </c>
      <c r="D96" t="s">
        <v>20</v>
      </c>
      <c r="E96">
        <v>7</v>
      </c>
      <c r="F96" s="11">
        <v>22649</v>
      </c>
      <c r="G96" s="11">
        <v>43969</v>
      </c>
      <c r="H96">
        <v>32020</v>
      </c>
      <c r="I96" s="15">
        <f>YEARFRAC(tblRoster[[#This Row],[Start Date]],DATE(2020,12,31),3)</f>
        <v>0.62191780821917808</v>
      </c>
      <c r="J96" t="str">
        <f>VLOOKUP(tblRoster[[#This Row],[Department ID]],tblDepts[],2,FALSE)</f>
        <v>Support</v>
      </c>
      <c r="K96" t="str">
        <f>LEFT(tblRoster[[#This Row],[Employee ID]],1)</f>
        <v>3</v>
      </c>
      <c r="L96" s="15" t="str">
        <f>"Q"&amp;LOOKUP(MONTH(tblRoster[[#This Row],[Start Date]]),{1,4,7,10},{4,1,2,3})</f>
        <v>Q1</v>
      </c>
    </row>
    <row r="97" spans="1:12" x14ac:dyDescent="0.25">
      <c r="A97">
        <v>39805</v>
      </c>
      <c r="B97" t="s">
        <v>204</v>
      </c>
      <c r="C97" t="s">
        <v>205</v>
      </c>
      <c r="D97" t="s">
        <v>20</v>
      </c>
      <c r="E97">
        <v>6</v>
      </c>
      <c r="F97" s="11">
        <v>33252</v>
      </c>
      <c r="G97" s="11">
        <v>40659</v>
      </c>
      <c r="H97">
        <v>77191</v>
      </c>
      <c r="I97" s="15">
        <f>YEARFRAC(tblRoster[[#This Row],[Start Date]],DATE(2020,12,31),3)</f>
        <v>9.6904109589041099</v>
      </c>
      <c r="J97" t="str">
        <f>VLOOKUP(tblRoster[[#This Row],[Department ID]],tblDepts[],2,FALSE)</f>
        <v>Development</v>
      </c>
      <c r="K97" t="str">
        <f>LEFT(tblRoster[[#This Row],[Employee ID]],1)</f>
        <v>3</v>
      </c>
      <c r="L97" s="15" t="str">
        <f>"Q"&amp;LOOKUP(MONTH(tblRoster[[#This Row],[Start Date]]),{1,4,7,10},{4,1,2,3})</f>
        <v>Q1</v>
      </c>
    </row>
    <row r="98" spans="1:12" x14ac:dyDescent="0.25">
      <c r="A98">
        <v>48476</v>
      </c>
      <c r="B98" t="s">
        <v>206</v>
      </c>
      <c r="C98" t="s">
        <v>207</v>
      </c>
      <c r="D98" t="s">
        <v>15</v>
      </c>
      <c r="E98">
        <v>8</v>
      </c>
      <c r="F98" s="11">
        <v>26016</v>
      </c>
      <c r="G98" s="11">
        <v>41067</v>
      </c>
      <c r="H98">
        <v>94560</v>
      </c>
      <c r="I98" s="15">
        <f>YEARFRAC(tblRoster[[#This Row],[Start Date]],DATE(2020,12,31),3)</f>
        <v>8.5726027397260278</v>
      </c>
      <c r="J98" t="str">
        <f>VLOOKUP(tblRoster[[#This Row],[Department ID]],tblDepts[],2,FALSE)</f>
        <v>IT</v>
      </c>
      <c r="K98" t="str">
        <f>LEFT(tblRoster[[#This Row],[Employee ID]],1)</f>
        <v>4</v>
      </c>
      <c r="L98" s="15" t="str">
        <f>"Q"&amp;LOOKUP(MONTH(tblRoster[[#This Row],[Start Date]]),{1,4,7,10},{4,1,2,3})</f>
        <v>Q1</v>
      </c>
    </row>
    <row r="99" spans="1:12" x14ac:dyDescent="0.25">
      <c r="A99">
        <v>11803</v>
      </c>
      <c r="B99" t="s">
        <v>208</v>
      </c>
      <c r="C99" t="s">
        <v>209</v>
      </c>
      <c r="D99" t="s">
        <v>15</v>
      </c>
      <c r="E99">
        <v>8</v>
      </c>
      <c r="F99" s="11">
        <v>29391</v>
      </c>
      <c r="G99" s="11">
        <v>41471</v>
      </c>
      <c r="H99">
        <v>38784</v>
      </c>
      <c r="I99" s="15">
        <f>YEARFRAC(tblRoster[[#This Row],[Start Date]],DATE(2020,12,31),3)</f>
        <v>7.4657534246575343</v>
      </c>
      <c r="J99" t="str">
        <f>VLOOKUP(tblRoster[[#This Row],[Department ID]],tblDepts[],2,FALSE)</f>
        <v>IT</v>
      </c>
      <c r="K99" t="str">
        <f>LEFT(tblRoster[[#This Row],[Employee ID]],1)</f>
        <v>1</v>
      </c>
      <c r="L99" s="15" t="str">
        <f>"Q"&amp;LOOKUP(MONTH(tblRoster[[#This Row],[Start Date]]),{1,4,7,10},{4,1,2,3})</f>
        <v>Q2</v>
      </c>
    </row>
    <row r="100" spans="1:12" x14ac:dyDescent="0.25">
      <c r="A100">
        <v>30380</v>
      </c>
      <c r="B100" t="s">
        <v>210</v>
      </c>
      <c r="C100" t="s">
        <v>211</v>
      </c>
      <c r="D100" t="s">
        <v>20</v>
      </c>
      <c r="E100">
        <v>4</v>
      </c>
      <c r="F100" s="11">
        <v>32466</v>
      </c>
      <c r="G100" s="11">
        <v>42884</v>
      </c>
      <c r="H100">
        <v>108372</v>
      </c>
      <c r="I100" s="15">
        <f>YEARFRAC(tblRoster[[#This Row],[Start Date]],DATE(2020,12,31),3)</f>
        <v>3.5945205479452054</v>
      </c>
      <c r="J100" t="str">
        <f>VLOOKUP(tblRoster[[#This Row],[Department ID]],tblDepts[],2,FALSE)</f>
        <v>Sales</v>
      </c>
      <c r="K100" t="str">
        <f>LEFT(tblRoster[[#This Row],[Employee ID]],1)</f>
        <v>3</v>
      </c>
      <c r="L100" s="15" t="str">
        <f>"Q"&amp;LOOKUP(MONTH(tblRoster[[#This Row],[Start Date]]),{1,4,7,10},{4,1,2,3})</f>
        <v>Q1</v>
      </c>
    </row>
    <row r="101" spans="1:12" x14ac:dyDescent="0.25">
      <c r="A101">
        <v>36896</v>
      </c>
      <c r="B101" t="s">
        <v>212</v>
      </c>
      <c r="C101" t="s">
        <v>213</v>
      </c>
      <c r="D101" t="s">
        <v>15</v>
      </c>
      <c r="E101">
        <v>5</v>
      </c>
      <c r="F101" s="11">
        <v>18356</v>
      </c>
      <c r="G101" s="11">
        <v>40648</v>
      </c>
      <c r="H101">
        <v>68961</v>
      </c>
      <c r="I101" s="15">
        <f>YEARFRAC(tblRoster[[#This Row],[Start Date]],DATE(2020,12,31),3)</f>
        <v>9.7205479452054799</v>
      </c>
      <c r="J101" t="str">
        <f>VLOOKUP(tblRoster[[#This Row],[Department ID]],tblDepts[],2,FALSE)</f>
        <v>Marketing</v>
      </c>
      <c r="K101" t="str">
        <f>LEFT(tblRoster[[#This Row],[Employee ID]],1)</f>
        <v>3</v>
      </c>
      <c r="L101" s="15" t="str">
        <f>"Q"&amp;LOOKUP(MONTH(tblRoster[[#This Row],[Start Date]]),{1,4,7,10},{4,1,2,3})</f>
        <v>Q1</v>
      </c>
    </row>
    <row r="102" spans="1:12" x14ac:dyDescent="0.25">
      <c r="A102">
        <v>35519</v>
      </c>
      <c r="B102" t="s">
        <v>214</v>
      </c>
      <c r="C102" t="s">
        <v>215</v>
      </c>
      <c r="D102" t="s">
        <v>15</v>
      </c>
      <c r="E102">
        <v>6</v>
      </c>
      <c r="F102" s="11">
        <v>25706</v>
      </c>
      <c r="G102" s="11">
        <v>43222</v>
      </c>
      <c r="H102">
        <v>52173</v>
      </c>
      <c r="I102" s="15">
        <f>YEARFRAC(tblRoster[[#This Row],[Start Date]],DATE(2020,12,31),3)</f>
        <v>2.6684931506849314</v>
      </c>
      <c r="J102" t="str">
        <f>VLOOKUP(tblRoster[[#This Row],[Department ID]],tblDepts[],2,FALSE)</f>
        <v>Development</v>
      </c>
      <c r="K102" t="str">
        <f>LEFT(tblRoster[[#This Row],[Employee ID]],1)</f>
        <v>3</v>
      </c>
      <c r="L102" s="15" t="str">
        <f>"Q"&amp;LOOKUP(MONTH(tblRoster[[#This Row],[Start Date]]),{1,4,7,10},{4,1,2,3})</f>
        <v>Q1</v>
      </c>
    </row>
    <row r="103" spans="1:12" x14ac:dyDescent="0.25">
      <c r="A103">
        <v>10737</v>
      </c>
      <c r="B103" t="s">
        <v>216</v>
      </c>
      <c r="C103" t="s">
        <v>217</v>
      </c>
      <c r="D103" t="s">
        <v>15</v>
      </c>
      <c r="E103">
        <v>1</v>
      </c>
      <c r="F103" s="11">
        <v>33660</v>
      </c>
      <c r="G103" s="11">
        <v>43974</v>
      </c>
      <c r="H103">
        <v>111802</v>
      </c>
      <c r="I103" s="15">
        <f>YEARFRAC(tblRoster[[#This Row],[Start Date]],DATE(2020,12,31),3)</f>
        <v>0.60821917808219184</v>
      </c>
      <c r="J103" t="str">
        <f>VLOOKUP(tblRoster[[#This Row],[Department ID]],tblDepts[],2,FALSE)</f>
        <v>Accounting</v>
      </c>
      <c r="K103" t="str">
        <f>LEFT(tblRoster[[#This Row],[Employee ID]],1)</f>
        <v>1</v>
      </c>
      <c r="L103" s="15" t="str">
        <f>"Q"&amp;LOOKUP(MONTH(tblRoster[[#This Row],[Start Date]]),{1,4,7,10},{4,1,2,3})</f>
        <v>Q1</v>
      </c>
    </row>
    <row r="104" spans="1:12" x14ac:dyDescent="0.25">
      <c r="A104">
        <v>36177</v>
      </c>
      <c r="B104" t="s">
        <v>218</v>
      </c>
      <c r="C104" t="s">
        <v>219</v>
      </c>
      <c r="D104" t="s">
        <v>15</v>
      </c>
      <c r="E104">
        <v>5</v>
      </c>
      <c r="F104" s="11">
        <v>31465</v>
      </c>
      <c r="G104" s="11">
        <v>42863</v>
      </c>
      <c r="H104">
        <v>66285</v>
      </c>
      <c r="I104" s="15">
        <f>YEARFRAC(tblRoster[[#This Row],[Start Date]],DATE(2020,12,31),3)</f>
        <v>3.6520547945205482</v>
      </c>
      <c r="J104" t="str">
        <f>VLOOKUP(tblRoster[[#This Row],[Department ID]],tblDepts[],2,FALSE)</f>
        <v>Marketing</v>
      </c>
      <c r="K104" t="str">
        <f>LEFT(tblRoster[[#This Row],[Employee ID]],1)</f>
        <v>3</v>
      </c>
      <c r="L104" s="15" t="str">
        <f>"Q"&amp;LOOKUP(MONTH(tblRoster[[#This Row],[Start Date]]),{1,4,7,10},{4,1,2,3})</f>
        <v>Q1</v>
      </c>
    </row>
    <row r="105" spans="1:12" x14ac:dyDescent="0.25">
      <c r="A105">
        <v>25674</v>
      </c>
      <c r="B105" t="s">
        <v>220</v>
      </c>
      <c r="C105" t="s">
        <v>221</v>
      </c>
      <c r="D105" t="s">
        <v>20</v>
      </c>
      <c r="E105">
        <v>8</v>
      </c>
      <c r="F105" s="11">
        <v>27225</v>
      </c>
      <c r="G105" s="11">
        <v>40794</v>
      </c>
      <c r="H105">
        <v>93519</v>
      </c>
      <c r="I105" s="15">
        <f>YEARFRAC(tblRoster[[#This Row],[Start Date]],DATE(2020,12,31),3)</f>
        <v>9.3205479452054796</v>
      </c>
      <c r="J105" t="str">
        <f>VLOOKUP(tblRoster[[#This Row],[Department ID]],tblDepts[],2,FALSE)</f>
        <v>IT</v>
      </c>
      <c r="K105" t="str">
        <f>LEFT(tblRoster[[#This Row],[Employee ID]],1)</f>
        <v>2</v>
      </c>
      <c r="L105" s="15" t="str">
        <f>"Q"&amp;LOOKUP(MONTH(tblRoster[[#This Row],[Start Date]]),{1,4,7,10},{4,1,2,3})</f>
        <v>Q2</v>
      </c>
    </row>
    <row r="106" spans="1:12" x14ac:dyDescent="0.25">
      <c r="A106">
        <v>32385</v>
      </c>
      <c r="B106" t="s">
        <v>222</v>
      </c>
      <c r="C106" t="s">
        <v>223</v>
      </c>
      <c r="D106" t="s">
        <v>20</v>
      </c>
      <c r="E106">
        <v>6</v>
      </c>
      <c r="F106" s="11">
        <v>25375</v>
      </c>
      <c r="G106" s="11">
        <v>41387</v>
      </c>
      <c r="H106">
        <v>45707</v>
      </c>
      <c r="I106" s="15">
        <f>YEARFRAC(tblRoster[[#This Row],[Start Date]],DATE(2020,12,31),3)</f>
        <v>7.6958904109589037</v>
      </c>
      <c r="J106" t="str">
        <f>VLOOKUP(tblRoster[[#This Row],[Department ID]],tblDepts[],2,FALSE)</f>
        <v>Development</v>
      </c>
      <c r="K106" t="str">
        <f>LEFT(tblRoster[[#This Row],[Employee ID]],1)</f>
        <v>3</v>
      </c>
      <c r="L106" s="15" t="str">
        <f>"Q"&amp;LOOKUP(MONTH(tblRoster[[#This Row],[Start Date]]),{1,4,7,10},{4,1,2,3})</f>
        <v>Q1</v>
      </c>
    </row>
    <row r="107" spans="1:12" x14ac:dyDescent="0.25">
      <c r="A107">
        <v>32205</v>
      </c>
      <c r="B107" t="s">
        <v>224</v>
      </c>
      <c r="C107" t="s">
        <v>225</v>
      </c>
      <c r="D107" t="s">
        <v>15</v>
      </c>
      <c r="E107">
        <v>4</v>
      </c>
      <c r="F107" s="11">
        <v>36219</v>
      </c>
      <c r="G107" s="11">
        <v>43733</v>
      </c>
      <c r="H107">
        <v>62342</v>
      </c>
      <c r="I107" s="15">
        <f>YEARFRAC(tblRoster[[#This Row],[Start Date]],DATE(2020,12,31),3)</f>
        <v>1.2684931506849315</v>
      </c>
      <c r="J107" t="str">
        <f>VLOOKUP(tblRoster[[#This Row],[Department ID]],tblDepts[],2,FALSE)</f>
        <v>Sales</v>
      </c>
      <c r="K107" t="str">
        <f>LEFT(tblRoster[[#This Row],[Employee ID]],1)</f>
        <v>3</v>
      </c>
      <c r="L107" s="15" t="str">
        <f>"Q"&amp;LOOKUP(MONTH(tblRoster[[#This Row],[Start Date]]),{1,4,7,10},{4,1,2,3})</f>
        <v>Q2</v>
      </c>
    </row>
    <row r="108" spans="1:12" x14ac:dyDescent="0.25">
      <c r="A108">
        <v>35725</v>
      </c>
      <c r="B108" t="s">
        <v>226</v>
      </c>
      <c r="C108" t="s">
        <v>227</v>
      </c>
      <c r="D108" t="s">
        <v>15</v>
      </c>
      <c r="E108">
        <v>6</v>
      </c>
      <c r="F108" s="11">
        <v>19603</v>
      </c>
      <c r="G108" s="11">
        <v>40387</v>
      </c>
      <c r="H108">
        <v>129594</v>
      </c>
      <c r="I108" s="15">
        <f>YEARFRAC(tblRoster[[#This Row],[Start Date]],DATE(2020,12,31),3)</f>
        <v>10.435616438356165</v>
      </c>
      <c r="J108" t="str">
        <f>VLOOKUP(tblRoster[[#This Row],[Department ID]],tblDepts[],2,FALSE)</f>
        <v>Development</v>
      </c>
      <c r="K108" t="str">
        <f>LEFT(tblRoster[[#This Row],[Employee ID]],1)</f>
        <v>3</v>
      </c>
      <c r="L108" s="15" t="str">
        <f>"Q"&amp;LOOKUP(MONTH(tblRoster[[#This Row],[Start Date]]),{1,4,7,10},{4,1,2,3})</f>
        <v>Q2</v>
      </c>
    </row>
    <row r="109" spans="1:12" x14ac:dyDescent="0.25">
      <c r="A109">
        <v>32920</v>
      </c>
      <c r="B109" t="s">
        <v>228</v>
      </c>
      <c r="C109" t="s">
        <v>229</v>
      </c>
      <c r="D109" t="s">
        <v>20</v>
      </c>
      <c r="E109">
        <v>7</v>
      </c>
      <c r="F109" s="11">
        <v>27811</v>
      </c>
      <c r="G109" s="11">
        <v>41145</v>
      </c>
      <c r="H109">
        <v>106799</v>
      </c>
      <c r="I109" s="15">
        <f>YEARFRAC(tblRoster[[#This Row],[Start Date]],DATE(2020,12,31),3)</f>
        <v>8.3589041095890408</v>
      </c>
      <c r="J109" t="str">
        <f>VLOOKUP(tblRoster[[#This Row],[Department ID]],tblDepts[],2,FALSE)</f>
        <v>Support</v>
      </c>
      <c r="K109" t="str">
        <f>LEFT(tblRoster[[#This Row],[Employee ID]],1)</f>
        <v>3</v>
      </c>
      <c r="L109" s="15" t="str">
        <f>"Q"&amp;LOOKUP(MONTH(tblRoster[[#This Row],[Start Date]]),{1,4,7,10},{4,1,2,3})</f>
        <v>Q2</v>
      </c>
    </row>
    <row r="110" spans="1:12" x14ac:dyDescent="0.25">
      <c r="A110">
        <v>37591</v>
      </c>
      <c r="B110" t="s">
        <v>230</v>
      </c>
      <c r="C110" t="s">
        <v>231</v>
      </c>
      <c r="D110" t="s">
        <v>20</v>
      </c>
      <c r="E110">
        <v>6</v>
      </c>
      <c r="F110" s="11">
        <v>32375</v>
      </c>
      <c r="G110" s="11">
        <v>41196</v>
      </c>
      <c r="H110">
        <v>56803</v>
      </c>
      <c r="I110" s="15">
        <f>YEARFRAC(tblRoster[[#This Row],[Start Date]],DATE(2020,12,31),3)</f>
        <v>8.2191780821917817</v>
      </c>
      <c r="J110" t="str">
        <f>VLOOKUP(tblRoster[[#This Row],[Department ID]],tblDepts[],2,FALSE)</f>
        <v>Development</v>
      </c>
      <c r="K110" t="str">
        <f>LEFT(tblRoster[[#This Row],[Employee ID]],1)</f>
        <v>3</v>
      </c>
      <c r="L110" s="15" t="str">
        <f>"Q"&amp;LOOKUP(MONTH(tblRoster[[#This Row],[Start Date]]),{1,4,7,10},{4,1,2,3})</f>
        <v>Q3</v>
      </c>
    </row>
    <row r="111" spans="1:12" x14ac:dyDescent="0.25">
      <c r="A111">
        <v>30184</v>
      </c>
      <c r="B111" t="s">
        <v>232</v>
      </c>
      <c r="C111" t="s">
        <v>233</v>
      </c>
      <c r="D111" t="s">
        <v>15</v>
      </c>
      <c r="E111">
        <v>7</v>
      </c>
      <c r="F111" s="11">
        <v>31443</v>
      </c>
      <c r="G111" s="11">
        <v>43634</v>
      </c>
      <c r="H111">
        <v>46980</v>
      </c>
      <c r="I111" s="15">
        <f>YEARFRAC(tblRoster[[#This Row],[Start Date]],DATE(2020,12,31),3)</f>
        <v>1.5397260273972602</v>
      </c>
      <c r="J111" t="str">
        <f>VLOOKUP(tblRoster[[#This Row],[Department ID]],tblDepts[],2,FALSE)</f>
        <v>Support</v>
      </c>
      <c r="K111" t="str">
        <f>LEFT(tblRoster[[#This Row],[Employee ID]],1)</f>
        <v>3</v>
      </c>
      <c r="L111" s="15" t="str">
        <f>"Q"&amp;LOOKUP(MONTH(tblRoster[[#This Row],[Start Date]]),{1,4,7,10},{4,1,2,3})</f>
        <v>Q1</v>
      </c>
    </row>
    <row r="112" spans="1:12" x14ac:dyDescent="0.25">
      <c r="A112">
        <v>33377</v>
      </c>
      <c r="B112" t="s">
        <v>234</v>
      </c>
      <c r="C112" t="s">
        <v>235</v>
      </c>
      <c r="D112" t="s">
        <v>20</v>
      </c>
      <c r="E112">
        <v>8</v>
      </c>
      <c r="F112" s="11">
        <v>22507</v>
      </c>
      <c r="G112" s="11">
        <v>42502</v>
      </c>
      <c r="H112">
        <v>84761</v>
      </c>
      <c r="I112" s="15">
        <f>YEARFRAC(tblRoster[[#This Row],[Start Date]],DATE(2020,12,31),3)</f>
        <v>4.6410958904109592</v>
      </c>
      <c r="J112" t="str">
        <f>VLOOKUP(tblRoster[[#This Row],[Department ID]],tblDepts[],2,FALSE)</f>
        <v>IT</v>
      </c>
      <c r="K112" t="str">
        <f>LEFT(tblRoster[[#This Row],[Employee ID]],1)</f>
        <v>3</v>
      </c>
      <c r="L112" s="15" t="str">
        <f>"Q"&amp;LOOKUP(MONTH(tblRoster[[#This Row],[Start Date]]),{1,4,7,10},{4,1,2,3})</f>
        <v>Q1</v>
      </c>
    </row>
    <row r="113" spans="1:12" x14ac:dyDescent="0.25">
      <c r="A113">
        <v>34718</v>
      </c>
      <c r="B113" t="s">
        <v>236</v>
      </c>
      <c r="C113" t="s">
        <v>237</v>
      </c>
      <c r="D113" t="s">
        <v>15</v>
      </c>
      <c r="E113">
        <v>4</v>
      </c>
      <c r="F113" s="11">
        <v>18785</v>
      </c>
      <c r="G113" s="11">
        <v>41502</v>
      </c>
      <c r="H113">
        <v>51919</v>
      </c>
      <c r="I113" s="15">
        <f>YEARFRAC(tblRoster[[#This Row],[Start Date]],DATE(2020,12,31),3)</f>
        <v>7.3808219178082188</v>
      </c>
      <c r="J113" t="str">
        <f>VLOOKUP(tblRoster[[#This Row],[Department ID]],tblDepts[],2,FALSE)</f>
        <v>Sales</v>
      </c>
      <c r="K113" t="str">
        <f>LEFT(tblRoster[[#This Row],[Employee ID]],1)</f>
        <v>3</v>
      </c>
      <c r="L113" s="15" t="str">
        <f>"Q"&amp;LOOKUP(MONTH(tblRoster[[#This Row],[Start Date]]),{1,4,7,10},{4,1,2,3})</f>
        <v>Q2</v>
      </c>
    </row>
    <row r="114" spans="1:12" x14ac:dyDescent="0.25">
      <c r="A114">
        <v>26806</v>
      </c>
      <c r="B114" t="s">
        <v>238</v>
      </c>
      <c r="C114" t="s">
        <v>239</v>
      </c>
      <c r="D114" t="s">
        <v>20</v>
      </c>
      <c r="E114">
        <v>8</v>
      </c>
      <c r="F114" s="11">
        <v>29853</v>
      </c>
      <c r="G114" s="11">
        <v>41967</v>
      </c>
      <c r="H114">
        <v>54148</v>
      </c>
      <c r="I114" s="15">
        <f>YEARFRAC(tblRoster[[#This Row],[Start Date]],DATE(2020,12,31),3)</f>
        <v>6.1068493150684935</v>
      </c>
      <c r="J114" t="str">
        <f>VLOOKUP(tblRoster[[#This Row],[Department ID]],tblDepts[],2,FALSE)</f>
        <v>IT</v>
      </c>
      <c r="K114" t="str">
        <f>LEFT(tblRoster[[#This Row],[Employee ID]],1)</f>
        <v>2</v>
      </c>
      <c r="L114" s="15" t="str">
        <f>"Q"&amp;LOOKUP(MONTH(tblRoster[[#This Row],[Start Date]]),{1,4,7,10},{4,1,2,3})</f>
        <v>Q3</v>
      </c>
    </row>
    <row r="115" spans="1:12" x14ac:dyDescent="0.25">
      <c r="A115">
        <v>37176</v>
      </c>
      <c r="B115" t="s">
        <v>240</v>
      </c>
      <c r="C115" t="s">
        <v>241</v>
      </c>
      <c r="D115" t="s">
        <v>20</v>
      </c>
      <c r="E115">
        <v>6</v>
      </c>
      <c r="F115" s="11">
        <v>25890</v>
      </c>
      <c r="G115" s="11">
        <v>41015</v>
      </c>
      <c r="H115">
        <v>132226</v>
      </c>
      <c r="I115" s="15">
        <f>YEARFRAC(tblRoster[[#This Row],[Start Date]],DATE(2020,12,31),3)</f>
        <v>8.7150684931506852</v>
      </c>
      <c r="J115" t="str">
        <f>VLOOKUP(tblRoster[[#This Row],[Department ID]],tblDepts[],2,FALSE)</f>
        <v>Development</v>
      </c>
      <c r="K115" t="str">
        <f>LEFT(tblRoster[[#This Row],[Employee ID]],1)</f>
        <v>3</v>
      </c>
      <c r="L115" s="15" t="str">
        <f>"Q"&amp;LOOKUP(MONTH(tblRoster[[#This Row],[Start Date]]),{1,4,7,10},{4,1,2,3})</f>
        <v>Q1</v>
      </c>
    </row>
    <row r="116" spans="1:12" x14ac:dyDescent="0.25">
      <c r="A116">
        <v>34997</v>
      </c>
      <c r="B116" t="s">
        <v>242</v>
      </c>
      <c r="C116" t="s">
        <v>243</v>
      </c>
      <c r="D116" t="s">
        <v>20</v>
      </c>
      <c r="E116">
        <v>5</v>
      </c>
      <c r="F116" s="11">
        <v>25890</v>
      </c>
      <c r="G116" s="11">
        <v>40485</v>
      </c>
      <c r="H116">
        <v>121592</v>
      </c>
      <c r="I116" s="15">
        <f>YEARFRAC(tblRoster[[#This Row],[Start Date]],DATE(2020,12,31),3)</f>
        <v>10.167123287671233</v>
      </c>
      <c r="J116" t="str">
        <f>VLOOKUP(tblRoster[[#This Row],[Department ID]],tblDepts[],2,FALSE)</f>
        <v>Marketing</v>
      </c>
      <c r="K116" t="str">
        <f>LEFT(tblRoster[[#This Row],[Employee ID]],1)</f>
        <v>3</v>
      </c>
      <c r="L116" s="15" t="str">
        <f>"Q"&amp;LOOKUP(MONTH(tblRoster[[#This Row],[Start Date]]),{1,4,7,10},{4,1,2,3})</f>
        <v>Q3</v>
      </c>
    </row>
    <row r="117" spans="1:12" x14ac:dyDescent="0.25">
      <c r="A117">
        <v>39350</v>
      </c>
      <c r="B117" t="s">
        <v>244</v>
      </c>
      <c r="C117" t="s">
        <v>245</v>
      </c>
      <c r="D117" t="s">
        <v>20</v>
      </c>
      <c r="E117">
        <v>7</v>
      </c>
      <c r="F117" s="11">
        <v>20373</v>
      </c>
      <c r="G117" s="11">
        <v>41741</v>
      </c>
      <c r="H117">
        <v>117725</v>
      </c>
      <c r="I117" s="15">
        <f>YEARFRAC(tblRoster[[#This Row],[Start Date]],DATE(2020,12,31),3)</f>
        <v>6.7260273972602738</v>
      </c>
      <c r="J117" t="str">
        <f>VLOOKUP(tblRoster[[#This Row],[Department ID]],tblDepts[],2,FALSE)</f>
        <v>Support</v>
      </c>
      <c r="K117" t="str">
        <f>LEFT(tblRoster[[#This Row],[Employee ID]],1)</f>
        <v>3</v>
      </c>
      <c r="L117" s="15" t="str">
        <f>"Q"&amp;LOOKUP(MONTH(tblRoster[[#This Row],[Start Date]]),{1,4,7,10},{4,1,2,3})</f>
        <v>Q1</v>
      </c>
    </row>
    <row r="118" spans="1:12" x14ac:dyDescent="0.25">
      <c r="A118">
        <v>34761</v>
      </c>
      <c r="B118" t="s">
        <v>246</v>
      </c>
      <c r="C118" t="s">
        <v>247</v>
      </c>
      <c r="D118" t="s">
        <v>20</v>
      </c>
      <c r="E118">
        <v>1</v>
      </c>
      <c r="F118" s="11">
        <v>33234</v>
      </c>
      <c r="G118" s="11">
        <v>40845</v>
      </c>
      <c r="H118">
        <v>114583</v>
      </c>
      <c r="I118" s="15">
        <f>YEARFRAC(tblRoster[[#This Row],[Start Date]],DATE(2020,12,31),3)</f>
        <v>9.1808219178082187</v>
      </c>
      <c r="J118" t="str">
        <f>VLOOKUP(tblRoster[[#This Row],[Department ID]],tblDepts[],2,FALSE)</f>
        <v>Accounting</v>
      </c>
      <c r="K118" t="str">
        <f>LEFT(tblRoster[[#This Row],[Employee ID]],1)</f>
        <v>3</v>
      </c>
      <c r="L118" s="15" t="str">
        <f>"Q"&amp;LOOKUP(MONTH(tblRoster[[#This Row],[Start Date]]),{1,4,7,10},{4,1,2,3})</f>
        <v>Q3</v>
      </c>
    </row>
    <row r="119" spans="1:12" x14ac:dyDescent="0.25">
      <c r="A119">
        <v>28430</v>
      </c>
      <c r="B119" t="s">
        <v>248</v>
      </c>
      <c r="C119" t="s">
        <v>249</v>
      </c>
      <c r="D119" t="s">
        <v>15</v>
      </c>
      <c r="E119">
        <v>2</v>
      </c>
      <c r="F119" s="11">
        <v>35706</v>
      </c>
      <c r="G119" s="11">
        <v>42651</v>
      </c>
      <c r="H119">
        <v>134466</v>
      </c>
      <c r="I119" s="15">
        <f>YEARFRAC(tblRoster[[#This Row],[Start Date]],DATE(2020,12,31),3)</f>
        <v>4.2328767123287667</v>
      </c>
      <c r="J119" t="str">
        <f>VLOOKUP(tblRoster[[#This Row],[Department ID]],tblDepts[],2,FALSE)</f>
        <v>HR</v>
      </c>
      <c r="K119" t="str">
        <f>LEFT(tblRoster[[#This Row],[Employee ID]],1)</f>
        <v>2</v>
      </c>
      <c r="L119" s="15" t="str">
        <f>"Q"&amp;LOOKUP(MONTH(tblRoster[[#This Row],[Start Date]]),{1,4,7,10},{4,1,2,3})</f>
        <v>Q3</v>
      </c>
    </row>
    <row r="120" spans="1:12" x14ac:dyDescent="0.25">
      <c r="A120">
        <v>35981</v>
      </c>
      <c r="B120" t="s">
        <v>250</v>
      </c>
      <c r="C120" t="s">
        <v>251</v>
      </c>
      <c r="D120" t="s">
        <v>20</v>
      </c>
      <c r="E120">
        <v>5</v>
      </c>
      <c r="F120" s="11">
        <v>36272</v>
      </c>
      <c r="G120" s="11">
        <v>42307</v>
      </c>
      <c r="H120">
        <v>96069</v>
      </c>
      <c r="I120" s="15">
        <f>YEARFRAC(tblRoster[[#This Row],[Start Date]],DATE(2020,12,31),3)</f>
        <v>5.1753424657534248</v>
      </c>
      <c r="J120" t="str">
        <f>VLOOKUP(tblRoster[[#This Row],[Department ID]],tblDepts[],2,FALSE)</f>
        <v>Marketing</v>
      </c>
      <c r="K120" t="str">
        <f>LEFT(tblRoster[[#This Row],[Employee ID]],1)</f>
        <v>3</v>
      </c>
      <c r="L120" s="15" t="str">
        <f>"Q"&amp;LOOKUP(MONTH(tblRoster[[#This Row],[Start Date]]),{1,4,7,10},{4,1,2,3})</f>
        <v>Q3</v>
      </c>
    </row>
    <row r="121" spans="1:12" x14ac:dyDescent="0.25">
      <c r="A121">
        <v>30840</v>
      </c>
      <c r="B121" t="s">
        <v>252</v>
      </c>
      <c r="C121" t="s">
        <v>253</v>
      </c>
      <c r="D121" t="s">
        <v>20</v>
      </c>
      <c r="E121">
        <v>4</v>
      </c>
      <c r="F121" s="11">
        <v>23298</v>
      </c>
      <c r="G121" s="11">
        <v>42548</v>
      </c>
      <c r="H121">
        <v>94314</v>
      </c>
      <c r="I121" s="15">
        <f>YEARFRAC(tblRoster[[#This Row],[Start Date]],DATE(2020,12,31),3)</f>
        <v>4.515068493150685</v>
      </c>
      <c r="J121" t="str">
        <f>VLOOKUP(tblRoster[[#This Row],[Department ID]],tblDepts[],2,FALSE)</f>
        <v>Sales</v>
      </c>
      <c r="K121" t="str">
        <f>LEFT(tblRoster[[#This Row],[Employee ID]],1)</f>
        <v>3</v>
      </c>
      <c r="L121" s="15" t="str">
        <f>"Q"&amp;LOOKUP(MONTH(tblRoster[[#This Row],[Start Date]]),{1,4,7,10},{4,1,2,3})</f>
        <v>Q1</v>
      </c>
    </row>
    <row r="122" spans="1:12" x14ac:dyDescent="0.25">
      <c r="A122">
        <v>27659</v>
      </c>
      <c r="B122" t="s">
        <v>254</v>
      </c>
      <c r="C122" t="s">
        <v>255</v>
      </c>
      <c r="D122" t="s">
        <v>15</v>
      </c>
      <c r="E122">
        <v>8</v>
      </c>
      <c r="F122" s="11">
        <v>24152</v>
      </c>
      <c r="G122" s="11">
        <v>41379</v>
      </c>
      <c r="H122">
        <v>130096</v>
      </c>
      <c r="I122" s="15">
        <f>YEARFRAC(tblRoster[[#This Row],[Start Date]],DATE(2020,12,31),3)</f>
        <v>7.7178082191780826</v>
      </c>
      <c r="J122" t="str">
        <f>VLOOKUP(tblRoster[[#This Row],[Department ID]],tblDepts[],2,FALSE)</f>
        <v>IT</v>
      </c>
      <c r="K122" t="str">
        <f>LEFT(tblRoster[[#This Row],[Employee ID]],1)</f>
        <v>2</v>
      </c>
      <c r="L122" s="15" t="str">
        <f>"Q"&amp;LOOKUP(MONTH(tblRoster[[#This Row],[Start Date]]),{1,4,7,10},{4,1,2,3})</f>
        <v>Q1</v>
      </c>
    </row>
    <row r="123" spans="1:12" x14ac:dyDescent="0.25">
      <c r="A123">
        <v>34520</v>
      </c>
      <c r="B123" t="s">
        <v>256</v>
      </c>
      <c r="C123" t="s">
        <v>257</v>
      </c>
      <c r="D123" t="s">
        <v>20</v>
      </c>
      <c r="E123">
        <v>7</v>
      </c>
      <c r="F123" s="11">
        <v>22978</v>
      </c>
      <c r="G123" s="11">
        <v>43222</v>
      </c>
      <c r="H123">
        <v>29179</v>
      </c>
      <c r="I123" s="15">
        <f>YEARFRAC(tblRoster[[#This Row],[Start Date]],DATE(2020,12,31),3)</f>
        <v>2.6684931506849314</v>
      </c>
      <c r="J123" t="str">
        <f>VLOOKUP(tblRoster[[#This Row],[Department ID]],tblDepts[],2,FALSE)</f>
        <v>Support</v>
      </c>
      <c r="K123" t="str">
        <f>LEFT(tblRoster[[#This Row],[Employee ID]],1)</f>
        <v>3</v>
      </c>
      <c r="L123" s="15" t="str">
        <f>"Q"&amp;LOOKUP(MONTH(tblRoster[[#This Row],[Start Date]]),{1,4,7,10},{4,1,2,3})</f>
        <v>Q1</v>
      </c>
    </row>
    <row r="124" spans="1:12" x14ac:dyDescent="0.25">
      <c r="A124">
        <v>23701</v>
      </c>
      <c r="B124" t="s">
        <v>258</v>
      </c>
      <c r="C124" t="s">
        <v>259</v>
      </c>
      <c r="D124" t="s">
        <v>20</v>
      </c>
      <c r="E124">
        <v>1</v>
      </c>
      <c r="F124" s="11">
        <v>22345</v>
      </c>
      <c r="G124" s="11">
        <v>41994</v>
      </c>
      <c r="H124">
        <v>62416</v>
      </c>
      <c r="I124" s="15">
        <f>YEARFRAC(tblRoster[[#This Row],[Start Date]],DATE(2020,12,31),3)</f>
        <v>6.0328767123287674</v>
      </c>
      <c r="J124" t="str">
        <f>VLOOKUP(tblRoster[[#This Row],[Department ID]],tblDepts[],2,FALSE)</f>
        <v>Accounting</v>
      </c>
      <c r="K124" t="str">
        <f>LEFT(tblRoster[[#This Row],[Employee ID]],1)</f>
        <v>2</v>
      </c>
      <c r="L124" s="15" t="str">
        <f>"Q"&amp;LOOKUP(MONTH(tblRoster[[#This Row],[Start Date]]),{1,4,7,10},{4,1,2,3})</f>
        <v>Q3</v>
      </c>
    </row>
    <row r="125" spans="1:12" x14ac:dyDescent="0.25">
      <c r="A125">
        <v>29349</v>
      </c>
      <c r="B125" t="s">
        <v>260</v>
      </c>
      <c r="C125" t="s">
        <v>261</v>
      </c>
      <c r="D125" t="s">
        <v>20</v>
      </c>
      <c r="E125">
        <v>2</v>
      </c>
      <c r="F125" s="11">
        <v>35549</v>
      </c>
      <c r="G125" s="11">
        <v>41169</v>
      </c>
      <c r="H125">
        <v>83516</v>
      </c>
      <c r="I125" s="15">
        <f>YEARFRAC(tblRoster[[#This Row],[Start Date]],DATE(2020,12,31),3)</f>
        <v>8.293150684931506</v>
      </c>
      <c r="J125" t="str">
        <f>VLOOKUP(tblRoster[[#This Row],[Department ID]],tblDepts[],2,FALSE)</f>
        <v>HR</v>
      </c>
      <c r="K125" t="str">
        <f>LEFT(tblRoster[[#This Row],[Employee ID]],1)</f>
        <v>2</v>
      </c>
      <c r="L125" s="15" t="str">
        <f>"Q"&amp;LOOKUP(MONTH(tblRoster[[#This Row],[Start Date]]),{1,4,7,10},{4,1,2,3})</f>
        <v>Q2</v>
      </c>
    </row>
    <row r="126" spans="1:12" x14ac:dyDescent="0.25">
      <c r="A126">
        <v>36726</v>
      </c>
      <c r="B126" t="s">
        <v>262</v>
      </c>
      <c r="C126" t="s">
        <v>263</v>
      </c>
      <c r="D126" t="s">
        <v>15</v>
      </c>
      <c r="E126">
        <v>5</v>
      </c>
      <c r="F126" s="11">
        <v>27404</v>
      </c>
      <c r="G126" s="11">
        <v>40513</v>
      </c>
      <c r="H126">
        <v>135425</v>
      </c>
      <c r="I126" s="15">
        <f>YEARFRAC(tblRoster[[#This Row],[Start Date]],DATE(2020,12,31),3)</f>
        <v>10.09041095890411</v>
      </c>
      <c r="J126" t="str">
        <f>VLOOKUP(tblRoster[[#This Row],[Department ID]],tblDepts[],2,FALSE)</f>
        <v>Marketing</v>
      </c>
      <c r="K126" t="str">
        <f>LEFT(tblRoster[[#This Row],[Employee ID]],1)</f>
        <v>3</v>
      </c>
      <c r="L126" s="15" t="str">
        <f>"Q"&amp;LOOKUP(MONTH(tblRoster[[#This Row],[Start Date]]),{1,4,7,10},{4,1,2,3})</f>
        <v>Q3</v>
      </c>
    </row>
    <row r="127" spans="1:12" x14ac:dyDescent="0.25">
      <c r="A127">
        <v>36797</v>
      </c>
      <c r="B127" t="s">
        <v>264</v>
      </c>
      <c r="C127" t="s">
        <v>265</v>
      </c>
      <c r="D127" t="s">
        <v>15</v>
      </c>
      <c r="E127">
        <v>4</v>
      </c>
      <c r="F127" s="11">
        <v>31722</v>
      </c>
      <c r="G127" s="11">
        <v>42175</v>
      </c>
      <c r="H127">
        <v>103090</v>
      </c>
      <c r="I127" s="15">
        <f>YEARFRAC(tblRoster[[#This Row],[Start Date]],DATE(2020,12,31),3)</f>
        <v>5.536986301369863</v>
      </c>
      <c r="J127" t="str">
        <f>VLOOKUP(tblRoster[[#This Row],[Department ID]],tblDepts[],2,FALSE)</f>
        <v>Sales</v>
      </c>
      <c r="K127" t="str">
        <f>LEFT(tblRoster[[#This Row],[Employee ID]],1)</f>
        <v>3</v>
      </c>
      <c r="L127" s="15" t="str">
        <f>"Q"&amp;LOOKUP(MONTH(tblRoster[[#This Row],[Start Date]]),{1,4,7,10},{4,1,2,3})</f>
        <v>Q1</v>
      </c>
    </row>
    <row r="128" spans="1:12" x14ac:dyDescent="0.25">
      <c r="A128">
        <v>39773</v>
      </c>
      <c r="B128" t="s">
        <v>266</v>
      </c>
      <c r="C128" t="s">
        <v>267</v>
      </c>
      <c r="D128" t="s">
        <v>15</v>
      </c>
      <c r="E128">
        <v>4</v>
      </c>
      <c r="F128" s="11">
        <v>25172</v>
      </c>
      <c r="G128" s="11">
        <v>43280</v>
      </c>
      <c r="H128">
        <v>106293</v>
      </c>
      <c r="I128" s="15">
        <f>YEARFRAC(tblRoster[[#This Row],[Start Date]],DATE(2020,12,31),3)</f>
        <v>2.5095890410958903</v>
      </c>
      <c r="J128" t="str">
        <f>VLOOKUP(tblRoster[[#This Row],[Department ID]],tblDepts[],2,FALSE)</f>
        <v>Sales</v>
      </c>
      <c r="K128" t="str">
        <f>LEFT(tblRoster[[#This Row],[Employee ID]],1)</f>
        <v>3</v>
      </c>
      <c r="L128" s="15" t="str">
        <f>"Q"&amp;LOOKUP(MONTH(tblRoster[[#This Row],[Start Date]]),{1,4,7,10},{4,1,2,3})</f>
        <v>Q1</v>
      </c>
    </row>
    <row r="129" spans="1:12" x14ac:dyDescent="0.25">
      <c r="A129">
        <v>31874</v>
      </c>
      <c r="B129" t="s">
        <v>268</v>
      </c>
      <c r="C129" t="s">
        <v>269</v>
      </c>
      <c r="D129" t="s">
        <v>15</v>
      </c>
      <c r="E129">
        <v>4</v>
      </c>
      <c r="F129" s="11">
        <v>17489</v>
      </c>
      <c r="G129" s="11">
        <v>43565</v>
      </c>
      <c r="H129">
        <v>60883</v>
      </c>
      <c r="I129" s="15">
        <f>YEARFRAC(tblRoster[[#This Row],[Start Date]],DATE(2020,12,31),3)</f>
        <v>1.7287671232876711</v>
      </c>
      <c r="J129" t="str">
        <f>VLOOKUP(tblRoster[[#This Row],[Department ID]],tblDepts[],2,FALSE)</f>
        <v>Sales</v>
      </c>
      <c r="K129" t="str">
        <f>LEFT(tblRoster[[#This Row],[Employee ID]],1)</f>
        <v>3</v>
      </c>
      <c r="L129" s="15" t="str">
        <f>"Q"&amp;LOOKUP(MONTH(tblRoster[[#This Row],[Start Date]]),{1,4,7,10},{4,1,2,3})</f>
        <v>Q1</v>
      </c>
    </row>
    <row r="130" spans="1:12" x14ac:dyDescent="0.25">
      <c r="A130">
        <v>32513</v>
      </c>
      <c r="B130" t="s">
        <v>270</v>
      </c>
      <c r="C130" t="s">
        <v>271</v>
      </c>
      <c r="D130" t="s">
        <v>15</v>
      </c>
      <c r="E130">
        <v>7</v>
      </c>
      <c r="F130" s="11">
        <v>31966</v>
      </c>
      <c r="G130" s="11">
        <v>41436</v>
      </c>
      <c r="H130">
        <v>96006</v>
      </c>
      <c r="I130" s="15">
        <f>YEARFRAC(tblRoster[[#This Row],[Start Date]],DATE(2020,12,31),3)</f>
        <v>7.5616438356164384</v>
      </c>
      <c r="J130" t="str">
        <f>VLOOKUP(tblRoster[[#This Row],[Department ID]],tblDepts[],2,FALSE)</f>
        <v>Support</v>
      </c>
      <c r="K130" t="str">
        <f>LEFT(tblRoster[[#This Row],[Employee ID]],1)</f>
        <v>3</v>
      </c>
      <c r="L130" s="15" t="str">
        <f>"Q"&amp;LOOKUP(MONTH(tblRoster[[#This Row],[Start Date]]),{1,4,7,10},{4,1,2,3})</f>
        <v>Q1</v>
      </c>
    </row>
    <row r="131" spans="1:12" x14ac:dyDescent="0.25">
      <c r="A131">
        <v>37000</v>
      </c>
      <c r="B131" t="s">
        <v>272</v>
      </c>
      <c r="C131" t="s">
        <v>273</v>
      </c>
      <c r="D131" t="s">
        <v>20</v>
      </c>
      <c r="E131">
        <v>5</v>
      </c>
      <c r="F131" s="11">
        <v>31732</v>
      </c>
      <c r="G131" s="11">
        <v>41826</v>
      </c>
      <c r="H131">
        <v>74622</v>
      </c>
      <c r="I131" s="15">
        <f>YEARFRAC(tblRoster[[#This Row],[Start Date]],DATE(2020,12,31),3)</f>
        <v>6.493150684931507</v>
      </c>
      <c r="J131" t="str">
        <f>VLOOKUP(tblRoster[[#This Row],[Department ID]],tblDepts[],2,FALSE)</f>
        <v>Marketing</v>
      </c>
      <c r="K131" t="str">
        <f>LEFT(tblRoster[[#This Row],[Employee ID]],1)</f>
        <v>3</v>
      </c>
      <c r="L131" s="15" t="str">
        <f>"Q"&amp;LOOKUP(MONTH(tblRoster[[#This Row],[Start Date]]),{1,4,7,10},{4,1,2,3})</f>
        <v>Q2</v>
      </c>
    </row>
    <row r="132" spans="1:12" x14ac:dyDescent="0.25">
      <c r="A132">
        <v>38756</v>
      </c>
      <c r="B132" t="s">
        <v>274</v>
      </c>
      <c r="C132" t="s">
        <v>275</v>
      </c>
      <c r="D132" t="s">
        <v>20</v>
      </c>
      <c r="E132">
        <v>4</v>
      </c>
      <c r="F132" s="11">
        <v>27168</v>
      </c>
      <c r="G132" s="11">
        <v>43424</v>
      </c>
      <c r="H132">
        <v>120488</v>
      </c>
      <c r="I132" s="15">
        <f>YEARFRAC(tblRoster[[#This Row],[Start Date]],DATE(2020,12,31),3)</f>
        <v>2.1150684931506851</v>
      </c>
      <c r="J132" t="str">
        <f>VLOOKUP(tblRoster[[#This Row],[Department ID]],tblDepts[],2,FALSE)</f>
        <v>Sales</v>
      </c>
      <c r="K132" t="str">
        <f>LEFT(tblRoster[[#This Row],[Employee ID]],1)</f>
        <v>3</v>
      </c>
      <c r="L132" s="15" t="str">
        <f>"Q"&amp;LOOKUP(MONTH(tblRoster[[#This Row],[Start Date]]),{1,4,7,10},{4,1,2,3})</f>
        <v>Q3</v>
      </c>
    </row>
    <row r="133" spans="1:12" x14ac:dyDescent="0.25">
      <c r="A133">
        <v>31056</v>
      </c>
      <c r="B133" t="s">
        <v>276</v>
      </c>
      <c r="C133" t="s">
        <v>277</v>
      </c>
      <c r="D133" t="s">
        <v>20</v>
      </c>
      <c r="E133">
        <v>4</v>
      </c>
      <c r="F133" s="11">
        <v>25014</v>
      </c>
      <c r="G133" s="11">
        <v>41163</v>
      </c>
      <c r="H133">
        <v>158327</v>
      </c>
      <c r="I133" s="15">
        <f>YEARFRAC(tblRoster[[#This Row],[Start Date]],DATE(2020,12,31),3)</f>
        <v>8.3095890410958901</v>
      </c>
      <c r="J133" t="str">
        <f>VLOOKUP(tblRoster[[#This Row],[Department ID]],tblDepts[],2,FALSE)</f>
        <v>Sales</v>
      </c>
      <c r="K133" t="str">
        <f>LEFT(tblRoster[[#This Row],[Employee ID]],1)</f>
        <v>3</v>
      </c>
      <c r="L133" s="15" t="str">
        <f>"Q"&amp;LOOKUP(MONTH(tblRoster[[#This Row],[Start Date]]),{1,4,7,10},{4,1,2,3})</f>
        <v>Q2</v>
      </c>
    </row>
    <row r="134" spans="1:12" x14ac:dyDescent="0.25">
      <c r="A134">
        <v>31991</v>
      </c>
      <c r="B134" t="s">
        <v>278</v>
      </c>
      <c r="C134" t="s">
        <v>279</v>
      </c>
      <c r="D134" t="s">
        <v>20</v>
      </c>
      <c r="E134">
        <v>5</v>
      </c>
      <c r="F134" s="11">
        <v>24628</v>
      </c>
      <c r="G134" s="11">
        <v>42288</v>
      </c>
      <c r="H134">
        <v>102937</v>
      </c>
      <c r="I134" s="15">
        <f>YEARFRAC(tblRoster[[#This Row],[Start Date]],DATE(2020,12,31),3)</f>
        <v>5.2273972602739729</v>
      </c>
      <c r="J134" t="str">
        <f>VLOOKUP(tblRoster[[#This Row],[Department ID]],tblDepts[],2,FALSE)</f>
        <v>Marketing</v>
      </c>
      <c r="K134" t="str">
        <f>LEFT(tblRoster[[#This Row],[Employee ID]],1)</f>
        <v>3</v>
      </c>
      <c r="L134" s="15" t="str">
        <f>"Q"&amp;LOOKUP(MONTH(tblRoster[[#This Row],[Start Date]]),{1,4,7,10},{4,1,2,3})</f>
        <v>Q3</v>
      </c>
    </row>
    <row r="135" spans="1:12" x14ac:dyDescent="0.25">
      <c r="A135">
        <v>33385</v>
      </c>
      <c r="B135" t="s">
        <v>280</v>
      </c>
      <c r="C135" t="s">
        <v>281</v>
      </c>
      <c r="D135" t="s">
        <v>20</v>
      </c>
      <c r="E135">
        <v>6</v>
      </c>
      <c r="F135" s="11">
        <v>23573</v>
      </c>
      <c r="G135" s="11">
        <v>42880</v>
      </c>
      <c r="H135">
        <v>51349</v>
      </c>
      <c r="I135" s="15">
        <f>YEARFRAC(tblRoster[[#This Row],[Start Date]],DATE(2020,12,31),3)</f>
        <v>3.6054794520547944</v>
      </c>
      <c r="J135" t="str">
        <f>VLOOKUP(tblRoster[[#This Row],[Department ID]],tblDepts[],2,FALSE)</f>
        <v>Development</v>
      </c>
      <c r="K135" t="str">
        <f>LEFT(tblRoster[[#This Row],[Employee ID]],1)</f>
        <v>3</v>
      </c>
      <c r="L135" s="15" t="str">
        <f>"Q"&amp;LOOKUP(MONTH(tblRoster[[#This Row],[Start Date]]),{1,4,7,10},{4,1,2,3})</f>
        <v>Q1</v>
      </c>
    </row>
    <row r="136" spans="1:12" x14ac:dyDescent="0.25">
      <c r="A136">
        <v>34884</v>
      </c>
      <c r="B136" t="s">
        <v>282</v>
      </c>
      <c r="C136" t="s">
        <v>283</v>
      </c>
      <c r="D136" t="s">
        <v>15</v>
      </c>
      <c r="E136">
        <v>6</v>
      </c>
      <c r="F136" s="11">
        <v>27909</v>
      </c>
      <c r="G136" s="11">
        <v>43407</v>
      </c>
      <c r="H136">
        <v>86174</v>
      </c>
      <c r="I136" s="15">
        <f>YEARFRAC(tblRoster[[#This Row],[Start Date]],DATE(2020,12,31),3)</f>
        <v>2.1616438356164385</v>
      </c>
      <c r="J136" t="str">
        <f>VLOOKUP(tblRoster[[#This Row],[Department ID]],tblDepts[],2,FALSE)</f>
        <v>Development</v>
      </c>
      <c r="K136" t="str">
        <f>LEFT(tblRoster[[#This Row],[Employee ID]],1)</f>
        <v>3</v>
      </c>
      <c r="L136" s="15" t="str">
        <f>"Q"&amp;LOOKUP(MONTH(tblRoster[[#This Row],[Start Date]]),{1,4,7,10},{4,1,2,3})</f>
        <v>Q3</v>
      </c>
    </row>
    <row r="137" spans="1:12" x14ac:dyDescent="0.25">
      <c r="A137">
        <v>33335</v>
      </c>
      <c r="B137" t="s">
        <v>284</v>
      </c>
      <c r="C137" t="s">
        <v>285</v>
      </c>
      <c r="D137" t="s">
        <v>20</v>
      </c>
      <c r="E137">
        <v>7</v>
      </c>
      <c r="F137" s="11">
        <v>18902</v>
      </c>
      <c r="G137" s="11">
        <v>41576</v>
      </c>
      <c r="H137">
        <v>61064</v>
      </c>
      <c r="I137" s="15">
        <f>YEARFRAC(tblRoster[[#This Row],[Start Date]],DATE(2020,12,31),3)</f>
        <v>7.1780821917808222</v>
      </c>
      <c r="J137" t="str">
        <f>VLOOKUP(tblRoster[[#This Row],[Department ID]],tblDepts[],2,FALSE)</f>
        <v>Support</v>
      </c>
      <c r="K137" t="str">
        <f>LEFT(tblRoster[[#This Row],[Employee ID]],1)</f>
        <v>3</v>
      </c>
      <c r="L137" s="15" t="str">
        <f>"Q"&amp;LOOKUP(MONTH(tblRoster[[#This Row],[Start Date]]),{1,4,7,10},{4,1,2,3})</f>
        <v>Q3</v>
      </c>
    </row>
    <row r="138" spans="1:12" x14ac:dyDescent="0.25">
      <c r="A138">
        <v>35926</v>
      </c>
      <c r="B138" t="s">
        <v>286</v>
      </c>
      <c r="C138" t="s">
        <v>287</v>
      </c>
      <c r="D138" t="s">
        <v>15</v>
      </c>
      <c r="E138">
        <v>6</v>
      </c>
      <c r="F138" s="11">
        <v>22895</v>
      </c>
      <c r="G138" s="11">
        <v>40704</v>
      </c>
      <c r="H138">
        <v>76967</v>
      </c>
      <c r="I138" s="15">
        <f>YEARFRAC(tblRoster[[#This Row],[Start Date]],DATE(2020,12,31),3)</f>
        <v>9.5671232876712331</v>
      </c>
      <c r="J138" t="str">
        <f>VLOOKUP(tblRoster[[#This Row],[Department ID]],tblDepts[],2,FALSE)</f>
        <v>Development</v>
      </c>
      <c r="K138" t="str">
        <f>LEFT(tblRoster[[#This Row],[Employee ID]],1)</f>
        <v>3</v>
      </c>
      <c r="L138" s="15" t="str">
        <f>"Q"&amp;LOOKUP(MONTH(tblRoster[[#This Row],[Start Date]]),{1,4,7,10},{4,1,2,3})</f>
        <v>Q1</v>
      </c>
    </row>
    <row r="139" spans="1:12" x14ac:dyDescent="0.25">
      <c r="A139">
        <v>32836</v>
      </c>
      <c r="B139" t="s">
        <v>288</v>
      </c>
      <c r="C139" t="s">
        <v>289</v>
      </c>
      <c r="D139" t="s">
        <v>20</v>
      </c>
      <c r="E139">
        <v>5</v>
      </c>
      <c r="F139" s="11">
        <v>18785</v>
      </c>
      <c r="G139" s="11">
        <v>41432</v>
      </c>
      <c r="H139">
        <v>96339</v>
      </c>
      <c r="I139" s="15">
        <f>YEARFRAC(tblRoster[[#This Row],[Start Date]],DATE(2020,12,31),3)</f>
        <v>7.5726027397260278</v>
      </c>
      <c r="J139" t="str">
        <f>VLOOKUP(tblRoster[[#This Row],[Department ID]],tblDepts[],2,FALSE)</f>
        <v>Marketing</v>
      </c>
      <c r="K139" t="str">
        <f>LEFT(tblRoster[[#This Row],[Employee ID]],1)</f>
        <v>3</v>
      </c>
      <c r="L139" s="15" t="str">
        <f>"Q"&amp;LOOKUP(MONTH(tblRoster[[#This Row],[Start Date]]),{1,4,7,10},{4,1,2,3})</f>
        <v>Q1</v>
      </c>
    </row>
    <row r="140" spans="1:12" x14ac:dyDescent="0.25">
      <c r="A140">
        <v>47022</v>
      </c>
      <c r="B140" t="s">
        <v>290</v>
      </c>
      <c r="C140" t="s">
        <v>291</v>
      </c>
      <c r="D140" t="s">
        <v>15</v>
      </c>
      <c r="E140">
        <v>1</v>
      </c>
      <c r="F140" s="11">
        <v>27578</v>
      </c>
      <c r="G140" s="11">
        <v>42215</v>
      </c>
      <c r="H140">
        <v>119775</v>
      </c>
      <c r="I140" s="15">
        <f>YEARFRAC(tblRoster[[#This Row],[Start Date]],DATE(2020,12,31),3)</f>
        <v>5.4273972602739722</v>
      </c>
      <c r="J140" t="str">
        <f>VLOOKUP(tblRoster[[#This Row],[Department ID]],tblDepts[],2,FALSE)</f>
        <v>Accounting</v>
      </c>
      <c r="K140" t="str">
        <f>LEFT(tblRoster[[#This Row],[Employee ID]],1)</f>
        <v>4</v>
      </c>
      <c r="L140" s="15" t="str">
        <f>"Q"&amp;LOOKUP(MONTH(tblRoster[[#This Row],[Start Date]]),{1,4,7,10},{4,1,2,3})</f>
        <v>Q2</v>
      </c>
    </row>
    <row r="141" spans="1:12" x14ac:dyDescent="0.25">
      <c r="A141">
        <v>49898</v>
      </c>
      <c r="B141" t="s">
        <v>292</v>
      </c>
      <c r="C141" t="s">
        <v>293</v>
      </c>
      <c r="D141" t="s">
        <v>15</v>
      </c>
      <c r="E141">
        <v>8</v>
      </c>
      <c r="F141" s="11">
        <v>28518</v>
      </c>
      <c r="G141" s="11">
        <v>41371</v>
      </c>
      <c r="H141">
        <v>44896</v>
      </c>
      <c r="I141" s="15">
        <f>YEARFRAC(tblRoster[[#This Row],[Start Date]],DATE(2020,12,31),3)</f>
        <v>7.7397260273972606</v>
      </c>
      <c r="J141" t="str">
        <f>VLOOKUP(tblRoster[[#This Row],[Department ID]],tblDepts[],2,FALSE)</f>
        <v>IT</v>
      </c>
      <c r="K141" t="str">
        <f>LEFT(tblRoster[[#This Row],[Employee ID]],1)</f>
        <v>4</v>
      </c>
      <c r="L141" s="15" t="str">
        <f>"Q"&amp;LOOKUP(MONTH(tblRoster[[#This Row],[Start Date]]),{1,4,7,10},{4,1,2,3})</f>
        <v>Q1</v>
      </c>
    </row>
    <row r="142" spans="1:12" x14ac:dyDescent="0.25">
      <c r="A142">
        <v>39294</v>
      </c>
      <c r="B142" t="s">
        <v>294</v>
      </c>
      <c r="C142" t="s">
        <v>295</v>
      </c>
      <c r="D142" t="s">
        <v>20</v>
      </c>
      <c r="E142">
        <v>5</v>
      </c>
      <c r="F142" s="11">
        <v>22507</v>
      </c>
      <c r="G142" s="11">
        <v>42177</v>
      </c>
      <c r="H142">
        <v>32791</v>
      </c>
      <c r="I142" s="15">
        <f>YEARFRAC(tblRoster[[#This Row],[Start Date]],DATE(2020,12,31),3)</f>
        <v>5.5315068493150683</v>
      </c>
      <c r="J142" t="str">
        <f>VLOOKUP(tblRoster[[#This Row],[Department ID]],tblDepts[],2,FALSE)</f>
        <v>Marketing</v>
      </c>
      <c r="K142" t="str">
        <f>LEFT(tblRoster[[#This Row],[Employee ID]],1)</f>
        <v>3</v>
      </c>
      <c r="L142" s="15" t="str">
        <f>"Q"&amp;LOOKUP(MONTH(tblRoster[[#This Row],[Start Date]]),{1,4,7,10},{4,1,2,3})</f>
        <v>Q1</v>
      </c>
    </row>
    <row r="143" spans="1:12" x14ac:dyDescent="0.25">
      <c r="A143">
        <v>35282</v>
      </c>
      <c r="B143" t="s">
        <v>296</v>
      </c>
      <c r="C143" t="s">
        <v>297</v>
      </c>
      <c r="D143" t="s">
        <v>20</v>
      </c>
      <c r="E143">
        <v>5</v>
      </c>
      <c r="F143" s="11">
        <v>29416</v>
      </c>
      <c r="G143" s="11">
        <v>43784</v>
      </c>
      <c r="H143">
        <v>118642</v>
      </c>
      <c r="I143" s="15">
        <f>YEARFRAC(tblRoster[[#This Row],[Start Date]],DATE(2020,12,31),3)</f>
        <v>1.1287671232876713</v>
      </c>
      <c r="J143" t="str">
        <f>VLOOKUP(tblRoster[[#This Row],[Department ID]],tblDepts[],2,FALSE)</f>
        <v>Marketing</v>
      </c>
      <c r="K143" t="str">
        <f>LEFT(tblRoster[[#This Row],[Employee ID]],1)</f>
        <v>3</v>
      </c>
      <c r="L143" s="15" t="str">
        <f>"Q"&amp;LOOKUP(MONTH(tblRoster[[#This Row],[Start Date]]),{1,4,7,10},{4,1,2,3})</f>
        <v>Q3</v>
      </c>
    </row>
    <row r="144" spans="1:12" x14ac:dyDescent="0.25">
      <c r="A144">
        <v>38461</v>
      </c>
      <c r="B144" t="s">
        <v>298</v>
      </c>
      <c r="C144" t="s">
        <v>299</v>
      </c>
      <c r="D144" t="s">
        <v>20</v>
      </c>
      <c r="E144">
        <v>4</v>
      </c>
      <c r="F144" s="11">
        <v>18566</v>
      </c>
      <c r="G144" s="11">
        <v>42556</v>
      </c>
      <c r="H144">
        <v>61458</v>
      </c>
      <c r="I144" s="15">
        <f>YEARFRAC(tblRoster[[#This Row],[Start Date]],DATE(2020,12,31),3)</f>
        <v>4.493150684931507</v>
      </c>
      <c r="J144" t="str">
        <f>VLOOKUP(tblRoster[[#This Row],[Department ID]],tblDepts[],2,FALSE)</f>
        <v>Sales</v>
      </c>
      <c r="K144" t="str">
        <f>LEFT(tblRoster[[#This Row],[Employee ID]],1)</f>
        <v>3</v>
      </c>
      <c r="L144" s="15" t="str">
        <f>"Q"&amp;LOOKUP(MONTH(tblRoster[[#This Row],[Start Date]]),{1,4,7,10},{4,1,2,3})</f>
        <v>Q2</v>
      </c>
    </row>
    <row r="145" spans="1:12" x14ac:dyDescent="0.25">
      <c r="A145">
        <v>20133</v>
      </c>
      <c r="B145" t="s">
        <v>300</v>
      </c>
      <c r="C145" t="s">
        <v>301</v>
      </c>
      <c r="D145" t="s">
        <v>20</v>
      </c>
      <c r="E145">
        <v>7</v>
      </c>
      <c r="F145" s="11">
        <v>23158</v>
      </c>
      <c r="G145" s="11">
        <v>43255</v>
      </c>
      <c r="H145">
        <v>19115</v>
      </c>
      <c r="I145" s="15">
        <f>YEARFRAC(tblRoster[[#This Row],[Start Date]],DATE(2020,12,31),3)</f>
        <v>2.5780821917808221</v>
      </c>
      <c r="J145" t="str">
        <f>VLOOKUP(tblRoster[[#This Row],[Department ID]],tblDepts[],2,FALSE)</f>
        <v>Support</v>
      </c>
      <c r="K145" t="str">
        <f>LEFT(tblRoster[[#This Row],[Employee ID]],1)</f>
        <v>2</v>
      </c>
      <c r="L145" s="15" t="str">
        <f>"Q"&amp;LOOKUP(MONTH(tblRoster[[#This Row],[Start Date]]),{1,4,7,10},{4,1,2,3})</f>
        <v>Q1</v>
      </c>
    </row>
    <row r="146" spans="1:12" x14ac:dyDescent="0.25">
      <c r="A146">
        <v>16161</v>
      </c>
      <c r="B146" t="s">
        <v>302</v>
      </c>
      <c r="C146" t="s">
        <v>303</v>
      </c>
      <c r="D146" t="s">
        <v>15</v>
      </c>
      <c r="E146">
        <v>8</v>
      </c>
      <c r="F146" s="11">
        <v>25665</v>
      </c>
      <c r="G146" s="11">
        <v>42184</v>
      </c>
      <c r="H146">
        <v>91268</v>
      </c>
      <c r="I146" s="15">
        <f>YEARFRAC(tblRoster[[#This Row],[Start Date]],DATE(2020,12,31),3)</f>
        <v>5.5123287671232877</v>
      </c>
      <c r="J146" t="str">
        <f>VLOOKUP(tblRoster[[#This Row],[Department ID]],tblDepts[],2,FALSE)</f>
        <v>IT</v>
      </c>
      <c r="K146" t="str">
        <f>LEFT(tblRoster[[#This Row],[Employee ID]],1)</f>
        <v>1</v>
      </c>
      <c r="L146" s="15" t="str">
        <f>"Q"&amp;LOOKUP(MONTH(tblRoster[[#This Row],[Start Date]]),{1,4,7,10},{4,1,2,3})</f>
        <v>Q1</v>
      </c>
    </row>
    <row r="147" spans="1:12" x14ac:dyDescent="0.25">
      <c r="A147">
        <v>39096</v>
      </c>
      <c r="B147" t="s">
        <v>304</v>
      </c>
      <c r="C147" t="s">
        <v>305</v>
      </c>
      <c r="D147" t="s">
        <v>20</v>
      </c>
      <c r="E147">
        <v>4</v>
      </c>
      <c r="F147" s="11">
        <v>18097</v>
      </c>
      <c r="G147" s="11">
        <v>42254</v>
      </c>
      <c r="H147">
        <v>99476</v>
      </c>
      <c r="I147" s="15">
        <f>YEARFRAC(tblRoster[[#This Row],[Start Date]],DATE(2020,12,31),3)</f>
        <v>5.3205479452054796</v>
      </c>
      <c r="J147" t="str">
        <f>VLOOKUP(tblRoster[[#This Row],[Department ID]],tblDepts[],2,FALSE)</f>
        <v>Sales</v>
      </c>
      <c r="K147" t="str">
        <f>LEFT(tblRoster[[#This Row],[Employee ID]],1)</f>
        <v>3</v>
      </c>
      <c r="L147" s="15" t="str">
        <f>"Q"&amp;LOOKUP(MONTH(tblRoster[[#This Row],[Start Date]]),{1,4,7,10},{4,1,2,3})</f>
        <v>Q2</v>
      </c>
    </row>
    <row r="148" spans="1:12" x14ac:dyDescent="0.25">
      <c r="A148">
        <v>39837</v>
      </c>
      <c r="B148" t="s">
        <v>306</v>
      </c>
      <c r="C148" t="s">
        <v>307</v>
      </c>
      <c r="D148" t="s">
        <v>20</v>
      </c>
      <c r="E148">
        <v>6</v>
      </c>
      <c r="F148" s="11">
        <v>34917</v>
      </c>
      <c r="G148" s="11">
        <v>43948</v>
      </c>
      <c r="H148">
        <v>55239</v>
      </c>
      <c r="I148" s="15">
        <f>YEARFRAC(tblRoster[[#This Row],[Start Date]],DATE(2020,12,31),3)</f>
        <v>0.67945205479452053</v>
      </c>
      <c r="J148" t="str">
        <f>VLOOKUP(tblRoster[[#This Row],[Department ID]],tblDepts[],2,FALSE)</f>
        <v>Development</v>
      </c>
      <c r="K148" t="str">
        <f>LEFT(tblRoster[[#This Row],[Employee ID]],1)</f>
        <v>3</v>
      </c>
      <c r="L148" s="15" t="str">
        <f>"Q"&amp;LOOKUP(MONTH(tblRoster[[#This Row],[Start Date]]),{1,4,7,10},{4,1,2,3})</f>
        <v>Q1</v>
      </c>
    </row>
    <row r="149" spans="1:12" x14ac:dyDescent="0.25">
      <c r="A149">
        <v>37555</v>
      </c>
      <c r="B149" t="s">
        <v>308</v>
      </c>
      <c r="C149" t="s">
        <v>309</v>
      </c>
      <c r="D149" t="s">
        <v>20</v>
      </c>
      <c r="E149">
        <v>4</v>
      </c>
      <c r="F149" s="11">
        <v>25959</v>
      </c>
      <c r="G149" s="11">
        <v>42001</v>
      </c>
      <c r="H149">
        <v>156834</v>
      </c>
      <c r="I149" s="15">
        <f>YEARFRAC(tblRoster[[#This Row],[Start Date]],DATE(2020,12,31),3)</f>
        <v>6.0136986301369859</v>
      </c>
      <c r="J149" t="str">
        <f>VLOOKUP(tblRoster[[#This Row],[Department ID]],tblDepts[],2,FALSE)</f>
        <v>Sales</v>
      </c>
      <c r="K149" t="str">
        <f>LEFT(tblRoster[[#This Row],[Employee ID]],1)</f>
        <v>3</v>
      </c>
      <c r="L149" s="15" t="str">
        <f>"Q"&amp;LOOKUP(MONTH(tblRoster[[#This Row],[Start Date]]),{1,4,7,10},{4,1,2,3})</f>
        <v>Q3</v>
      </c>
    </row>
    <row r="150" spans="1:12" x14ac:dyDescent="0.25">
      <c r="A150">
        <v>32064</v>
      </c>
      <c r="B150" t="s">
        <v>310</v>
      </c>
      <c r="C150" t="s">
        <v>311</v>
      </c>
      <c r="D150" t="s">
        <v>20</v>
      </c>
      <c r="E150">
        <v>4</v>
      </c>
      <c r="F150" s="11">
        <v>31463</v>
      </c>
      <c r="G150" s="11">
        <v>43415</v>
      </c>
      <c r="H150">
        <v>108800</v>
      </c>
      <c r="I150" s="15">
        <f>YEARFRAC(tblRoster[[#This Row],[Start Date]],DATE(2020,12,31),3)</f>
        <v>2.1397260273972605</v>
      </c>
      <c r="J150" t="str">
        <f>VLOOKUP(tblRoster[[#This Row],[Department ID]],tblDepts[],2,FALSE)</f>
        <v>Sales</v>
      </c>
      <c r="K150" t="str">
        <f>LEFT(tblRoster[[#This Row],[Employee ID]],1)</f>
        <v>3</v>
      </c>
      <c r="L150" s="15" t="str">
        <f>"Q"&amp;LOOKUP(MONTH(tblRoster[[#This Row],[Start Date]]),{1,4,7,10},{4,1,2,3})</f>
        <v>Q3</v>
      </c>
    </row>
    <row r="151" spans="1:12" x14ac:dyDescent="0.25">
      <c r="A151">
        <v>33336</v>
      </c>
      <c r="B151" t="s">
        <v>312</v>
      </c>
      <c r="C151" t="s">
        <v>313</v>
      </c>
      <c r="D151" t="s">
        <v>20</v>
      </c>
      <c r="E151">
        <v>5</v>
      </c>
      <c r="F151" s="11">
        <v>21935</v>
      </c>
      <c r="G151" s="11">
        <v>41252</v>
      </c>
      <c r="H151">
        <v>116096</v>
      </c>
      <c r="I151" s="15">
        <f>YEARFRAC(tblRoster[[#This Row],[Start Date]],DATE(2020,12,31),3)</f>
        <v>8.0657534246575349</v>
      </c>
      <c r="J151" t="str">
        <f>VLOOKUP(tblRoster[[#This Row],[Department ID]],tblDepts[],2,FALSE)</f>
        <v>Marketing</v>
      </c>
      <c r="K151" t="str">
        <f>LEFT(tblRoster[[#This Row],[Employee ID]],1)</f>
        <v>3</v>
      </c>
      <c r="L151" s="15" t="str">
        <f>"Q"&amp;LOOKUP(MONTH(tblRoster[[#This Row],[Start Date]]),{1,4,7,10},{4,1,2,3})</f>
        <v>Q3</v>
      </c>
    </row>
    <row r="152" spans="1:12" x14ac:dyDescent="0.25">
      <c r="A152">
        <v>37725</v>
      </c>
      <c r="B152" t="s">
        <v>314</v>
      </c>
      <c r="C152" t="s">
        <v>315</v>
      </c>
      <c r="D152" t="s">
        <v>15</v>
      </c>
      <c r="E152">
        <v>5</v>
      </c>
      <c r="F152" s="11">
        <v>32978</v>
      </c>
      <c r="G152" s="11">
        <v>41888</v>
      </c>
      <c r="H152">
        <v>67368</v>
      </c>
      <c r="I152" s="15">
        <f>YEARFRAC(tblRoster[[#This Row],[Start Date]],DATE(2020,12,31),3)</f>
        <v>6.3232876712328769</v>
      </c>
      <c r="J152" t="str">
        <f>VLOOKUP(tblRoster[[#This Row],[Department ID]],tblDepts[],2,FALSE)</f>
        <v>Marketing</v>
      </c>
      <c r="K152" t="str">
        <f>LEFT(tblRoster[[#This Row],[Employee ID]],1)</f>
        <v>3</v>
      </c>
      <c r="L152" s="15" t="str">
        <f>"Q"&amp;LOOKUP(MONTH(tblRoster[[#This Row],[Start Date]]),{1,4,7,10},{4,1,2,3})</f>
        <v>Q2</v>
      </c>
    </row>
    <row r="153" spans="1:12" x14ac:dyDescent="0.25">
      <c r="A153">
        <v>38575</v>
      </c>
      <c r="B153" t="s">
        <v>316</v>
      </c>
      <c r="C153" t="s">
        <v>317</v>
      </c>
      <c r="D153" t="s">
        <v>20</v>
      </c>
      <c r="E153">
        <v>4</v>
      </c>
      <c r="F153" s="11">
        <v>24631</v>
      </c>
      <c r="G153" s="11">
        <v>42831</v>
      </c>
      <c r="H153">
        <v>67170</v>
      </c>
      <c r="I153" s="15">
        <f>YEARFRAC(tblRoster[[#This Row],[Start Date]],DATE(2020,12,31),3)</f>
        <v>3.7397260273972601</v>
      </c>
      <c r="J153" t="str">
        <f>VLOOKUP(tblRoster[[#This Row],[Department ID]],tblDepts[],2,FALSE)</f>
        <v>Sales</v>
      </c>
      <c r="K153" t="str">
        <f>LEFT(tblRoster[[#This Row],[Employee ID]],1)</f>
        <v>3</v>
      </c>
      <c r="L153" s="15" t="str">
        <f>"Q"&amp;LOOKUP(MONTH(tblRoster[[#This Row],[Start Date]]),{1,4,7,10},{4,1,2,3})</f>
        <v>Q1</v>
      </c>
    </row>
    <row r="154" spans="1:12" x14ac:dyDescent="0.25">
      <c r="A154">
        <v>31996</v>
      </c>
      <c r="B154" t="s">
        <v>318</v>
      </c>
      <c r="C154" t="s">
        <v>319</v>
      </c>
      <c r="D154" t="s">
        <v>15</v>
      </c>
      <c r="E154">
        <v>4</v>
      </c>
      <c r="F154" s="11">
        <v>28857</v>
      </c>
      <c r="G154" s="11">
        <v>41888</v>
      </c>
      <c r="H154">
        <v>158269</v>
      </c>
      <c r="I154" s="15">
        <f>YEARFRAC(tblRoster[[#This Row],[Start Date]],DATE(2020,12,31),3)</f>
        <v>6.3232876712328769</v>
      </c>
      <c r="J154" t="str">
        <f>VLOOKUP(tblRoster[[#This Row],[Department ID]],tblDepts[],2,FALSE)</f>
        <v>Sales</v>
      </c>
      <c r="K154" t="str">
        <f>LEFT(tblRoster[[#This Row],[Employee ID]],1)</f>
        <v>3</v>
      </c>
      <c r="L154" s="15" t="str">
        <f>"Q"&amp;LOOKUP(MONTH(tblRoster[[#This Row],[Start Date]]),{1,4,7,10},{4,1,2,3})</f>
        <v>Q2</v>
      </c>
    </row>
    <row r="155" spans="1:12" x14ac:dyDescent="0.25">
      <c r="A155">
        <v>34420</v>
      </c>
      <c r="B155" t="s">
        <v>320</v>
      </c>
      <c r="C155" t="s">
        <v>321</v>
      </c>
      <c r="D155" t="s">
        <v>20</v>
      </c>
      <c r="E155">
        <v>4</v>
      </c>
      <c r="F155" s="11">
        <v>19477</v>
      </c>
      <c r="G155" s="11">
        <v>43930</v>
      </c>
      <c r="H155">
        <v>84148</v>
      </c>
      <c r="I155" s="15">
        <f>YEARFRAC(tblRoster[[#This Row],[Start Date]],DATE(2020,12,31),3)</f>
        <v>0.72876712328767124</v>
      </c>
      <c r="J155" t="str">
        <f>VLOOKUP(tblRoster[[#This Row],[Department ID]],tblDepts[],2,FALSE)</f>
        <v>Sales</v>
      </c>
      <c r="K155" t="str">
        <f>LEFT(tblRoster[[#This Row],[Employee ID]],1)</f>
        <v>3</v>
      </c>
      <c r="L155" s="15" t="str">
        <f>"Q"&amp;LOOKUP(MONTH(tblRoster[[#This Row],[Start Date]]),{1,4,7,10},{4,1,2,3})</f>
        <v>Q1</v>
      </c>
    </row>
    <row r="156" spans="1:12" x14ac:dyDescent="0.25">
      <c r="A156">
        <v>37295</v>
      </c>
      <c r="B156" t="s">
        <v>322</v>
      </c>
      <c r="C156" t="s">
        <v>323</v>
      </c>
      <c r="D156" t="s">
        <v>15</v>
      </c>
      <c r="E156">
        <v>4</v>
      </c>
      <c r="F156" s="11">
        <v>32120</v>
      </c>
      <c r="G156" s="11">
        <v>43567</v>
      </c>
      <c r="H156">
        <v>83656</v>
      </c>
      <c r="I156" s="15">
        <f>YEARFRAC(tblRoster[[#This Row],[Start Date]],DATE(2020,12,31),3)</f>
        <v>1.7232876712328766</v>
      </c>
      <c r="J156" t="str">
        <f>VLOOKUP(tblRoster[[#This Row],[Department ID]],tblDepts[],2,FALSE)</f>
        <v>Sales</v>
      </c>
      <c r="K156" t="str">
        <f>LEFT(tblRoster[[#This Row],[Employee ID]],1)</f>
        <v>3</v>
      </c>
      <c r="L156" s="15" t="str">
        <f>"Q"&amp;LOOKUP(MONTH(tblRoster[[#This Row],[Start Date]]),{1,4,7,10},{4,1,2,3})</f>
        <v>Q1</v>
      </c>
    </row>
    <row r="157" spans="1:12" x14ac:dyDescent="0.25">
      <c r="A157">
        <v>31083</v>
      </c>
      <c r="B157" t="s">
        <v>324</v>
      </c>
      <c r="C157" t="s">
        <v>325</v>
      </c>
      <c r="D157" t="s">
        <v>20</v>
      </c>
      <c r="E157">
        <v>8</v>
      </c>
      <c r="F157" s="11">
        <v>22618</v>
      </c>
      <c r="G157" s="11">
        <v>43794</v>
      </c>
      <c r="H157">
        <v>115011</v>
      </c>
      <c r="I157" s="15">
        <f>YEARFRAC(tblRoster[[#This Row],[Start Date]],DATE(2020,12,31),3)</f>
        <v>1.1013698630136985</v>
      </c>
      <c r="J157" t="str">
        <f>VLOOKUP(tblRoster[[#This Row],[Department ID]],tblDepts[],2,FALSE)</f>
        <v>IT</v>
      </c>
      <c r="K157" t="str">
        <f>LEFT(tblRoster[[#This Row],[Employee ID]],1)</f>
        <v>3</v>
      </c>
      <c r="L157" s="15" t="str">
        <f>"Q"&amp;LOOKUP(MONTH(tblRoster[[#This Row],[Start Date]]),{1,4,7,10},{4,1,2,3})</f>
        <v>Q3</v>
      </c>
    </row>
    <row r="158" spans="1:12" x14ac:dyDescent="0.25">
      <c r="A158">
        <v>33678</v>
      </c>
      <c r="B158" t="s">
        <v>326</v>
      </c>
      <c r="C158" t="s">
        <v>327</v>
      </c>
      <c r="D158" t="s">
        <v>15</v>
      </c>
      <c r="E158">
        <v>4</v>
      </c>
      <c r="F158" s="11">
        <v>31571</v>
      </c>
      <c r="G158" s="11">
        <v>40338</v>
      </c>
      <c r="H158">
        <v>142436</v>
      </c>
      <c r="I158" s="15">
        <f>YEARFRAC(tblRoster[[#This Row],[Start Date]],DATE(2020,12,31),3)</f>
        <v>10.56986301369863</v>
      </c>
      <c r="J158" t="str">
        <f>VLOOKUP(tblRoster[[#This Row],[Department ID]],tblDepts[],2,FALSE)</f>
        <v>Sales</v>
      </c>
      <c r="K158" t="str">
        <f>LEFT(tblRoster[[#This Row],[Employee ID]],1)</f>
        <v>3</v>
      </c>
      <c r="L158" s="15" t="str">
        <f>"Q"&amp;LOOKUP(MONTH(tblRoster[[#This Row],[Start Date]]),{1,4,7,10},{4,1,2,3})</f>
        <v>Q1</v>
      </c>
    </row>
    <row r="159" spans="1:12" x14ac:dyDescent="0.25">
      <c r="A159">
        <v>15291</v>
      </c>
      <c r="B159" t="s">
        <v>77</v>
      </c>
      <c r="C159" t="s">
        <v>328</v>
      </c>
      <c r="D159" t="s">
        <v>20</v>
      </c>
      <c r="E159">
        <v>8</v>
      </c>
      <c r="F159" s="11">
        <v>35456</v>
      </c>
      <c r="G159" s="11">
        <v>42653</v>
      </c>
      <c r="H159">
        <v>84777</v>
      </c>
      <c r="I159" s="15">
        <f>YEARFRAC(tblRoster[[#This Row],[Start Date]],DATE(2020,12,31),3)</f>
        <v>4.2273972602739729</v>
      </c>
      <c r="J159" t="str">
        <f>VLOOKUP(tblRoster[[#This Row],[Department ID]],tblDepts[],2,FALSE)</f>
        <v>IT</v>
      </c>
      <c r="K159" t="str">
        <f>LEFT(tblRoster[[#This Row],[Employee ID]],1)</f>
        <v>1</v>
      </c>
      <c r="L159" s="15" t="str">
        <f>"Q"&amp;LOOKUP(MONTH(tblRoster[[#This Row],[Start Date]]),{1,4,7,10},{4,1,2,3})</f>
        <v>Q3</v>
      </c>
    </row>
    <row r="160" spans="1:12" x14ac:dyDescent="0.25">
      <c r="A160">
        <v>34223</v>
      </c>
      <c r="B160" t="s">
        <v>329</v>
      </c>
      <c r="C160" t="s">
        <v>330</v>
      </c>
      <c r="D160" t="s">
        <v>20</v>
      </c>
      <c r="E160">
        <v>5</v>
      </c>
      <c r="F160" s="11">
        <v>21397</v>
      </c>
      <c r="G160" s="11">
        <v>43587</v>
      </c>
      <c r="H160">
        <v>84222</v>
      </c>
      <c r="I160" s="15">
        <f>YEARFRAC(tblRoster[[#This Row],[Start Date]],DATE(2020,12,31),3)</f>
        <v>1.6684931506849314</v>
      </c>
      <c r="J160" t="str">
        <f>VLOOKUP(tblRoster[[#This Row],[Department ID]],tblDepts[],2,FALSE)</f>
        <v>Marketing</v>
      </c>
      <c r="K160" t="str">
        <f>LEFT(tblRoster[[#This Row],[Employee ID]],1)</f>
        <v>3</v>
      </c>
      <c r="L160" s="15" t="str">
        <f>"Q"&amp;LOOKUP(MONTH(tblRoster[[#This Row],[Start Date]]),{1,4,7,10},{4,1,2,3})</f>
        <v>Q1</v>
      </c>
    </row>
    <row r="161" spans="1:12" x14ac:dyDescent="0.25">
      <c r="A161">
        <v>39200</v>
      </c>
      <c r="B161" t="s">
        <v>331</v>
      </c>
      <c r="C161" t="s">
        <v>332</v>
      </c>
      <c r="D161" t="s">
        <v>15</v>
      </c>
      <c r="E161">
        <v>6</v>
      </c>
      <c r="F161" s="11">
        <v>17484</v>
      </c>
      <c r="G161" s="11">
        <v>40466</v>
      </c>
      <c r="H161">
        <v>41612</v>
      </c>
      <c r="I161" s="15">
        <f>YEARFRAC(tblRoster[[#This Row],[Start Date]],DATE(2020,12,31),3)</f>
        <v>10.219178082191782</v>
      </c>
      <c r="J161" t="str">
        <f>VLOOKUP(tblRoster[[#This Row],[Department ID]],tblDepts[],2,FALSE)</f>
        <v>Development</v>
      </c>
      <c r="K161" t="str">
        <f>LEFT(tblRoster[[#This Row],[Employee ID]],1)</f>
        <v>3</v>
      </c>
      <c r="L161" s="15" t="str">
        <f>"Q"&amp;LOOKUP(MONTH(tblRoster[[#This Row],[Start Date]]),{1,4,7,10},{4,1,2,3})</f>
        <v>Q3</v>
      </c>
    </row>
    <row r="162" spans="1:12" x14ac:dyDescent="0.25">
      <c r="A162">
        <v>31863</v>
      </c>
      <c r="B162" t="s">
        <v>333</v>
      </c>
      <c r="C162" t="s">
        <v>334</v>
      </c>
      <c r="D162" t="s">
        <v>20</v>
      </c>
      <c r="E162">
        <v>5</v>
      </c>
      <c r="F162" s="11">
        <v>21542</v>
      </c>
      <c r="G162" s="11">
        <v>40531</v>
      </c>
      <c r="H162">
        <v>72748</v>
      </c>
      <c r="I162" s="15">
        <f>YEARFRAC(tblRoster[[#This Row],[Start Date]],DATE(2020,12,31),3)</f>
        <v>10.04109589041096</v>
      </c>
      <c r="J162" t="str">
        <f>VLOOKUP(tblRoster[[#This Row],[Department ID]],tblDepts[],2,FALSE)</f>
        <v>Marketing</v>
      </c>
      <c r="K162" t="str">
        <f>LEFT(tblRoster[[#This Row],[Employee ID]],1)</f>
        <v>3</v>
      </c>
      <c r="L162" s="15" t="str">
        <f>"Q"&amp;LOOKUP(MONTH(tblRoster[[#This Row],[Start Date]]),{1,4,7,10},{4,1,2,3})</f>
        <v>Q3</v>
      </c>
    </row>
    <row r="163" spans="1:12" x14ac:dyDescent="0.25">
      <c r="A163">
        <v>17563</v>
      </c>
      <c r="B163" t="s">
        <v>335</v>
      </c>
      <c r="C163" t="s">
        <v>336</v>
      </c>
      <c r="D163" t="s">
        <v>15</v>
      </c>
      <c r="E163">
        <v>1</v>
      </c>
      <c r="F163" s="11">
        <v>30179</v>
      </c>
      <c r="G163" s="11">
        <v>43358</v>
      </c>
      <c r="H163">
        <v>104692</v>
      </c>
      <c r="I163" s="15">
        <f>YEARFRAC(tblRoster[[#This Row],[Start Date]],DATE(2020,12,31),3)</f>
        <v>2.2958904109589042</v>
      </c>
      <c r="J163" t="str">
        <f>VLOOKUP(tblRoster[[#This Row],[Department ID]],tblDepts[],2,FALSE)</f>
        <v>Accounting</v>
      </c>
      <c r="K163" t="str">
        <f>LEFT(tblRoster[[#This Row],[Employee ID]],1)</f>
        <v>1</v>
      </c>
      <c r="L163" s="15" t="str">
        <f>"Q"&amp;LOOKUP(MONTH(tblRoster[[#This Row],[Start Date]]),{1,4,7,10},{4,1,2,3})</f>
        <v>Q2</v>
      </c>
    </row>
    <row r="164" spans="1:12" x14ac:dyDescent="0.25">
      <c r="A164">
        <v>16451</v>
      </c>
      <c r="B164" t="s">
        <v>337</v>
      </c>
      <c r="C164" t="s">
        <v>338</v>
      </c>
      <c r="D164" t="s">
        <v>20</v>
      </c>
      <c r="E164">
        <v>1</v>
      </c>
      <c r="F164" s="11">
        <v>18679</v>
      </c>
      <c r="G164" s="11">
        <v>42642</v>
      </c>
      <c r="H164">
        <v>96984</v>
      </c>
      <c r="I164" s="15">
        <f>YEARFRAC(tblRoster[[#This Row],[Start Date]],DATE(2020,12,31),3)</f>
        <v>4.2575342465753421</v>
      </c>
      <c r="J164" t="str">
        <f>VLOOKUP(tblRoster[[#This Row],[Department ID]],tblDepts[],2,FALSE)</f>
        <v>Accounting</v>
      </c>
      <c r="K164" t="str">
        <f>LEFT(tblRoster[[#This Row],[Employee ID]],1)</f>
        <v>1</v>
      </c>
      <c r="L164" s="15" t="str">
        <f>"Q"&amp;LOOKUP(MONTH(tblRoster[[#This Row],[Start Date]]),{1,4,7,10},{4,1,2,3})</f>
        <v>Q2</v>
      </c>
    </row>
    <row r="165" spans="1:12" x14ac:dyDescent="0.25">
      <c r="A165">
        <v>37282</v>
      </c>
      <c r="B165" t="s">
        <v>339</v>
      </c>
      <c r="C165" t="s">
        <v>340</v>
      </c>
      <c r="D165" t="s">
        <v>15</v>
      </c>
      <c r="E165">
        <v>7</v>
      </c>
      <c r="F165" s="11">
        <v>34988</v>
      </c>
      <c r="G165" s="11">
        <v>41635</v>
      </c>
      <c r="H165">
        <v>41078</v>
      </c>
      <c r="I165" s="15">
        <f>YEARFRAC(tblRoster[[#This Row],[Start Date]],DATE(2020,12,31),3)</f>
        <v>7.0164383561643833</v>
      </c>
      <c r="J165" t="str">
        <f>VLOOKUP(tblRoster[[#This Row],[Department ID]],tblDepts[],2,FALSE)</f>
        <v>Support</v>
      </c>
      <c r="K165" t="str">
        <f>LEFT(tblRoster[[#This Row],[Employee ID]],1)</f>
        <v>3</v>
      </c>
      <c r="L165" s="15" t="str">
        <f>"Q"&amp;LOOKUP(MONTH(tblRoster[[#This Row],[Start Date]]),{1,4,7,10},{4,1,2,3})</f>
        <v>Q3</v>
      </c>
    </row>
    <row r="166" spans="1:12" x14ac:dyDescent="0.25">
      <c r="A166">
        <v>34378</v>
      </c>
      <c r="B166" t="s">
        <v>341</v>
      </c>
      <c r="C166" t="s">
        <v>342</v>
      </c>
      <c r="D166" t="s">
        <v>15</v>
      </c>
      <c r="E166">
        <v>7</v>
      </c>
      <c r="F166" s="11">
        <v>18158</v>
      </c>
      <c r="G166" s="11">
        <v>43940</v>
      </c>
      <c r="H166">
        <v>69377</v>
      </c>
      <c r="I166" s="15">
        <f>YEARFRAC(tblRoster[[#This Row],[Start Date]],DATE(2020,12,31),3)</f>
        <v>0.70136986301369864</v>
      </c>
      <c r="J166" t="str">
        <f>VLOOKUP(tblRoster[[#This Row],[Department ID]],tblDepts[],2,FALSE)</f>
        <v>Support</v>
      </c>
      <c r="K166" t="str">
        <f>LEFT(tblRoster[[#This Row],[Employee ID]],1)</f>
        <v>3</v>
      </c>
      <c r="L166" s="15" t="str">
        <f>"Q"&amp;LOOKUP(MONTH(tblRoster[[#This Row],[Start Date]]),{1,4,7,10},{4,1,2,3})</f>
        <v>Q1</v>
      </c>
    </row>
    <row r="167" spans="1:12" x14ac:dyDescent="0.25">
      <c r="A167">
        <v>35915</v>
      </c>
      <c r="B167" t="s">
        <v>343</v>
      </c>
      <c r="C167" t="s">
        <v>344</v>
      </c>
      <c r="D167" t="s">
        <v>15</v>
      </c>
      <c r="E167">
        <v>5</v>
      </c>
      <c r="F167" s="11">
        <v>31187</v>
      </c>
      <c r="G167" s="11">
        <v>41021</v>
      </c>
      <c r="H167">
        <v>72059</v>
      </c>
      <c r="I167" s="15">
        <f>YEARFRAC(tblRoster[[#This Row],[Start Date]],DATE(2020,12,31),3)</f>
        <v>8.6986301369863011</v>
      </c>
      <c r="J167" t="str">
        <f>VLOOKUP(tblRoster[[#This Row],[Department ID]],tblDepts[],2,FALSE)</f>
        <v>Marketing</v>
      </c>
      <c r="K167" t="str">
        <f>LEFT(tblRoster[[#This Row],[Employee ID]],1)</f>
        <v>3</v>
      </c>
      <c r="L167" s="15" t="str">
        <f>"Q"&amp;LOOKUP(MONTH(tblRoster[[#This Row],[Start Date]]),{1,4,7,10},{4,1,2,3})</f>
        <v>Q1</v>
      </c>
    </row>
    <row r="168" spans="1:12" x14ac:dyDescent="0.25">
      <c r="A168">
        <v>21012</v>
      </c>
      <c r="B168" t="s">
        <v>345</v>
      </c>
      <c r="C168" t="s">
        <v>346</v>
      </c>
      <c r="D168" t="s">
        <v>15</v>
      </c>
      <c r="E168">
        <v>1</v>
      </c>
      <c r="F168" s="11">
        <v>26799</v>
      </c>
      <c r="G168" s="11">
        <v>41380</v>
      </c>
      <c r="H168">
        <v>46488</v>
      </c>
      <c r="I168" s="15">
        <f>YEARFRAC(tblRoster[[#This Row],[Start Date]],DATE(2020,12,31),3)</f>
        <v>7.7150684931506852</v>
      </c>
      <c r="J168" t="str">
        <f>VLOOKUP(tblRoster[[#This Row],[Department ID]],tblDepts[],2,FALSE)</f>
        <v>Accounting</v>
      </c>
      <c r="K168" t="str">
        <f>LEFT(tblRoster[[#This Row],[Employee ID]],1)</f>
        <v>2</v>
      </c>
      <c r="L168" s="15" t="str">
        <f>"Q"&amp;LOOKUP(MONTH(tblRoster[[#This Row],[Start Date]]),{1,4,7,10},{4,1,2,3})</f>
        <v>Q1</v>
      </c>
    </row>
    <row r="169" spans="1:12" x14ac:dyDescent="0.25">
      <c r="A169">
        <v>32163</v>
      </c>
      <c r="B169" t="s">
        <v>347</v>
      </c>
      <c r="C169" t="s">
        <v>348</v>
      </c>
      <c r="D169" t="s">
        <v>20</v>
      </c>
      <c r="E169">
        <v>5</v>
      </c>
      <c r="F169" s="11">
        <v>28409</v>
      </c>
      <c r="G169" s="11">
        <v>41378</v>
      </c>
      <c r="H169">
        <v>54358</v>
      </c>
      <c r="I169" s="15">
        <f>YEARFRAC(tblRoster[[#This Row],[Start Date]],DATE(2020,12,31),3)</f>
        <v>7.720547945205479</v>
      </c>
      <c r="J169" t="str">
        <f>VLOOKUP(tblRoster[[#This Row],[Department ID]],tblDepts[],2,FALSE)</f>
        <v>Marketing</v>
      </c>
      <c r="K169" t="str">
        <f>LEFT(tblRoster[[#This Row],[Employee ID]],1)</f>
        <v>3</v>
      </c>
      <c r="L169" s="15" t="str">
        <f>"Q"&amp;LOOKUP(MONTH(tblRoster[[#This Row],[Start Date]]),{1,4,7,10},{4,1,2,3})</f>
        <v>Q1</v>
      </c>
    </row>
    <row r="170" spans="1:12" x14ac:dyDescent="0.25">
      <c r="A170">
        <v>38798</v>
      </c>
      <c r="B170" t="s">
        <v>349</v>
      </c>
      <c r="C170" t="s">
        <v>350</v>
      </c>
      <c r="D170" t="s">
        <v>20</v>
      </c>
      <c r="E170">
        <v>5</v>
      </c>
      <c r="F170" s="11">
        <v>29271</v>
      </c>
      <c r="G170" s="11">
        <v>43698</v>
      </c>
      <c r="H170">
        <v>82772</v>
      </c>
      <c r="I170" s="15">
        <f>YEARFRAC(tblRoster[[#This Row],[Start Date]],DATE(2020,12,31),3)</f>
        <v>1.3643835616438356</v>
      </c>
      <c r="J170" t="str">
        <f>VLOOKUP(tblRoster[[#This Row],[Department ID]],tblDepts[],2,FALSE)</f>
        <v>Marketing</v>
      </c>
      <c r="K170" t="str">
        <f>LEFT(tblRoster[[#This Row],[Employee ID]],1)</f>
        <v>3</v>
      </c>
      <c r="L170" s="15" t="str">
        <f>"Q"&amp;LOOKUP(MONTH(tblRoster[[#This Row],[Start Date]]),{1,4,7,10},{4,1,2,3})</f>
        <v>Q2</v>
      </c>
    </row>
    <row r="171" spans="1:12" x14ac:dyDescent="0.25">
      <c r="A171">
        <v>34583</v>
      </c>
      <c r="B171" t="s">
        <v>351</v>
      </c>
      <c r="C171" t="s">
        <v>352</v>
      </c>
      <c r="D171" t="s">
        <v>20</v>
      </c>
      <c r="E171">
        <v>4</v>
      </c>
      <c r="F171" s="11">
        <v>31323</v>
      </c>
      <c r="G171" s="11">
        <v>40387</v>
      </c>
      <c r="H171">
        <v>150089</v>
      </c>
      <c r="I171" s="15">
        <f>YEARFRAC(tblRoster[[#This Row],[Start Date]],DATE(2020,12,31),3)</f>
        <v>10.435616438356165</v>
      </c>
      <c r="J171" t="str">
        <f>VLOOKUP(tblRoster[[#This Row],[Department ID]],tblDepts[],2,FALSE)</f>
        <v>Sales</v>
      </c>
      <c r="K171" t="str">
        <f>LEFT(tblRoster[[#This Row],[Employee ID]],1)</f>
        <v>3</v>
      </c>
      <c r="L171" s="15" t="str">
        <f>"Q"&amp;LOOKUP(MONTH(tblRoster[[#This Row],[Start Date]]),{1,4,7,10},{4,1,2,3})</f>
        <v>Q2</v>
      </c>
    </row>
    <row r="172" spans="1:12" x14ac:dyDescent="0.25">
      <c r="A172">
        <v>32971</v>
      </c>
      <c r="B172" t="s">
        <v>353</v>
      </c>
      <c r="C172" t="s">
        <v>354</v>
      </c>
      <c r="D172" t="s">
        <v>20</v>
      </c>
      <c r="E172">
        <v>4</v>
      </c>
      <c r="F172" s="11">
        <v>34193</v>
      </c>
      <c r="G172" s="11">
        <v>42619</v>
      </c>
      <c r="H172">
        <v>96120</v>
      </c>
      <c r="I172" s="15">
        <f>YEARFRAC(tblRoster[[#This Row],[Start Date]],DATE(2020,12,31),3)</f>
        <v>4.3205479452054796</v>
      </c>
      <c r="J172" t="str">
        <f>VLOOKUP(tblRoster[[#This Row],[Department ID]],tblDepts[],2,FALSE)</f>
        <v>Sales</v>
      </c>
      <c r="K172" t="str">
        <f>LEFT(tblRoster[[#This Row],[Employee ID]],1)</f>
        <v>3</v>
      </c>
      <c r="L172" s="15" t="str">
        <f>"Q"&amp;LOOKUP(MONTH(tblRoster[[#This Row],[Start Date]]),{1,4,7,10},{4,1,2,3})</f>
        <v>Q2</v>
      </c>
    </row>
    <row r="173" spans="1:12" x14ac:dyDescent="0.25">
      <c r="A173">
        <v>38297</v>
      </c>
      <c r="B173" t="s">
        <v>355</v>
      </c>
      <c r="C173" t="s">
        <v>356</v>
      </c>
      <c r="D173" t="s">
        <v>15</v>
      </c>
      <c r="E173">
        <v>6</v>
      </c>
      <c r="F173" s="11">
        <v>29766</v>
      </c>
      <c r="G173" s="11">
        <v>43005</v>
      </c>
      <c r="H173">
        <v>138918</v>
      </c>
      <c r="I173" s="15">
        <f>YEARFRAC(tblRoster[[#This Row],[Start Date]],DATE(2020,12,31),3)</f>
        <v>3.2630136986301368</v>
      </c>
      <c r="J173" t="str">
        <f>VLOOKUP(tblRoster[[#This Row],[Department ID]],tblDepts[],2,FALSE)</f>
        <v>Development</v>
      </c>
      <c r="K173" t="str">
        <f>LEFT(tblRoster[[#This Row],[Employee ID]],1)</f>
        <v>3</v>
      </c>
      <c r="L173" s="15" t="str">
        <f>"Q"&amp;LOOKUP(MONTH(tblRoster[[#This Row],[Start Date]]),{1,4,7,10},{4,1,2,3})</f>
        <v>Q2</v>
      </c>
    </row>
    <row r="174" spans="1:12" x14ac:dyDescent="0.25">
      <c r="A174">
        <v>33786</v>
      </c>
      <c r="B174" t="s">
        <v>65</v>
      </c>
      <c r="C174" t="s">
        <v>357</v>
      </c>
      <c r="D174" t="s">
        <v>20</v>
      </c>
      <c r="E174">
        <v>5</v>
      </c>
      <c r="F174" s="11">
        <v>32477</v>
      </c>
      <c r="G174" s="11">
        <v>43985</v>
      </c>
      <c r="H174">
        <v>40166</v>
      </c>
      <c r="I174" s="15">
        <f>YEARFRAC(tblRoster[[#This Row],[Start Date]],DATE(2020,12,31),3)</f>
        <v>0.57808219178082187</v>
      </c>
      <c r="J174" t="str">
        <f>VLOOKUP(tblRoster[[#This Row],[Department ID]],tblDepts[],2,FALSE)</f>
        <v>Marketing</v>
      </c>
      <c r="K174" t="str">
        <f>LEFT(tblRoster[[#This Row],[Employee ID]],1)</f>
        <v>3</v>
      </c>
      <c r="L174" s="15" t="str">
        <f>"Q"&amp;LOOKUP(MONTH(tblRoster[[#This Row],[Start Date]]),{1,4,7,10},{4,1,2,3})</f>
        <v>Q1</v>
      </c>
    </row>
    <row r="175" spans="1:12" x14ac:dyDescent="0.25">
      <c r="A175">
        <v>36630</v>
      </c>
      <c r="B175" t="s">
        <v>358</v>
      </c>
      <c r="C175" t="s">
        <v>359</v>
      </c>
      <c r="D175" t="s">
        <v>20</v>
      </c>
      <c r="E175">
        <v>5</v>
      </c>
      <c r="F175" s="11">
        <v>30457</v>
      </c>
      <c r="G175" s="11">
        <v>41165</v>
      </c>
      <c r="H175">
        <v>111143</v>
      </c>
      <c r="I175" s="15">
        <f>YEARFRAC(tblRoster[[#This Row],[Start Date]],DATE(2020,12,31),3)</f>
        <v>8.3041095890410954</v>
      </c>
      <c r="J175" t="str">
        <f>VLOOKUP(tblRoster[[#This Row],[Department ID]],tblDepts[],2,FALSE)</f>
        <v>Marketing</v>
      </c>
      <c r="K175" t="str">
        <f>LEFT(tblRoster[[#This Row],[Employee ID]],1)</f>
        <v>3</v>
      </c>
      <c r="L175" s="15" t="str">
        <f>"Q"&amp;LOOKUP(MONTH(tblRoster[[#This Row],[Start Date]]),{1,4,7,10},{4,1,2,3})</f>
        <v>Q2</v>
      </c>
    </row>
    <row r="176" spans="1:12" x14ac:dyDescent="0.25">
      <c r="A176">
        <v>45042</v>
      </c>
      <c r="B176" t="s">
        <v>360</v>
      </c>
      <c r="C176" t="s">
        <v>361</v>
      </c>
      <c r="D176" t="s">
        <v>20</v>
      </c>
      <c r="E176">
        <v>8</v>
      </c>
      <c r="F176" s="11">
        <v>17533</v>
      </c>
      <c r="G176" s="11">
        <v>41981</v>
      </c>
      <c r="H176">
        <v>52742</v>
      </c>
      <c r="I176" s="15">
        <f>YEARFRAC(tblRoster[[#This Row],[Start Date]],DATE(2020,12,31),3)</f>
        <v>6.0684931506849313</v>
      </c>
      <c r="J176" t="str">
        <f>VLOOKUP(tblRoster[[#This Row],[Department ID]],tblDepts[],2,FALSE)</f>
        <v>IT</v>
      </c>
      <c r="K176" t="str">
        <f>LEFT(tblRoster[[#This Row],[Employee ID]],1)</f>
        <v>4</v>
      </c>
      <c r="L176" s="15" t="str">
        <f>"Q"&amp;LOOKUP(MONTH(tblRoster[[#This Row],[Start Date]]),{1,4,7,10},{4,1,2,3})</f>
        <v>Q3</v>
      </c>
    </row>
    <row r="177" spans="1:12" x14ac:dyDescent="0.25">
      <c r="A177">
        <v>28273</v>
      </c>
      <c r="B177" t="s">
        <v>362</v>
      </c>
      <c r="C177" t="s">
        <v>363</v>
      </c>
      <c r="D177" t="s">
        <v>20</v>
      </c>
      <c r="E177">
        <v>1</v>
      </c>
      <c r="F177" s="11">
        <v>30499</v>
      </c>
      <c r="G177" s="11">
        <v>42664</v>
      </c>
      <c r="H177">
        <v>62997</v>
      </c>
      <c r="I177" s="15">
        <f>YEARFRAC(tblRoster[[#This Row],[Start Date]],DATE(2020,12,31),3)</f>
        <v>4.1972602739726028</v>
      </c>
      <c r="J177" t="str">
        <f>VLOOKUP(tblRoster[[#This Row],[Department ID]],tblDepts[],2,FALSE)</f>
        <v>Accounting</v>
      </c>
      <c r="K177" t="str">
        <f>LEFT(tblRoster[[#This Row],[Employee ID]],1)</f>
        <v>2</v>
      </c>
      <c r="L177" s="15" t="str">
        <f>"Q"&amp;LOOKUP(MONTH(tblRoster[[#This Row],[Start Date]]),{1,4,7,10},{4,1,2,3})</f>
        <v>Q3</v>
      </c>
    </row>
    <row r="178" spans="1:12" x14ac:dyDescent="0.25">
      <c r="A178">
        <v>32121</v>
      </c>
      <c r="B178" t="s">
        <v>364</v>
      </c>
      <c r="C178" t="s">
        <v>365</v>
      </c>
      <c r="D178" t="s">
        <v>15</v>
      </c>
      <c r="E178">
        <v>5</v>
      </c>
      <c r="F178" s="11">
        <v>23693</v>
      </c>
      <c r="G178" s="11">
        <v>41138</v>
      </c>
      <c r="H178">
        <v>133989</v>
      </c>
      <c r="I178" s="15">
        <f>YEARFRAC(tblRoster[[#This Row],[Start Date]],DATE(2020,12,31),3)</f>
        <v>8.3780821917808215</v>
      </c>
      <c r="J178" t="str">
        <f>VLOOKUP(tblRoster[[#This Row],[Department ID]],tblDepts[],2,FALSE)</f>
        <v>Marketing</v>
      </c>
      <c r="K178" t="str">
        <f>LEFT(tblRoster[[#This Row],[Employee ID]],1)</f>
        <v>3</v>
      </c>
      <c r="L178" s="15" t="str">
        <f>"Q"&amp;LOOKUP(MONTH(tblRoster[[#This Row],[Start Date]]),{1,4,7,10},{4,1,2,3})</f>
        <v>Q2</v>
      </c>
    </row>
    <row r="179" spans="1:12" x14ac:dyDescent="0.25">
      <c r="A179">
        <v>32144</v>
      </c>
      <c r="B179" t="s">
        <v>366</v>
      </c>
      <c r="C179" t="s">
        <v>367</v>
      </c>
      <c r="D179" t="s">
        <v>15</v>
      </c>
      <c r="E179">
        <v>7</v>
      </c>
      <c r="F179" s="11">
        <v>32611</v>
      </c>
      <c r="G179" s="11">
        <v>40658</v>
      </c>
      <c r="H179">
        <v>114740</v>
      </c>
      <c r="I179" s="15">
        <f>YEARFRAC(tblRoster[[#This Row],[Start Date]],DATE(2020,12,31),3)</f>
        <v>9.6931506849315063</v>
      </c>
      <c r="J179" t="str">
        <f>VLOOKUP(tblRoster[[#This Row],[Department ID]],tblDepts[],2,FALSE)</f>
        <v>Support</v>
      </c>
      <c r="K179" t="str">
        <f>LEFT(tblRoster[[#This Row],[Employee ID]],1)</f>
        <v>3</v>
      </c>
      <c r="L179" s="15" t="str">
        <f>"Q"&amp;LOOKUP(MONTH(tblRoster[[#This Row],[Start Date]]),{1,4,7,10},{4,1,2,3})</f>
        <v>Q1</v>
      </c>
    </row>
    <row r="180" spans="1:12" x14ac:dyDescent="0.25">
      <c r="A180">
        <v>35820</v>
      </c>
      <c r="B180" t="s">
        <v>368</v>
      </c>
      <c r="C180" t="s">
        <v>369</v>
      </c>
      <c r="D180" t="s">
        <v>20</v>
      </c>
      <c r="E180">
        <v>1</v>
      </c>
      <c r="F180" s="11">
        <v>29161</v>
      </c>
      <c r="G180" s="11">
        <v>42971</v>
      </c>
      <c r="H180">
        <v>69163</v>
      </c>
      <c r="I180" s="15">
        <f>YEARFRAC(tblRoster[[#This Row],[Start Date]],DATE(2020,12,31),3)</f>
        <v>3.3561643835616439</v>
      </c>
      <c r="J180" t="str">
        <f>VLOOKUP(tblRoster[[#This Row],[Department ID]],tblDepts[],2,FALSE)</f>
        <v>Accounting</v>
      </c>
      <c r="K180" t="str">
        <f>LEFT(tblRoster[[#This Row],[Employee ID]],1)</f>
        <v>3</v>
      </c>
      <c r="L180" s="15" t="str">
        <f>"Q"&amp;LOOKUP(MONTH(tblRoster[[#This Row],[Start Date]]),{1,4,7,10},{4,1,2,3})</f>
        <v>Q2</v>
      </c>
    </row>
    <row r="181" spans="1:12" x14ac:dyDescent="0.25">
      <c r="A181">
        <v>33522</v>
      </c>
      <c r="B181" t="s">
        <v>370</v>
      </c>
      <c r="C181" t="s">
        <v>371</v>
      </c>
      <c r="D181" t="s">
        <v>20</v>
      </c>
      <c r="E181">
        <v>1</v>
      </c>
      <c r="F181" s="11">
        <v>29769</v>
      </c>
      <c r="G181" s="11">
        <v>41049</v>
      </c>
      <c r="H181">
        <v>37585</v>
      </c>
      <c r="I181" s="15">
        <f>YEARFRAC(tblRoster[[#This Row],[Start Date]],DATE(2020,12,31),3)</f>
        <v>8.6219178082191785</v>
      </c>
      <c r="J181" t="str">
        <f>VLOOKUP(tblRoster[[#This Row],[Department ID]],tblDepts[],2,FALSE)</f>
        <v>Accounting</v>
      </c>
      <c r="K181" t="str">
        <f>LEFT(tblRoster[[#This Row],[Employee ID]],1)</f>
        <v>3</v>
      </c>
      <c r="L181" s="15" t="str">
        <f>"Q"&amp;LOOKUP(MONTH(tblRoster[[#This Row],[Start Date]]),{1,4,7,10},{4,1,2,3})</f>
        <v>Q1</v>
      </c>
    </row>
    <row r="182" spans="1:12" x14ac:dyDescent="0.25">
      <c r="A182">
        <v>39873</v>
      </c>
      <c r="B182" t="s">
        <v>372</v>
      </c>
      <c r="C182" t="s">
        <v>373</v>
      </c>
      <c r="D182" t="s">
        <v>15</v>
      </c>
      <c r="E182">
        <v>6</v>
      </c>
      <c r="F182" s="11">
        <v>22487</v>
      </c>
      <c r="G182" s="11">
        <v>42501</v>
      </c>
      <c r="H182">
        <v>60140</v>
      </c>
      <c r="I182" s="15">
        <f>YEARFRAC(tblRoster[[#This Row],[Start Date]],DATE(2020,12,31),3)</f>
        <v>4.6438356164383565</v>
      </c>
      <c r="J182" t="str">
        <f>VLOOKUP(tblRoster[[#This Row],[Department ID]],tblDepts[],2,FALSE)</f>
        <v>Development</v>
      </c>
      <c r="K182" t="str">
        <f>LEFT(tblRoster[[#This Row],[Employee ID]],1)</f>
        <v>3</v>
      </c>
      <c r="L182" s="15" t="str">
        <f>"Q"&amp;LOOKUP(MONTH(tblRoster[[#This Row],[Start Date]]),{1,4,7,10},{4,1,2,3})</f>
        <v>Q1</v>
      </c>
    </row>
    <row r="183" spans="1:12" x14ac:dyDescent="0.25">
      <c r="A183">
        <v>20363</v>
      </c>
      <c r="B183" t="s">
        <v>374</v>
      </c>
      <c r="C183" t="s">
        <v>375</v>
      </c>
      <c r="D183" t="s">
        <v>15</v>
      </c>
      <c r="E183">
        <v>8</v>
      </c>
      <c r="F183" s="11">
        <v>24678</v>
      </c>
      <c r="G183" s="11">
        <v>43001</v>
      </c>
      <c r="H183">
        <v>119867</v>
      </c>
      <c r="I183" s="15">
        <f>YEARFRAC(tblRoster[[#This Row],[Start Date]],DATE(2020,12,31),3)</f>
        <v>3.2739726027397262</v>
      </c>
      <c r="J183" t="str">
        <f>VLOOKUP(tblRoster[[#This Row],[Department ID]],tblDepts[],2,FALSE)</f>
        <v>IT</v>
      </c>
      <c r="K183" t="str">
        <f>LEFT(tblRoster[[#This Row],[Employee ID]],1)</f>
        <v>2</v>
      </c>
      <c r="L183" s="15" t="str">
        <f>"Q"&amp;LOOKUP(MONTH(tblRoster[[#This Row],[Start Date]]),{1,4,7,10},{4,1,2,3})</f>
        <v>Q2</v>
      </c>
    </row>
    <row r="184" spans="1:12" x14ac:dyDescent="0.25">
      <c r="A184">
        <v>36881</v>
      </c>
      <c r="B184" t="s">
        <v>113</v>
      </c>
      <c r="C184" t="s">
        <v>376</v>
      </c>
      <c r="D184" t="s">
        <v>15</v>
      </c>
      <c r="E184">
        <v>7</v>
      </c>
      <c r="F184" s="11">
        <v>34039</v>
      </c>
      <c r="G184" s="11">
        <v>40716</v>
      </c>
      <c r="H184">
        <v>96593</v>
      </c>
      <c r="I184" s="15">
        <f>YEARFRAC(tblRoster[[#This Row],[Start Date]],DATE(2020,12,31),3)</f>
        <v>9.5342465753424666</v>
      </c>
      <c r="J184" t="str">
        <f>VLOOKUP(tblRoster[[#This Row],[Department ID]],tblDepts[],2,FALSE)</f>
        <v>Support</v>
      </c>
      <c r="K184" t="str">
        <f>LEFT(tblRoster[[#This Row],[Employee ID]],1)</f>
        <v>3</v>
      </c>
      <c r="L184" s="15" t="str">
        <f>"Q"&amp;LOOKUP(MONTH(tblRoster[[#This Row],[Start Date]]),{1,4,7,10},{4,1,2,3})</f>
        <v>Q1</v>
      </c>
    </row>
    <row r="185" spans="1:12" x14ac:dyDescent="0.25">
      <c r="A185">
        <v>37683</v>
      </c>
      <c r="B185" t="s">
        <v>377</v>
      </c>
      <c r="C185" t="s">
        <v>378</v>
      </c>
      <c r="D185" t="s">
        <v>15</v>
      </c>
      <c r="E185">
        <v>4</v>
      </c>
      <c r="F185" s="11">
        <v>31275</v>
      </c>
      <c r="G185" s="11">
        <v>43988</v>
      </c>
      <c r="H185">
        <v>62086</v>
      </c>
      <c r="I185" s="15">
        <f>YEARFRAC(tblRoster[[#This Row],[Start Date]],DATE(2020,12,31),3)</f>
        <v>0.56986301369863013</v>
      </c>
      <c r="J185" t="str">
        <f>VLOOKUP(tblRoster[[#This Row],[Department ID]],tblDepts[],2,FALSE)</f>
        <v>Sales</v>
      </c>
      <c r="K185" t="str">
        <f>LEFT(tblRoster[[#This Row],[Employee ID]],1)</f>
        <v>3</v>
      </c>
      <c r="L185" s="15" t="str">
        <f>"Q"&amp;LOOKUP(MONTH(tblRoster[[#This Row],[Start Date]]),{1,4,7,10},{4,1,2,3})</f>
        <v>Q1</v>
      </c>
    </row>
    <row r="186" spans="1:12" x14ac:dyDescent="0.25">
      <c r="A186">
        <v>37926</v>
      </c>
      <c r="B186" t="s">
        <v>379</v>
      </c>
      <c r="C186" t="s">
        <v>380</v>
      </c>
      <c r="D186" t="s">
        <v>15</v>
      </c>
      <c r="E186">
        <v>6</v>
      </c>
      <c r="F186" s="11">
        <v>20742</v>
      </c>
      <c r="G186" s="11">
        <v>43940</v>
      </c>
      <c r="H186">
        <v>65097</v>
      </c>
      <c r="I186" s="15">
        <f>YEARFRAC(tblRoster[[#This Row],[Start Date]],DATE(2020,12,31),3)</f>
        <v>0.70136986301369864</v>
      </c>
      <c r="J186" t="str">
        <f>VLOOKUP(tblRoster[[#This Row],[Department ID]],tblDepts[],2,FALSE)</f>
        <v>Development</v>
      </c>
      <c r="K186" t="str">
        <f>LEFT(tblRoster[[#This Row],[Employee ID]],1)</f>
        <v>3</v>
      </c>
      <c r="L186" s="15" t="str">
        <f>"Q"&amp;LOOKUP(MONTH(tblRoster[[#This Row],[Start Date]]),{1,4,7,10},{4,1,2,3})</f>
        <v>Q1</v>
      </c>
    </row>
    <row r="187" spans="1:12" x14ac:dyDescent="0.25">
      <c r="A187">
        <v>33634</v>
      </c>
      <c r="B187" t="s">
        <v>381</v>
      </c>
      <c r="C187" t="s">
        <v>382</v>
      </c>
      <c r="D187" t="s">
        <v>20</v>
      </c>
      <c r="E187">
        <v>4</v>
      </c>
      <c r="F187" s="11">
        <v>23897</v>
      </c>
      <c r="G187" s="11">
        <v>43804</v>
      </c>
      <c r="H187">
        <v>95234</v>
      </c>
      <c r="I187" s="15">
        <f>YEARFRAC(tblRoster[[#This Row],[Start Date]],DATE(2020,12,31),3)</f>
        <v>1.0739726027397261</v>
      </c>
      <c r="J187" t="str">
        <f>VLOOKUP(tblRoster[[#This Row],[Department ID]],tblDepts[],2,FALSE)</f>
        <v>Sales</v>
      </c>
      <c r="K187" t="str">
        <f>LEFT(tblRoster[[#This Row],[Employee ID]],1)</f>
        <v>3</v>
      </c>
      <c r="L187" s="15" t="str">
        <f>"Q"&amp;LOOKUP(MONTH(tblRoster[[#This Row],[Start Date]]),{1,4,7,10},{4,1,2,3})</f>
        <v>Q3</v>
      </c>
    </row>
    <row r="188" spans="1:12" x14ac:dyDescent="0.25">
      <c r="A188">
        <v>36116</v>
      </c>
      <c r="B188" t="s">
        <v>383</v>
      </c>
      <c r="C188" t="s">
        <v>384</v>
      </c>
      <c r="D188" t="s">
        <v>20</v>
      </c>
      <c r="E188">
        <v>6</v>
      </c>
      <c r="F188" s="11">
        <v>30571</v>
      </c>
      <c r="G188" s="11">
        <v>40657</v>
      </c>
      <c r="H188">
        <v>42669</v>
      </c>
      <c r="I188" s="15">
        <f>YEARFRAC(tblRoster[[#This Row],[Start Date]],DATE(2020,12,31),3)</f>
        <v>9.6958904109589046</v>
      </c>
      <c r="J188" t="str">
        <f>VLOOKUP(tblRoster[[#This Row],[Department ID]],tblDepts[],2,FALSE)</f>
        <v>Development</v>
      </c>
      <c r="K188" t="str">
        <f>LEFT(tblRoster[[#This Row],[Employee ID]],1)</f>
        <v>3</v>
      </c>
      <c r="L188" s="15" t="str">
        <f>"Q"&amp;LOOKUP(MONTH(tblRoster[[#This Row],[Start Date]]),{1,4,7,10},{4,1,2,3})</f>
        <v>Q1</v>
      </c>
    </row>
    <row r="189" spans="1:12" x14ac:dyDescent="0.25">
      <c r="A189">
        <v>21788</v>
      </c>
      <c r="B189" t="s">
        <v>385</v>
      </c>
      <c r="C189" t="s">
        <v>386</v>
      </c>
      <c r="D189" t="s">
        <v>20</v>
      </c>
      <c r="E189">
        <v>7</v>
      </c>
      <c r="F189" s="11">
        <v>33363</v>
      </c>
      <c r="G189" s="11">
        <v>41056</v>
      </c>
      <c r="H189">
        <v>78212</v>
      </c>
      <c r="I189" s="15">
        <f>YEARFRAC(tblRoster[[#This Row],[Start Date]],DATE(2020,12,31),3)</f>
        <v>8.6027397260273979</v>
      </c>
      <c r="J189" t="str">
        <f>VLOOKUP(tblRoster[[#This Row],[Department ID]],tblDepts[],2,FALSE)</f>
        <v>Support</v>
      </c>
      <c r="K189" t="str">
        <f>LEFT(tblRoster[[#This Row],[Employee ID]],1)</f>
        <v>2</v>
      </c>
      <c r="L189" s="15" t="str">
        <f>"Q"&amp;LOOKUP(MONTH(tblRoster[[#This Row],[Start Date]]),{1,4,7,10},{4,1,2,3})</f>
        <v>Q1</v>
      </c>
    </row>
    <row r="190" spans="1:12" x14ac:dyDescent="0.25">
      <c r="A190">
        <v>47105</v>
      </c>
      <c r="B190" t="s">
        <v>387</v>
      </c>
      <c r="C190" t="s">
        <v>388</v>
      </c>
      <c r="D190" t="s">
        <v>20</v>
      </c>
      <c r="E190">
        <v>8</v>
      </c>
      <c r="F190" s="11">
        <v>20111</v>
      </c>
      <c r="G190" s="11">
        <v>43257</v>
      </c>
      <c r="H190">
        <v>53019</v>
      </c>
      <c r="I190" s="15">
        <f>YEARFRAC(tblRoster[[#This Row],[Start Date]],DATE(2020,12,31),3)</f>
        <v>2.5726027397260274</v>
      </c>
      <c r="J190" t="str">
        <f>VLOOKUP(tblRoster[[#This Row],[Department ID]],tblDepts[],2,FALSE)</f>
        <v>IT</v>
      </c>
      <c r="K190" t="str">
        <f>LEFT(tblRoster[[#This Row],[Employee ID]],1)</f>
        <v>4</v>
      </c>
      <c r="L190" s="15" t="str">
        <f>"Q"&amp;LOOKUP(MONTH(tblRoster[[#This Row],[Start Date]]),{1,4,7,10},{4,1,2,3})</f>
        <v>Q1</v>
      </c>
    </row>
    <row r="191" spans="1:12" x14ac:dyDescent="0.25">
      <c r="A191">
        <v>37685</v>
      </c>
      <c r="B191" t="s">
        <v>389</v>
      </c>
      <c r="C191" t="s">
        <v>390</v>
      </c>
      <c r="D191" t="s">
        <v>20</v>
      </c>
      <c r="E191">
        <v>6</v>
      </c>
      <c r="F191" s="11">
        <v>19661</v>
      </c>
      <c r="G191" s="11">
        <v>41435</v>
      </c>
      <c r="H191">
        <v>119933</v>
      </c>
      <c r="I191" s="15">
        <f>YEARFRAC(tblRoster[[#This Row],[Start Date]],DATE(2020,12,31),3)</f>
        <v>7.5643835616438357</v>
      </c>
      <c r="J191" t="str">
        <f>VLOOKUP(tblRoster[[#This Row],[Department ID]],tblDepts[],2,FALSE)</f>
        <v>Development</v>
      </c>
      <c r="K191" t="str">
        <f>LEFT(tblRoster[[#This Row],[Employee ID]],1)</f>
        <v>3</v>
      </c>
      <c r="L191" s="15" t="str">
        <f>"Q"&amp;LOOKUP(MONTH(tblRoster[[#This Row],[Start Date]]),{1,4,7,10},{4,1,2,3})</f>
        <v>Q1</v>
      </c>
    </row>
    <row r="192" spans="1:12" x14ac:dyDescent="0.25">
      <c r="A192">
        <v>38729</v>
      </c>
      <c r="B192" t="s">
        <v>391</v>
      </c>
      <c r="C192" t="s">
        <v>392</v>
      </c>
      <c r="D192" t="s">
        <v>20</v>
      </c>
      <c r="E192">
        <v>4</v>
      </c>
      <c r="F192" s="11">
        <v>26920</v>
      </c>
      <c r="G192" s="11">
        <v>41555</v>
      </c>
      <c r="H192">
        <v>103383</v>
      </c>
      <c r="I192" s="15">
        <f>YEARFRAC(tblRoster[[#This Row],[Start Date]],DATE(2020,12,31),3)</f>
        <v>7.2356164383561641</v>
      </c>
      <c r="J192" t="str">
        <f>VLOOKUP(tblRoster[[#This Row],[Department ID]],tblDepts[],2,FALSE)</f>
        <v>Sales</v>
      </c>
      <c r="K192" t="str">
        <f>LEFT(tblRoster[[#This Row],[Employee ID]],1)</f>
        <v>3</v>
      </c>
      <c r="L192" s="15" t="str">
        <f>"Q"&amp;LOOKUP(MONTH(tblRoster[[#This Row],[Start Date]]),{1,4,7,10},{4,1,2,3})</f>
        <v>Q3</v>
      </c>
    </row>
    <row r="193" spans="1:12" x14ac:dyDescent="0.25">
      <c r="A193">
        <v>35446</v>
      </c>
      <c r="B193" t="s">
        <v>393</v>
      </c>
      <c r="C193" t="s">
        <v>394</v>
      </c>
      <c r="D193" t="s">
        <v>15</v>
      </c>
      <c r="E193">
        <v>5</v>
      </c>
      <c r="F193" s="11">
        <v>19401</v>
      </c>
      <c r="G193" s="11">
        <v>43416</v>
      </c>
      <c r="H193">
        <v>80683</v>
      </c>
      <c r="I193" s="15">
        <f>YEARFRAC(tblRoster[[#This Row],[Start Date]],DATE(2020,12,31),3)</f>
        <v>2.1369863013698631</v>
      </c>
      <c r="J193" t="str">
        <f>VLOOKUP(tblRoster[[#This Row],[Department ID]],tblDepts[],2,FALSE)</f>
        <v>Marketing</v>
      </c>
      <c r="K193" t="str">
        <f>LEFT(tblRoster[[#This Row],[Employee ID]],1)</f>
        <v>3</v>
      </c>
      <c r="L193" s="15" t="str">
        <f>"Q"&amp;LOOKUP(MONTH(tblRoster[[#This Row],[Start Date]]),{1,4,7,10},{4,1,2,3})</f>
        <v>Q3</v>
      </c>
    </row>
    <row r="194" spans="1:12" x14ac:dyDescent="0.25">
      <c r="A194">
        <v>15081</v>
      </c>
      <c r="B194" t="s">
        <v>395</v>
      </c>
      <c r="C194" t="s">
        <v>396</v>
      </c>
      <c r="D194" t="s">
        <v>15</v>
      </c>
      <c r="E194">
        <v>8</v>
      </c>
      <c r="F194" s="11">
        <v>28326</v>
      </c>
      <c r="G194" s="11">
        <v>40805</v>
      </c>
      <c r="H194">
        <v>77882</v>
      </c>
      <c r="I194" s="15">
        <f>YEARFRAC(tblRoster[[#This Row],[Start Date]],DATE(2020,12,31),3)</f>
        <v>9.2904109589041095</v>
      </c>
      <c r="J194" t="str">
        <f>VLOOKUP(tblRoster[[#This Row],[Department ID]],tblDepts[],2,FALSE)</f>
        <v>IT</v>
      </c>
      <c r="K194" t="str">
        <f>LEFT(tblRoster[[#This Row],[Employee ID]],1)</f>
        <v>1</v>
      </c>
      <c r="L194" s="15" t="str">
        <f>"Q"&amp;LOOKUP(MONTH(tblRoster[[#This Row],[Start Date]]),{1,4,7,10},{4,1,2,3})</f>
        <v>Q2</v>
      </c>
    </row>
    <row r="195" spans="1:12" x14ac:dyDescent="0.25">
      <c r="A195">
        <v>31033</v>
      </c>
      <c r="B195" t="s">
        <v>397</v>
      </c>
      <c r="C195" t="s">
        <v>398</v>
      </c>
      <c r="D195" t="s">
        <v>20</v>
      </c>
      <c r="E195">
        <v>5</v>
      </c>
      <c r="F195" s="11">
        <v>32101</v>
      </c>
      <c r="G195" s="11">
        <v>42499</v>
      </c>
      <c r="H195">
        <v>85636</v>
      </c>
      <c r="I195" s="15">
        <f>YEARFRAC(tblRoster[[#This Row],[Start Date]],DATE(2020,12,31),3)</f>
        <v>4.6493150684931503</v>
      </c>
      <c r="J195" t="str">
        <f>VLOOKUP(tblRoster[[#This Row],[Department ID]],tblDepts[],2,FALSE)</f>
        <v>Marketing</v>
      </c>
      <c r="K195" t="str">
        <f>LEFT(tblRoster[[#This Row],[Employee ID]],1)</f>
        <v>3</v>
      </c>
      <c r="L195" s="15" t="str">
        <f>"Q"&amp;LOOKUP(MONTH(tblRoster[[#This Row],[Start Date]]),{1,4,7,10},{4,1,2,3})</f>
        <v>Q1</v>
      </c>
    </row>
    <row r="196" spans="1:12" x14ac:dyDescent="0.25">
      <c r="A196">
        <v>34821</v>
      </c>
      <c r="B196" t="s">
        <v>399</v>
      </c>
      <c r="C196" t="s">
        <v>400</v>
      </c>
      <c r="D196" t="s">
        <v>20</v>
      </c>
      <c r="E196">
        <v>4</v>
      </c>
      <c r="F196" s="11">
        <v>24282</v>
      </c>
      <c r="G196" s="11">
        <v>42883</v>
      </c>
      <c r="H196">
        <v>53976</v>
      </c>
      <c r="I196" s="15">
        <f>YEARFRAC(tblRoster[[#This Row],[Start Date]],DATE(2020,12,31),3)</f>
        <v>3.5972602739726027</v>
      </c>
      <c r="J196" t="str">
        <f>VLOOKUP(tblRoster[[#This Row],[Department ID]],tblDepts[],2,FALSE)</f>
        <v>Sales</v>
      </c>
      <c r="K196" t="str">
        <f>LEFT(tblRoster[[#This Row],[Employee ID]],1)</f>
        <v>3</v>
      </c>
      <c r="L196" s="15" t="str">
        <f>"Q"&amp;LOOKUP(MONTH(tblRoster[[#This Row],[Start Date]]),{1,4,7,10},{4,1,2,3})</f>
        <v>Q1</v>
      </c>
    </row>
    <row r="197" spans="1:12" x14ac:dyDescent="0.25">
      <c r="A197">
        <v>38895</v>
      </c>
      <c r="B197" t="s">
        <v>401</v>
      </c>
      <c r="C197" t="s">
        <v>402</v>
      </c>
      <c r="D197" t="s">
        <v>20</v>
      </c>
      <c r="E197">
        <v>5</v>
      </c>
      <c r="F197" s="11">
        <v>33369</v>
      </c>
      <c r="G197" s="11">
        <v>41829</v>
      </c>
      <c r="H197">
        <v>39289</v>
      </c>
      <c r="I197" s="15">
        <f>YEARFRAC(tblRoster[[#This Row],[Start Date]],DATE(2020,12,31),3)</f>
        <v>6.484931506849315</v>
      </c>
      <c r="J197" t="str">
        <f>VLOOKUP(tblRoster[[#This Row],[Department ID]],tblDepts[],2,FALSE)</f>
        <v>Marketing</v>
      </c>
      <c r="K197" t="str">
        <f>LEFT(tblRoster[[#This Row],[Employee ID]],1)</f>
        <v>3</v>
      </c>
      <c r="L197" s="15" t="str">
        <f>"Q"&amp;LOOKUP(MONTH(tblRoster[[#This Row],[Start Date]]),{1,4,7,10},{4,1,2,3})</f>
        <v>Q2</v>
      </c>
    </row>
    <row r="198" spans="1:12" x14ac:dyDescent="0.25">
      <c r="A198">
        <v>19984</v>
      </c>
      <c r="B198" t="s">
        <v>403</v>
      </c>
      <c r="C198" t="s">
        <v>404</v>
      </c>
      <c r="D198" t="s">
        <v>15</v>
      </c>
      <c r="E198">
        <v>8</v>
      </c>
      <c r="F198" s="11">
        <v>22224</v>
      </c>
      <c r="G198" s="11">
        <v>40350</v>
      </c>
      <c r="H198">
        <v>84926</v>
      </c>
      <c r="I198" s="15">
        <f>YEARFRAC(tblRoster[[#This Row],[Start Date]],DATE(2020,12,31),3)</f>
        <v>10.536986301369863</v>
      </c>
      <c r="J198" t="str">
        <f>VLOOKUP(tblRoster[[#This Row],[Department ID]],tblDepts[],2,FALSE)</f>
        <v>IT</v>
      </c>
      <c r="K198" t="str">
        <f>LEFT(tblRoster[[#This Row],[Employee ID]],1)</f>
        <v>1</v>
      </c>
      <c r="L198" s="15" t="str">
        <f>"Q"&amp;LOOKUP(MONTH(tblRoster[[#This Row],[Start Date]]),{1,4,7,10},{4,1,2,3})</f>
        <v>Q1</v>
      </c>
    </row>
    <row r="199" spans="1:12" x14ac:dyDescent="0.25">
      <c r="A199">
        <v>39304</v>
      </c>
      <c r="B199" t="s">
        <v>405</v>
      </c>
      <c r="C199" t="s">
        <v>406</v>
      </c>
      <c r="D199" t="s">
        <v>20</v>
      </c>
      <c r="E199">
        <v>5</v>
      </c>
      <c r="F199" s="11">
        <v>28668</v>
      </c>
      <c r="G199" s="11">
        <v>43767</v>
      </c>
      <c r="H199">
        <v>46016</v>
      </c>
      <c r="I199" s="15">
        <f>YEARFRAC(tblRoster[[#This Row],[Start Date]],DATE(2020,12,31),3)</f>
        <v>1.1753424657534246</v>
      </c>
      <c r="J199" t="str">
        <f>VLOOKUP(tblRoster[[#This Row],[Department ID]],tblDepts[],2,FALSE)</f>
        <v>Marketing</v>
      </c>
      <c r="K199" t="str">
        <f>LEFT(tblRoster[[#This Row],[Employee ID]],1)</f>
        <v>3</v>
      </c>
      <c r="L199" s="15" t="str">
        <f>"Q"&amp;LOOKUP(MONTH(tblRoster[[#This Row],[Start Date]]),{1,4,7,10},{4,1,2,3})</f>
        <v>Q3</v>
      </c>
    </row>
    <row r="200" spans="1:12" x14ac:dyDescent="0.25">
      <c r="A200">
        <v>30020</v>
      </c>
      <c r="B200" t="s">
        <v>407</v>
      </c>
      <c r="C200" t="s">
        <v>408</v>
      </c>
      <c r="D200" t="s">
        <v>15</v>
      </c>
      <c r="E200">
        <v>6</v>
      </c>
      <c r="F200" s="11">
        <v>23386</v>
      </c>
      <c r="G200" s="11">
        <v>40395</v>
      </c>
      <c r="H200">
        <v>64543</v>
      </c>
      <c r="I200" s="15">
        <f>YEARFRAC(tblRoster[[#This Row],[Start Date]],DATE(2020,12,31),3)</f>
        <v>10.413698630136986</v>
      </c>
      <c r="J200" t="str">
        <f>VLOOKUP(tblRoster[[#This Row],[Department ID]],tblDepts[],2,FALSE)</f>
        <v>Development</v>
      </c>
      <c r="K200" t="str">
        <f>LEFT(tblRoster[[#This Row],[Employee ID]],1)</f>
        <v>3</v>
      </c>
      <c r="L200" s="15" t="str">
        <f>"Q"&amp;LOOKUP(MONTH(tblRoster[[#This Row],[Start Date]]),{1,4,7,10},{4,1,2,3})</f>
        <v>Q2</v>
      </c>
    </row>
    <row r="201" spans="1:12" x14ac:dyDescent="0.25">
      <c r="A201">
        <v>24316</v>
      </c>
      <c r="B201" t="s">
        <v>409</v>
      </c>
      <c r="C201" t="s">
        <v>410</v>
      </c>
      <c r="D201" t="s">
        <v>15</v>
      </c>
      <c r="E201">
        <v>7</v>
      </c>
      <c r="F201" s="11">
        <v>21220</v>
      </c>
      <c r="G201" s="11">
        <v>42179</v>
      </c>
      <c r="H201">
        <v>84042</v>
      </c>
      <c r="I201" s="15">
        <f>YEARFRAC(tblRoster[[#This Row],[Start Date]],DATE(2020,12,31),3)</f>
        <v>5.5260273972602736</v>
      </c>
      <c r="J201" t="str">
        <f>VLOOKUP(tblRoster[[#This Row],[Department ID]],tblDepts[],2,FALSE)</f>
        <v>Support</v>
      </c>
      <c r="K201" t="str">
        <f>LEFT(tblRoster[[#This Row],[Employee ID]],1)</f>
        <v>2</v>
      </c>
      <c r="L201" s="15" t="str">
        <f>"Q"&amp;LOOKUP(MONTH(tblRoster[[#This Row],[Start Date]]),{1,4,7,10},{4,1,2,3})</f>
        <v>Q1</v>
      </c>
    </row>
    <row r="202" spans="1:12" x14ac:dyDescent="0.25">
      <c r="A202">
        <v>35483</v>
      </c>
      <c r="B202" t="s">
        <v>411</v>
      </c>
      <c r="C202" t="s">
        <v>412</v>
      </c>
      <c r="D202" t="s">
        <v>20</v>
      </c>
      <c r="E202">
        <v>4</v>
      </c>
      <c r="F202" s="11">
        <v>18727</v>
      </c>
      <c r="G202" s="11">
        <v>42622</v>
      </c>
      <c r="H202">
        <v>61633</v>
      </c>
      <c r="I202" s="15">
        <f>YEARFRAC(tblRoster[[#This Row],[Start Date]],DATE(2020,12,31),3)</f>
        <v>4.3123287671232875</v>
      </c>
      <c r="J202" t="str">
        <f>VLOOKUP(tblRoster[[#This Row],[Department ID]],tblDepts[],2,FALSE)</f>
        <v>Sales</v>
      </c>
      <c r="K202" t="str">
        <f>LEFT(tblRoster[[#This Row],[Employee ID]],1)</f>
        <v>3</v>
      </c>
      <c r="L202" s="15" t="str">
        <f>"Q"&amp;LOOKUP(MONTH(tblRoster[[#This Row],[Start Date]]),{1,4,7,10},{4,1,2,3})</f>
        <v>Q2</v>
      </c>
    </row>
    <row r="203" spans="1:12" x14ac:dyDescent="0.25">
      <c r="A203">
        <v>34152</v>
      </c>
      <c r="B203" t="s">
        <v>413</v>
      </c>
      <c r="C203" t="s">
        <v>414</v>
      </c>
      <c r="D203" t="s">
        <v>15</v>
      </c>
      <c r="E203">
        <v>5</v>
      </c>
      <c r="F203" s="11">
        <v>26468</v>
      </c>
      <c r="G203" s="11">
        <v>43196</v>
      </c>
      <c r="H203">
        <v>81979</v>
      </c>
      <c r="I203" s="15">
        <f>YEARFRAC(tblRoster[[#This Row],[Start Date]],DATE(2020,12,31),3)</f>
        <v>2.7397260273972601</v>
      </c>
      <c r="J203" t="str">
        <f>VLOOKUP(tblRoster[[#This Row],[Department ID]],tblDepts[],2,FALSE)</f>
        <v>Marketing</v>
      </c>
      <c r="K203" t="str">
        <f>LEFT(tblRoster[[#This Row],[Employee ID]],1)</f>
        <v>3</v>
      </c>
      <c r="L203" s="15" t="str">
        <f>"Q"&amp;LOOKUP(MONTH(tblRoster[[#This Row],[Start Date]]),{1,4,7,10},{4,1,2,3})</f>
        <v>Q1</v>
      </c>
    </row>
    <row r="204" spans="1:12" x14ac:dyDescent="0.25">
      <c r="A204">
        <v>31327</v>
      </c>
      <c r="B204" t="s">
        <v>415</v>
      </c>
      <c r="C204" t="s">
        <v>416</v>
      </c>
      <c r="D204" t="s">
        <v>20</v>
      </c>
      <c r="E204">
        <v>4</v>
      </c>
      <c r="F204" s="11">
        <v>33696</v>
      </c>
      <c r="G204" s="11">
        <v>43738</v>
      </c>
      <c r="H204">
        <v>83552</v>
      </c>
      <c r="I204" s="15">
        <f>YEARFRAC(tblRoster[[#This Row],[Start Date]],DATE(2020,12,31),3)</f>
        <v>1.2547945205479452</v>
      </c>
      <c r="J204" t="str">
        <f>VLOOKUP(tblRoster[[#This Row],[Department ID]],tblDepts[],2,FALSE)</f>
        <v>Sales</v>
      </c>
      <c r="K204" t="str">
        <f>LEFT(tblRoster[[#This Row],[Employee ID]],1)</f>
        <v>3</v>
      </c>
      <c r="L204" s="15" t="str">
        <f>"Q"&amp;LOOKUP(MONTH(tblRoster[[#This Row],[Start Date]]),{1,4,7,10},{4,1,2,3})</f>
        <v>Q2</v>
      </c>
    </row>
    <row r="205" spans="1:12" x14ac:dyDescent="0.25">
      <c r="A205">
        <v>36222</v>
      </c>
      <c r="B205" t="s">
        <v>417</v>
      </c>
      <c r="C205" t="s">
        <v>418</v>
      </c>
      <c r="D205" t="s">
        <v>20</v>
      </c>
      <c r="E205">
        <v>5</v>
      </c>
      <c r="F205" s="11">
        <v>34854</v>
      </c>
      <c r="G205" s="11">
        <v>42516</v>
      </c>
      <c r="H205">
        <v>60371</v>
      </c>
      <c r="I205" s="15">
        <f>YEARFRAC(tblRoster[[#This Row],[Start Date]],DATE(2020,12,31),3)</f>
        <v>4.602739726027397</v>
      </c>
      <c r="J205" t="str">
        <f>VLOOKUP(tblRoster[[#This Row],[Department ID]],tblDepts[],2,FALSE)</f>
        <v>Marketing</v>
      </c>
      <c r="K205" t="str">
        <f>LEFT(tblRoster[[#This Row],[Employee ID]],1)</f>
        <v>3</v>
      </c>
      <c r="L205" s="15" t="str">
        <f>"Q"&amp;LOOKUP(MONTH(tblRoster[[#This Row],[Start Date]]),{1,4,7,10},{4,1,2,3})</f>
        <v>Q1</v>
      </c>
    </row>
    <row r="206" spans="1:12" x14ac:dyDescent="0.25">
      <c r="A206">
        <v>38621</v>
      </c>
      <c r="B206" t="s">
        <v>419</v>
      </c>
      <c r="C206" t="s">
        <v>420</v>
      </c>
      <c r="D206" t="s">
        <v>15</v>
      </c>
      <c r="E206">
        <v>5</v>
      </c>
      <c r="F206" s="11">
        <v>22755</v>
      </c>
      <c r="G206" s="11">
        <v>41100</v>
      </c>
      <c r="H206">
        <v>127480</v>
      </c>
      <c r="I206" s="15">
        <f>YEARFRAC(tblRoster[[#This Row],[Start Date]],DATE(2020,12,31),3)</f>
        <v>8.4821917808219176</v>
      </c>
      <c r="J206" t="str">
        <f>VLOOKUP(tblRoster[[#This Row],[Department ID]],tblDepts[],2,FALSE)</f>
        <v>Marketing</v>
      </c>
      <c r="K206" t="str">
        <f>LEFT(tblRoster[[#This Row],[Employee ID]],1)</f>
        <v>3</v>
      </c>
      <c r="L206" s="15" t="str">
        <f>"Q"&amp;LOOKUP(MONTH(tblRoster[[#This Row],[Start Date]]),{1,4,7,10},{4,1,2,3})</f>
        <v>Q2</v>
      </c>
    </row>
    <row r="207" spans="1:12" x14ac:dyDescent="0.25">
      <c r="A207">
        <v>34114</v>
      </c>
      <c r="B207" t="s">
        <v>421</v>
      </c>
      <c r="C207" t="s">
        <v>422</v>
      </c>
      <c r="D207" t="s">
        <v>20</v>
      </c>
      <c r="E207">
        <v>5</v>
      </c>
      <c r="F207" s="11">
        <v>28358</v>
      </c>
      <c r="G207" s="11">
        <v>41796</v>
      </c>
      <c r="H207">
        <v>106889</v>
      </c>
      <c r="I207" s="15">
        <f>YEARFRAC(tblRoster[[#This Row],[Start Date]],DATE(2020,12,31),3)</f>
        <v>6.5753424657534243</v>
      </c>
      <c r="J207" t="str">
        <f>VLOOKUP(tblRoster[[#This Row],[Department ID]],tblDepts[],2,FALSE)</f>
        <v>Marketing</v>
      </c>
      <c r="K207" t="str">
        <f>LEFT(tblRoster[[#This Row],[Employee ID]],1)</f>
        <v>3</v>
      </c>
      <c r="L207" s="15" t="str">
        <f>"Q"&amp;LOOKUP(MONTH(tblRoster[[#This Row],[Start Date]]),{1,4,7,10},{4,1,2,3})</f>
        <v>Q1</v>
      </c>
    </row>
    <row r="208" spans="1:12" x14ac:dyDescent="0.25">
      <c r="A208">
        <v>33270</v>
      </c>
      <c r="B208" t="s">
        <v>423</v>
      </c>
      <c r="C208" t="s">
        <v>424</v>
      </c>
      <c r="D208" t="s">
        <v>20</v>
      </c>
      <c r="E208">
        <v>4</v>
      </c>
      <c r="F208" s="11">
        <v>27048</v>
      </c>
      <c r="G208" s="11">
        <v>40517</v>
      </c>
      <c r="H208">
        <v>53432</v>
      </c>
      <c r="I208" s="15">
        <f>YEARFRAC(tblRoster[[#This Row],[Start Date]],DATE(2020,12,31),3)</f>
        <v>10.079452054794521</v>
      </c>
      <c r="J208" t="str">
        <f>VLOOKUP(tblRoster[[#This Row],[Department ID]],tblDepts[],2,FALSE)</f>
        <v>Sales</v>
      </c>
      <c r="K208" t="str">
        <f>LEFT(tblRoster[[#This Row],[Employee ID]],1)</f>
        <v>3</v>
      </c>
      <c r="L208" s="15" t="str">
        <f>"Q"&amp;LOOKUP(MONTH(tblRoster[[#This Row],[Start Date]]),{1,4,7,10},{4,1,2,3})</f>
        <v>Q3</v>
      </c>
    </row>
    <row r="209" spans="1:12" x14ac:dyDescent="0.25">
      <c r="A209">
        <v>31095</v>
      </c>
      <c r="B209" t="s">
        <v>425</v>
      </c>
      <c r="C209" t="s">
        <v>426</v>
      </c>
      <c r="D209" t="s">
        <v>15</v>
      </c>
      <c r="E209">
        <v>4</v>
      </c>
      <c r="F209" s="11">
        <v>34972</v>
      </c>
      <c r="G209" s="11">
        <v>41224</v>
      </c>
      <c r="H209">
        <v>53130</v>
      </c>
      <c r="I209" s="15">
        <f>YEARFRAC(tblRoster[[#This Row],[Start Date]],DATE(2020,12,31),3)</f>
        <v>8.1424657534246574</v>
      </c>
      <c r="J209" t="str">
        <f>VLOOKUP(tblRoster[[#This Row],[Department ID]],tblDepts[],2,FALSE)</f>
        <v>Sales</v>
      </c>
      <c r="K209" t="str">
        <f>LEFT(tblRoster[[#This Row],[Employee ID]],1)</f>
        <v>3</v>
      </c>
      <c r="L209" s="15" t="str">
        <f>"Q"&amp;LOOKUP(MONTH(tblRoster[[#This Row],[Start Date]]),{1,4,7,10},{4,1,2,3})</f>
        <v>Q3</v>
      </c>
    </row>
    <row r="210" spans="1:12" x14ac:dyDescent="0.25">
      <c r="A210">
        <v>29973</v>
      </c>
      <c r="B210" t="s">
        <v>427</v>
      </c>
      <c r="C210" t="s">
        <v>428</v>
      </c>
      <c r="D210" t="s">
        <v>15</v>
      </c>
      <c r="E210">
        <v>8</v>
      </c>
      <c r="F210" s="11">
        <v>32204</v>
      </c>
      <c r="G210" s="11">
        <v>42841</v>
      </c>
      <c r="H210">
        <v>124459</v>
      </c>
      <c r="I210" s="15">
        <f>YEARFRAC(tblRoster[[#This Row],[Start Date]],DATE(2020,12,31),3)</f>
        <v>3.7123287671232879</v>
      </c>
      <c r="J210" t="str">
        <f>VLOOKUP(tblRoster[[#This Row],[Department ID]],tblDepts[],2,FALSE)</f>
        <v>IT</v>
      </c>
      <c r="K210" t="str">
        <f>LEFT(tblRoster[[#This Row],[Employee ID]],1)</f>
        <v>2</v>
      </c>
      <c r="L210" s="15" t="str">
        <f>"Q"&amp;LOOKUP(MONTH(tblRoster[[#This Row],[Start Date]]),{1,4,7,10},{4,1,2,3})</f>
        <v>Q1</v>
      </c>
    </row>
    <row r="211" spans="1:12" x14ac:dyDescent="0.25">
      <c r="A211">
        <v>39106</v>
      </c>
      <c r="B211" t="s">
        <v>429</v>
      </c>
      <c r="C211" t="s">
        <v>430</v>
      </c>
      <c r="D211" t="s">
        <v>20</v>
      </c>
      <c r="E211">
        <v>4</v>
      </c>
      <c r="F211" s="11">
        <v>18231</v>
      </c>
      <c r="G211" s="11">
        <v>41046</v>
      </c>
      <c r="H211">
        <v>59972</v>
      </c>
      <c r="I211" s="15">
        <f>YEARFRAC(tblRoster[[#This Row],[Start Date]],DATE(2020,12,31),3)</f>
        <v>8.6301369863013697</v>
      </c>
      <c r="J211" t="str">
        <f>VLOOKUP(tblRoster[[#This Row],[Department ID]],tblDepts[],2,FALSE)</f>
        <v>Sales</v>
      </c>
      <c r="K211" t="str">
        <f>LEFT(tblRoster[[#This Row],[Employee ID]],1)</f>
        <v>3</v>
      </c>
      <c r="L211" s="15" t="str">
        <f>"Q"&amp;LOOKUP(MONTH(tblRoster[[#This Row],[Start Date]]),{1,4,7,10},{4,1,2,3})</f>
        <v>Q1</v>
      </c>
    </row>
    <row r="212" spans="1:12" x14ac:dyDescent="0.25">
      <c r="A212">
        <v>37028</v>
      </c>
      <c r="B212" t="s">
        <v>431</v>
      </c>
      <c r="C212" t="s">
        <v>432</v>
      </c>
      <c r="D212" t="s">
        <v>20</v>
      </c>
      <c r="E212">
        <v>5</v>
      </c>
      <c r="F212" s="11">
        <v>29963</v>
      </c>
      <c r="G212" s="11">
        <v>42844</v>
      </c>
      <c r="H212">
        <v>81209</v>
      </c>
      <c r="I212" s="15">
        <f>YEARFRAC(tblRoster[[#This Row],[Start Date]],DATE(2020,12,31),3)</f>
        <v>3.7041095890410958</v>
      </c>
      <c r="J212" t="str">
        <f>VLOOKUP(tblRoster[[#This Row],[Department ID]],tblDepts[],2,FALSE)</f>
        <v>Marketing</v>
      </c>
      <c r="K212" t="str">
        <f>LEFT(tblRoster[[#This Row],[Employee ID]],1)</f>
        <v>3</v>
      </c>
      <c r="L212" s="15" t="str">
        <f>"Q"&amp;LOOKUP(MONTH(tblRoster[[#This Row],[Start Date]]),{1,4,7,10},{4,1,2,3})</f>
        <v>Q1</v>
      </c>
    </row>
    <row r="213" spans="1:12" x14ac:dyDescent="0.25">
      <c r="A213">
        <v>37830</v>
      </c>
      <c r="B213" t="s">
        <v>55</v>
      </c>
      <c r="C213" t="s">
        <v>433</v>
      </c>
      <c r="D213" t="s">
        <v>20</v>
      </c>
      <c r="E213">
        <v>4</v>
      </c>
      <c r="F213" s="11">
        <v>32437</v>
      </c>
      <c r="G213" s="11">
        <v>41762</v>
      </c>
      <c r="H213">
        <v>73602</v>
      </c>
      <c r="I213" s="15">
        <f>YEARFRAC(tblRoster[[#This Row],[Start Date]],DATE(2020,12,31),3)</f>
        <v>6.6684931506849319</v>
      </c>
      <c r="J213" t="str">
        <f>VLOOKUP(tblRoster[[#This Row],[Department ID]],tblDepts[],2,FALSE)</f>
        <v>Sales</v>
      </c>
      <c r="K213" t="str">
        <f>LEFT(tblRoster[[#This Row],[Employee ID]],1)</f>
        <v>3</v>
      </c>
      <c r="L213" s="15" t="str">
        <f>"Q"&amp;LOOKUP(MONTH(tblRoster[[#This Row],[Start Date]]),{1,4,7,10},{4,1,2,3})</f>
        <v>Q1</v>
      </c>
    </row>
    <row r="214" spans="1:12" x14ac:dyDescent="0.25">
      <c r="A214">
        <v>11209</v>
      </c>
      <c r="B214" t="s">
        <v>434</v>
      </c>
      <c r="C214" t="s">
        <v>435</v>
      </c>
      <c r="D214" t="s">
        <v>15</v>
      </c>
      <c r="E214">
        <v>8</v>
      </c>
      <c r="F214" s="11">
        <v>25594</v>
      </c>
      <c r="G214" s="11">
        <v>43596</v>
      </c>
      <c r="H214">
        <v>64998</v>
      </c>
      <c r="I214" s="15">
        <f>YEARFRAC(tblRoster[[#This Row],[Start Date]],DATE(2020,12,31),3)</f>
        <v>1.6438356164383561</v>
      </c>
      <c r="J214" t="str">
        <f>VLOOKUP(tblRoster[[#This Row],[Department ID]],tblDepts[],2,FALSE)</f>
        <v>IT</v>
      </c>
      <c r="K214" t="str">
        <f>LEFT(tblRoster[[#This Row],[Employee ID]],1)</f>
        <v>1</v>
      </c>
      <c r="L214" s="15" t="str">
        <f>"Q"&amp;LOOKUP(MONTH(tblRoster[[#This Row],[Start Date]]),{1,4,7,10},{4,1,2,3})</f>
        <v>Q1</v>
      </c>
    </row>
    <row r="215" spans="1:12" x14ac:dyDescent="0.25">
      <c r="A215">
        <v>31947</v>
      </c>
      <c r="B215" t="s">
        <v>436</v>
      </c>
      <c r="C215" t="s">
        <v>437</v>
      </c>
      <c r="D215" t="s">
        <v>20</v>
      </c>
      <c r="E215">
        <v>7</v>
      </c>
      <c r="F215" s="11">
        <v>27393</v>
      </c>
      <c r="G215" s="11">
        <v>42303</v>
      </c>
      <c r="H215">
        <v>27097</v>
      </c>
      <c r="I215" s="15">
        <f>YEARFRAC(tblRoster[[#This Row],[Start Date]],DATE(2020,12,31),3)</f>
        <v>5.1863013698630134</v>
      </c>
      <c r="J215" t="str">
        <f>VLOOKUP(tblRoster[[#This Row],[Department ID]],tblDepts[],2,FALSE)</f>
        <v>Support</v>
      </c>
      <c r="K215" t="str">
        <f>LEFT(tblRoster[[#This Row],[Employee ID]],1)</f>
        <v>3</v>
      </c>
      <c r="L215" s="15" t="str">
        <f>"Q"&amp;LOOKUP(MONTH(tblRoster[[#This Row],[Start Date]]),{1,4,7,10},{4,1,2,3})</f>
        <v>Q3</v>
      </c>
    </row>
    <row r="216" spans="1:12" x14ac:dyDescent="0.25">
      <c r="A216">
        <v>26748</v>
      </c>
      <c r="B216" t="s">
        <v>438</v>
      </c>
      <c r="C216" t="s">
        <v>439</v>
      </c>
      <c r="D216" t="s">
        <v>20</v>
      </c>
      <c r="E216">
        <v>8</v>
      </c>
      <c r="F216" s="11">
        <v>28008</v>
      </c>
      <c r="G216" s="11">
        <v>40716</v>
      </c>
      <c r="H216">
        <v>65366</v>
      </c>
      <c r="I216" s="15">
        <f>YEARFRAC(tblRoster[[#This Row],[Start Date]],DATE(2020,12,31),3)</f>
        <v>9.5342465753424666</v>
      </c>
      <c r="J216" t="str">
        <f>VLOOKUP(tblRoster[[#This Row],[Department ID]],tblDepts[],2,FALSE)</f>
        <v>IT</v>
      </c>
      <c r="K216" t="str">
        <f>LEFT(tblRoster[[#This Row],[Employee ID]],1)</f>
        <v>2</v>
      </c>
      <c r="L216" s="15" t="str">
        <f>"Q"&amp;LOOKUP(MONTH(tblRoster[[#This Row],[Start Date]]),{1,4,7,10},{4,1,2,3})</f>
        <v>Q1</v>
      </c>
    </row>
    <row r="217" spans="1:12" x14ac:dyDescent="0.25">
      <c r="A217">
        <v>35128</v>
      </c>
      <c r="B217" t="s">
        <v>440</v>
      </c>
      <c r="C217" t="s">
        <v>441</v>
      </c>
      <c r="D217" t="s">
        <v>15</v>
      </c>
      <c r="E217">
        <v>6</v>
      </c>
      <c r="F217" s="11">
        <v>33723</v>
      </c>
      <c r="G217" s="11">
        <v>43777</v>
      </c>
      <c r="H217">
        <v>65933</v>
      </c>
      <c r="I217" s="15">
        <f>YEARFRAC(tblRoster[[#This Row],[Start Date]],DATE(2020,12,31),3)</f>
        <v>1.1479452054794521</v>
      </c>
      <c r="J217" t="str">
        <f>VLOOKUP(tblRoster[[#This Row],[Department ID]],tblDepts[],2,FALSE)</f>
        <v>Development</v>
      </c>
      <c r="K217" t="str">
        <f>LEFT(tblRoster[[#This Row],[Employee ID]],1)</f>
        <v>3</v>
      </c>
      <c r="L217" s="15" t="str">
        <f>"Q"&amp;LOOKUP(MONTH(tblRoster[[#This Row],[Start Date]]),{1,4,7,10},{4,1,2,3})</f>
        <v>Q3</v>
      </c>
    </row>
    <row r="218" spans="1:12" x14ac:dyDescent="0.25">
      <c r="A218">
        <v>37179</v>
      </c>
      <c r="B218" t="s">
        <v>442</v>
      </c>
      <c r="C218" t="s">
        <v>443</v>
      </c>
      <c r="D218" t="s">
        <v>15</v>
      </c>
      <c r="E218">
        <v>7</v>
      </c>
      <c r="F218" s="11">
        <v>27444</v>
      </c>
      <c r="G218" s="11">
        <v>42661</v>
      </c>
      <c r="H218">
        <v>105709</v>
      </c>
      <c r="I218" s="15">
        <f>YEARFRAC(tblRoster[[#This Row],[Start Date]],DATE(2020,12,31),3)</f>
        <v>4.2054794520547949</v>
      </c>
      <c r="J218" t="str">
        <f>VLOOKUP(tblRoster[[#This Row],[Department ID]],tblDepts[],2,FALSE)</f>
        <v>Support</v>
      </c>
      <c r="K218" t="str">
        <f>LEFT(tblRoster[[#This Row],[Employee ID]],1)</f>
        <v>3</v>
      </c>
      <c r="L218" s="15" t="str">
        <f>"Q"&amp;LOOKUP(MONTH(tblRoster[[#This Row],[Start Date]]),{1,4,7,10},{4,1,2,3})</f>
        <v>Q3</v>
      </c>
    </row>
    <row r="219" spans="1:12" x14ac:dyDescent="0.25">
      <c r="A219">
        <v>37735</v>
      </c>
      <c r="B219" t="s">
        <v>444</v>
      </c>
      <c r="C219" t="s">
        <v>445</v>
      </c>
      <c r="D219" t="s">
        <v>15</v>
      </c>
      <c r="E219">
        <v>7</v>
      </c>
      <c r="F219" s="11">
        <v>29550</v>
      </c>
      <c r="G219" s="11">
        <v>41058</v>
      </c>
      <c r="H219">
        <v>110441</v>
      </c>
      <c r="I219" s="15">
        <f>YEARFRAC(tblRoster[[#This Row],[Start Date]],DATE(2020,12,31),3)</f>
        <v>8.5972602739726032</v>
      </c>
      <c r="J219" t="str">
        <f>VLOOKUP(tblRoster[[#This Row],[Department ID]],tblDepts[],2,FALSE)</f>
        <v>Support</v>
      </c>
      <c r="K219" t="str">
        <f>LEFT(tblRoster[[#This Row],[Employee ID]],1)</f>
        <v>3</v>
      </c>
      <c r="L219" s="15" t="str">
        <f>"Q"&amp;LOOKUP(MONTH(tblRoster[[#This Row],[Start Date]]),{1,4,7,10},{4,1,2,3})</f>
        <v>Q1</v>
      </c>
    </row>
    <row r="220" spans="1:12" x14ac:dyDescent="0.25">
      <c r="A220">
        <v>33694</v>
      </c>
      <c r="B220" t="s">
        <v>446</v>
      </c>
      <c r="C220" t="s">
        <v>447</v>
      </c>
      <c r="D220" t="s">
        <v>20</v>
      </c>
      <c r="E220">
        <v>5</v>
      </c>
      <c r="F220" s="11">
        <v>28060</v>
      </c>
      <c r="G220" s="11">
        <v>41923</v>
      </c>
      <c r="H220">
        <v>106153</v>
      </c>
      <c r="I220" s="15">
        <f>YEARFRAC(tblRoster[[#This Row],[Start Date]],DATE(2020,12,31),3)</f>
        <v>6.2273972602739729</v>
      </c>
      <c r="J220" t="str">
        <f>VLOOKUP(tblRoster[[#This Row],[Department ID]],tblDepts[],2,FALSE)</f>
        <v>Marketing</v>
      </c>
      <c r="K220" t="str">
        <f>LEFT(tblRoster[[#This Row],[Employee ID]],1)</f>
        <v>3</v>
      </c>
      <c r="L220" s="15" t="str">
        <f>"Q"&amp;LOOKUP(MONTH(tblRoster[[#This Row],[Start Date]]),{1,4,7,10},{4,1,2,3})</f>
        <v>Q3</v>
      </c>
    </row>
    <row r="221" spans="1:12" x14ac:dyDescent="0.25">
      <c r="A221">
        <v>38965</v>
      </c>
      <c r="B221" t="s">
        <v>448</v>
      </c>
      <c r="C221" t="s">
        <v>449</v>
      </c>
      <c r="D221" t="s">
        <v>15</v>
      </c>
      <c r="E221">
        <v>6</v>
      </c>
      <c r="F221" s="11">
        <v>29973</v>
      </c>
      <c r="G221" s="11">
        <v>41892</v>
      </c>
      <c r="H221">
        <v>81832</v>
      </c>
      <c r="I221" s="15">
        <f>YEARFRAC(tblRoster[[#This Row],[Start Date]],DATE(2020,12,31),3)</f>
        <v>6.3123287671232875</v>
      </c>
      <c r="J221" t="str">
        <f>VLOOKUP(tblRoster[[#This Row],[Department ID]],tblDepts[],2,FALSE)</f>
        <v>Development</v>
      </c>
      <c r="K221" t="str">
        <f>LEFT(tblRoster[[#This Row],[Employee ID]],1)</f>
        <v>3</v>
      </c>
      <c r="L221" s="15" t="str">
        <f>"Q"&amp;LOOKUP(MONTH(tblRoster[[#This Row],[Start Date]]),{1,4,7,10},{4,1,2,3})</f>
        <v>Q2</v>
      </c>
    </row>
    <row r="222" spans="1:12" x14ac:dyDescent="0.25">
      <c r="A222">
        <v>39155</v>
      </c>
      <c r="B222" t="s">
        <v>450</v>
      </c>
      <c r="C222" t="s">
        <v>451</v>
      </c>
      <c r="D222" t="s">
        <v>15</v>
      </c>
      <c r="E222">
        <v>6</v>
      </c>
      <c r="F222" s="11">
        <v>32620</v>
      </c>
      <c r="G222" s="11">
        <v>40658</v>
      </c>
      <c r="H222">
        <v>90402</v>
      </c>
      <c r="I222" s="15">
        <f>YEARFRAC(tblRoster[[#This Row],[Start Date]],DATE(2020,12,31),3)</f>
        <v>9.6931506849315063</v>
      </c>
      <c r="J222" t="str">
        <f>VLOOKUP(tblRoster[[#This Row],[Department ID]],tblDepts[],2,FALSE)</f>
        <v>Development</v>
      </c>
      <c r="K222" t="str">
        <f>LEFT(tblRoster[[#This Row],[Employee ID]],1)</f>
        <v>3</v>
      </c>
      <c r="L222" s="15" t="str">
        <f>"Q"&amp;LOOKUP(MONTH(tblRoster[[#This Row],[Start Date]]),{1,4,7,10},{4,1,2,3})</f>
        <v>Q1</v>
      </c>
    </row>
    <row r="223" spans="1:12" x14ac:dyDescent="0.25">
      <c r="A223">
        <v>47665</v>
      </c>
      <c r="B223" t="s">
        <v>452</v>
      </c>
      <c r="C223" t="s">
        <v>453</v>
      </c>
      <c r="D223" t="s">
        <v>20</v>
      </c>
      <c r="E223">
        <v>8</v>
      </c>
      <c r="F223" s="11">
        <v>32359</v>
      </c>
      <c r="G223" s="11">
        <v>42868</v>
      </c>
      <c r="H223">
        <v>33263</v>
      </c>
      <c r="I223" s="15">
        <f>YEARFRAC(tblRoster[[#This Row],[Start Date]],DATE(2020,12,31),3)</f>
        <v>3.6383561643835618</v>
      </c>
      <c r="J223" t="str">
        <f>VLOOKUP(tblRoster[[#This Row],[Department ID]],tblDepts[],2,FALSE)</f>
        <v>IT</v>
      </c>
      <c r="K223" t="str">
        <f>LEFT(tblRoster[[#This Row],[Employee ID]],1)</f>
        <v>4</v>
      </c>
      <c r="L223" s="15" t="str">
        <f>"Q"&amp;LOOKUP(MONTH(tblRoster[[#This Row],[Start Date]]),{1,4,7,10},{4,1,2,3})</f>
        <v>Q1</v>
      </c>
    </row>
    <row r="224" spans="1:12" x14ac:dyDescent="0.25">
      <c r="A224">
        <v>36266</v>
      </c>
      <c r="B224" t="s">
        <v>454</v>
      </c>
      <c r="C224" t="s">
        <v>455</v>
      </c>
      <c r="D224" t="s">
        <v>15</v>
      </c>
      <c r="E224">
        <v>6</v>
      </c>
      <c r="F224" s="11">
        <v>25692</v>
      </c>
      <c r="G224" s="11">
        <v>41563</v>
      </c>
      <c r="H224">
        <v>114119</v>
      </c>
      <c r="I224" s="15">
        <f>YEARFRAC(tblRoster[[#This Row],[Start Date]],DATE(2020,12,31),3)</f>
        <v>7.2136986301369861</v>
      </c>
      <c r="J224" t="str">
        <f>VLOOKUP(tblRoster[[#This Row],[Department ID]],tblDepts[],2,FALSE)</f>
        <v>Development</v>
      </c>
      <c r="K224" t="str">
        <f>LEFT(tblRoster[[#This Row],[Employee ID]],1)</f>
        <v>3</v>
      </c>
      <c r="L224" s="15" t="str">
        <f>"Q"&amp;LOOKUP(MONTH(tblRoster[[#This Row],[Start Date]]),{1,4,7,10},{4,1,2,3})</f>
        <v>Q3</v>
      </c>
    </row>
    <row r="225" spans="1:12" x14ac:dyDescent="0.25">
      <c r="A225">
        <v>22816</v>
      </c>
      <c r="B225" t="s">
        <v>456</v>
      </c>
      <c r="C225" t="s">
        <v>457</v>
      </c>
      <c r="D225" t="s">
        <v>15</v>
      </c>
      <c r="E225">
        <v>7</v>
      </c>
      <c r="F225" s="11">
        <v>22206</v>
      </c>
      <c r="G225" s="11">
        <v>42656</v>
      </c>
      <c r="H225">
        <v>83908</v>
      </c>
      <c r="I225" s="15">
        <f>YEARFRAC(tblRoster[[#This Row],[Start Date]],DATE(2020,12,31),3)</f>
        <v>4.2191780821917808</v>
      </c>
      <c r="J225" t="str">
        <f>VLOOKUP(tblRoster[[#This Row],[Department ID]],tblDepts[],2,FALSE)</f>
        <v>Support</v>
      </c>
      <c r="K225" t="str">
        <f>LEFT(tblRoster[[#This Row],[Employee ID]],1)</f>
        <v>2</v>
      </c>
      <c r="L225" s="15" t="str">
        <f>"Q"&amp;LOOKUP(MONTH(tblRoster[[#This Row],[Start Date]]),{1,4,7,10},{4,1,2,3})</f>
        <v>Q3</v>
      </c>
    </row>
    <row r="226" spans="1:12" x14ac:dyDescent="0.25">
      <c r="A226">
        <v>31864</v>
      </c>
      <c r="B226" t="s">
        <v>458</v>
      </c>
      <c r="C226" t="s">
        <v>459</v>
      </c>
      <c r="D226" t="s">
        <v>20</v>
      </c>
      <c r="E226">
        <v>5</v>
      </c>
      <c r="F226" s="11">
        <v>31780</v>
      </c>
      <c r="G226" s="11">
        <v>41049</v>
      </c>
      <c r="H226">
        <v>132731</v>
      </c>
      <c r="I226" s="15">
        <f>YEARFRAC(tblRoster[[#This Row],[Start Date]],DATE(2020,12,31),3)</f>
        <v>8.6219178082191785</v>
      </c>
      <c r="J226" t="str">
        <f>VLOOKUP(tblRoster[[#This Row],[Department ID]],tblDepts[],2,FALSE)</f>
        <v>Marketing</v>
      </c>
      <c r="K226" t="str">
        <f>LEFT(tblRoster[[#This Row],[Employee ID]],1)</f>
        <v>3</v>
      </c>
      <c r="L226" s="15" t="str">
        <f>"Q"&amp;LOOKUP(MONTH(tblRoster[[#This Row],[Start Date]]),{1,4,7,10},{4,1,2,3})</f>
        <v>Q1</v>
      </c>
    </row>
    <row r="227" spans="1:12" x14ac:dyDescent="0.25">
      <c r="A227">
        <v>32205</v>
      </c>
      <c r="B227" t="s">
        <v>460</v>
      </c>
      <c r="C227" t="s">
        <v>461</v>
      </c>
      <c r="D227" t="s">
        <v>15</v>
      </c>
      <c r="E227">
        <v>4</v>
      </c>
      <c r="F227" s="11">
        <v>20457</v>
      </c>
      <c r="G227" s="11">
        <v>42526</v>
      </c>
      <c r="H227">
        <v>155506</v>
      </c>
      <c r="I227" s="15">
        <f>YEARFRAC(tblRoster[[#This Row],[Start Date]],DATE(2020,12,31),3)</f>
        <v>4.5753424657534243</v>
      </c>
      <c r="J227" t="str">
        <f>VLOOKUP(tblRoster[[#This Row],[Department ID]],tblDepts[],2,FALSE)</f>
        <v>Sales</v>
      </c>
      <c r="K227" t="str">
        <f>LEFT(tblRoster[[#This Row],[Employee ID]],1)</f>
        <v>3</v>
      </c>
      <c r="L227" s="15" t="str">
        <f>"Q"&amp;LOOKUP(MONTH(tblRoster[[#This Row],[Start Date]]),{1,4,7,10},{4,1,2,3})</f>
        <v>Q1</v>
      </c>
    </row>
    <row r="228" spans="1:12" x14ac:dyDescent="0.25">
      <c r="A228">
        <v>38723</v>
      </c>
      <c r="B228" t="s">
        <v>462</v>
      </c>
      <c r="C228" t="s">
        <v>463</v>
      </c>
      <c r="D228" t="s">
        <v>15</v>
      </c>
      <c r="E228">
        <v>6</v>
      </c>
      <c r="F228" s="11">
        <v>26164</v>
      </c>
      <c r="G228" s="11">
        <v>42248</v>
      </c>
      <c r="H228">
        <v>55791</v>
      </c>
      <c r="I228" s="15">
        <f>YEARFRAC(tblRoster[[#This Row],[Start Date]],DATE(2020,12,31),3)</f>
        <v>5.3369863013698629</v>
      </c>
      <c r="J228" t="str">
        <f>VLOOKUP(tblRoster[[#This Row],[Department ID]],tblDepts[],2,FALSE)</f>
        <v>Development</v>
      </c>
      <c r="K228" t="str">
        <f>LEFT(tblRoster[[#This Row],[Employee ID]],1)</f>
        <v>3</v>
      </c>
      <c r="L228" s="15" t="str">
        <f>"Q"&amp;LOOKUP(MONTH(tblRoster[[#This Row],[Start Date]]),{1,4,7,10},{4,1,2,3})</f>
        <v>Q2</v>
      </c>
    </row>
    <row r="229" spans="1:12" x14ac:dyDescent="0.25">
      <c r="A229">
        <v>34720</v>
      </c>
      <c r="B229" t="s">
        <v>464</v>
      </c>
      <c r="C229" t="s">
        <v>465</v>
      </c>
      <c r="D229" t="s">
        <v>20</v>
      </c>
      <c r="E229">
        <v>6</v>
      </c>
      <c r="F229" s="11">
        <v>25747</v>
      </c>
      <c r="G229" s="11">
        <v>43354</v>
      </c>
      <c r="H229">
        <v>135226</v>
      </c>
      <c r="I229" s="15">
        <f>YEARFRAC(tblRoster[[#This Row],[Start Date]],DATE(2020,12,31),3)</f>
        <v>2.3068493150684932</v>
      </c>
      <c r="J229" t="str">
        <f>VLOOKUP(tblRoster[[#This Row],[Department ID]],tblDepts[],2,FALSE)</f>
        <v>Development</v>
      </c>
      <c r="K229" t="str">
        <f>LEFT(tblRoster[[#This Row],[Employee ID]],1)</f>
        <v>3</v>
      </c>
      <c r="L229" s="15" t="str">
        <f>"Q"&amp;LOOKUP(MONTH(tblRoster[[#This Row],[Start Date]]),{1,4,7,10},{4,1,2,3})</f>
        <v>Q2</v>
      </c>
    </row>
    <row r="230" spans="1:12" x14ac:dyDescent="0.25">
      <c r="A230">
        <v>35504</v>
      </c>
      <c r="B230" t="s">
        <v>466</v>
      </c>
      <c r="C230" t="s">
        <v>467</v>
      </c>
      <c r="D230" t="s">
        <v>20</v>
      </c>
      <c r="E230">
        <v>4</v>
      </c>
      <c r="F230" s="11">
        <v>30372</v>
      </c>
      <c r="G230" s="11">
        <v>41014</v>
      </c>
      <c r="H230">
        <v>138363</v>
      </c>
      <c r="I230" s="15">
        <f>YEARFRAC(tblRoster[[#This Row],[Start Date]],DATE(2020,12,31),3)</f>
        <v>8.7178082191780817</v>
      </c>
      <c r="J230" t="str">
        <f>VLOOKUP(tblRoster[[#This Row],[Department ID]],tblDepts[],2,FALSE)</f>
        <v>Sales</v>
      </c>
      <c r="K230" t="str">
        <f>LEFT(tblRoster[[#This Row],[Employee ID]],1)</f>
        <v>3</v>
      </c>
      <c r="L230" s="15" t="str">
        <f>"Q"&amp;LOOKUP(MONTH(tblRoster[[#This Row],[Start Date]]),{1,4,7,10},{4,1,2,3})</f>
        <v>Q1</v>
      </c>
    </row>
    <row r="231" spans="1:12" x14ac:dyDescent="0.25">
      <c r="A231">
        <v>35662</v>
      </c>
      <c r="B231" t="s">
        <v>468</v>
      </c>
      <c r="C231" t="s">
        <v>469</v>
      </c>
      <c r="D231" t="s">
        <v>20</v>
      </c>
      <c r="E231">
        <v>4</v>
      </c>
      <c r="F231" s="11">
        <v>27585</v>
      </c>
      <c r="G231" s="11">
        <v>42712</v>
      </c>
      <c r="H231">
        <v>143059</v>
      </c>
      <c r="I231" s="15">
        <f>YEARFRAC(tblRoster[[#This Row],[Start Date]],DATE(2020,12,31),3)</f>
        <v>4.065753424657534</v>
      </c>
      <c r="J231" t="str">
        <f>VLOOKUP(tblRoster[[#This Row],[Department ID]],tblDepts[],2,FALSE)</f>
        <v>Sales</v>
      </c>
      <c r="K231" t="str">
        <f>LEFT(tblRoster[[#This Row],[Employee ID]],1)</f>
        <v>3</v>
      </c>
      <c r="L231" s="15" t="str">
        <f>"Q"&amp;LOOKUP(MONTH(tblRoster[[#This Row],[Start Date]]),{1,4,7,10},{4,1,2,3})</f>
        <v>Q3</v>
      </c>
    </row>
    <row r="232" spans="1:12" x14ac:dyDescent="0.25">
      <c r="A232">
        <v>34650</v>
      </c>
      <c r="B232" t="s">
        <v>470</v>
      </c>
      <c r="C232" t="s">
        <v>471</v>
      </c>
      <c r="D232" t="s">
        <v>20</v>
      </c>
      <c r="E232">
        <v>6</v>
      </c>
      <c r="F232" s="11">
        <v>25160</v>
      </c>
      <c r="G232" s="11">
        <v>40371</v>
      </c>
      <c r="H232">
        <v>115142</v>
      </c>
      <c r="I232" s="15">
        <f>YEARFRAC(tblRoster[[#This Row],[Start Date]],DATE(2020,12,31),3)</f>
        <v>10.479452054794521</v>
      </c>
      <c r="J232" t="str">
        <f>VLOOKUP(tblRoster[[#This Row],[Department ID]],tblDepts[],2,FALSE)</f>
        <v>Development</v>
      </c>
      <c r="K232" t="str">
        <f>LEFT(tblRoster[[#This Row],[Employee ID]],1)</f>
        <v>3</v>
      </c>
      <c r="L232" s="15" t="str">
        <f>"Q"&amp;LOOKUP(MONTH(tblRoster[[#This Row],[Start Date]]),{1,4,7,10},{4,1,2,3})</f>
        <v>Q2</v>
      </c>
    </row>
    <row r="233" spans="1:12" x14ac:dyDescent="0.25">
      <c r="A233">
        <v>39066</v>
      </c>
      <c r="B233" t="s">
        <v>472</v>
      </c>
      <c r="C233" t="s">
        <v>473</v>
      </c>
      <c r="D233" t="s">
        <v>15</v>
      </c>
      <c r="E233">
        <v>5</v>
      </c>
      <c r="F233" s="11">
        <v>22825</v>
      </c>
      <c r="G233" s="11">
        <v>41055</v>
      </c>
      <c r="H233">
        <v>125279</v>
      </c>
      <c r="I233" s="15">
        <f>YEARFRAC(tblRoster[[#This Row],[Start Date]],DATE(2020,12,31),3)</f>
        <v>8.6054794520547944</v>
      </c>
      <c r="J233" t="str">
        <f>VLOOKUP(tblRoster[[#This Row],[Department ID]],tblDepts[],2,FALSE)</f>
        <v>Marketing</v>
      </c>
      <c r="K233" t="str">
        <f>LEFT(tblRoster[[#This Row],[Employee ID]],1)</f>
        <v>3</v>
      </c>
      <c r="L233" s="15" t="str">
        <f>"Q"&amp;LOOKUP(MONTH(tblRoster[[#This Row],[Start Date]]),{1,4,7,10},{4,1,2,3})</f>
        <v>Q1</v>
      </c>
    </row>
    <row r="234" spans="1:12" x14ac:dyDescent="0.25">
      <c r="A234">
        <v>33793</v>
      </c>
      <c r="B234" t="s">
        <v>474</v>
      </c>
      <c r="C234" t="s">
        <v>475</v>
      </c>
      <c r="D234" t="s">
        <v>15</v>
      </c>
      <c r="E234">
        <v>7</v>
      </c>
      <c r="F234" s="11">
        <v>32875</v>
      </c>
      <c r="G234" s="11">
        <v>41027</v>
      </c>
      <c r="H234">
        <v>95441</v>
      </c>
      <c r="I234" s="15">
        <f>YEARFRAC(tblRoster[[#This Row],[Start Date]],DATE(2020,12,31),3)</f>
        <v>8.6821917808219187</v>
      </c>
      <c r="J234" t="str">
        <f>VLOOKUP(tblRoster[[#This Row],[Department ID]],tblDepts[],2,FALSE)</f>
        <v>Support</v>
      </c>
      <c r="K234" t="str">
        <f>LEFT(tblRoster[[#This Row],[Employee ID]],1)</f>
        <v>3</v>
      </c>
      <c r="L234" s="15" t="str">
        <f>"Q"&amp;LOOKUP(MONTH(tblRoster[[#This Row],[Start Date]]),{1,4,7,10},{4,1,2,3})</f>
        <v>Q1</v>
      </c>
    </row>
    <row r="235" spans="1:12" x14ac:dyDescent="0.25">
      <c r="A235">
        <v>31737</v>
      </c>
      <c r="B235" t="s">
        <v>476</v>
      </c>
      <c r="C235" t="s">
        <v>477</v>
      </c>
      <c r="D235" t="s">
        <v>15</v>
      </c>
      <c r="E235">
        <v>4</v>
      </c>
      <c r="F235" s="11">
        <v>25278</v>
      </c>
      <c r="G235" s="11">
        <v>41581</v>
      </c>
      <c r="H235">
        <v>155831</v>
      </c>
      <c r="I235" s="15">
        <f>YEARFRAC(tblRoster[[#This Row],[Start Date]],DATE(2020,12,31),3)</f>
        <v>7.1643835616438354</v>
      </c>
      <c r="J235" t="str">
        <f>VLOOKUP(tblRoster[[#This Row],[Department ID]],tblDepts[],2,FALSE)</f>
        <v>Sales</v>
      </c>
      <c r="K235" t="str">
        <f>LEFT(tblRoster[[#This Row],[Employee ID]],1)</f>
        <v>3</v>
      </c>
      <c r="L235" s="15" t="str">
        <f>"Q"&amp;LOOKUP(MONTH(tblRoster[[#This Row],[Start Date]]),{1,4,7,10},{4,1,2,3})</f>
        <v>Q3</v>
      </c>
    </row>
    <row r="236" spans="1:12" x14ac:dyDescent="0.25">
      <c r="A236">
        <v>35371</v>
      </c>
      <c r="B236" t="s">
        <v>478</v>
      </c>
      <c r="C236" t="s">
        <v>479</v>
      </c>
      <c r="D236" t="s">
        <v>20</v>
      </c>
      <c r="E236">
        <v>5</v>
      </c>
      <c r="F236" s="11">
        <v>31619</v>
      </c>
      <c r="G236" s="11">
        <v>41815</v>
      </c>
      <c r="H236">
        <v>91080</v>
      </c>
      <c r="I236" s="15">
        <f>YEARFRAC(tblRoster[[#This Row],[Start Date]],DATE(2020,12,31),3)</f>
        <v>6.5232876712328771</v>
      </c>
      <c r="J236" t="str">
        <f>VLOOKUP(tblRoster[[#This Row],[Department ID]],tblDepts[],2,FALSE)</f>
        <v>Marketing</v>
      </c>
      <c r="K236" t="str">
        <f>LEFT(tblRoster[[#This Row],[Employee ID]],1)</f>
        <v>3</v>
      </c>
      <c r="L236" s="15" t="str">
        <f>"Q"&amp;LOOKUP(MONTH(tblRoster[[#This Row],[Start Date]]),{1,4,7,10},{4,1,2,3})</f>
        <v>Q1</v>
      </c>
    </row>
    <row r="237" spans="1:12" x14ac:dyDescent="0.25">
      <c r="A237">
        <v>38483</v>
      </c>
      <c r="B237" t="s">
        <v>480</v>
      </c>
      <c r="C237" t="s">
        <v>481</v>
      </c>
      <c r="D237" t="s">
        <v>20</v>
      </c>
      <c r="E237">
        <v>4</v>
      </c>
      <c r="F237" s="11">
        <v>36315</v>
      </c>
      <c r="G237" s="11">
        <v>41392</v>
      </c>
      <c r="H237">
        <v>152951</v>
      </c>
      <c r="I237" s="15">
        <f>YEARFRAC(tblRoster[[#This Row],[Start Date]],DATE(2020,12,31),3)</f>
        <v>7.6821917808219178</v>
      </c>
      <c r="J237" t="str">
        <f>VLOOKUP(tblRoster[[#This Row],[Department ID]],tblDepts[],2,FALSE)</f>
        <v>Sales</v>
      </c>
      <c r="K237" t="str">
        <f>LEFT(tblRoster[[#This Row],[Employee ID]],1)</f>
        <v>3</v>
      </c>
      <c r="L237" s="15" t="str">
        <f>"Q"&amp;LOOKUP(MONTH(tblRoster[[#This Row],[Start Date]]),{1,4,7,10},{4,1,2,3})</f>
        <v>Q1</v>
      </c>
    </row>
    <row r="238" spans="1:12" x14ac:dyDescent="0.25">
      <c r="A238">
        <v>37387</v>
      </c>
      <c r="B238" t="s">
        <v>482</v>
      </c>
      <c r="C238" t="s">
        <v>483</v>
      </c>
      <c r="D238" t="s">
        <v>20</v>
      </c>
      <c r="E238">
        <v>4</v>
      </c>
      <c r="F238" s="11">
        <v>35760</v>
      </c>
      <c r="G238" s="11">
        <v>40432</v>
      </c>
      <c r="H238">
        <v>76394</v>
      </c>
      <c r="I238" s="15">
        <f>YEARFRAC(tblRoster[[#This Row],[Start Date]],DATE(2020,12,31),3)</f>
        <v>10.312328767123288</v>
      </c>
      <c r="J238" t="str">
        <f>VLOOKUP(tblRoster[[#This Row],[Department ID]],tblDepts[],2,FALSE)</f>
        <v>Sales</v>
      </c>
      <c r="K238" t="str">
        <f>LEFT(tblRoster[[#This Row],[Employee ID]],1)</f>
        <v>3</v>
      </c>
      <c r="L238" s="15" t="str">
        <f>"Q"&amp;LOOKUP(MONTH(tblRoster[[#This Row],[Start Date]]),{1,4,7,10},{4,1,2,3})</f>
        <v>Q2</v>
      </c>
    </row>
    <row r="239" spans="1:12" x14ac:dyDescent="0.25">
      <c r="A239">
        <v>39499</v>
      </c>
      <c r="B239" t="s">
        <v>484</v>
      </c>
      <c r="C239" t="s">
        <v>485</v>
      </c>
      <c r="D239" t="s">
        <v>15</v>
      </c>
      <c r="E239">
        <v>6</v>
      </c>
      <c r="F239" s="11">
        <v>29602</v>
      </c>
      <c r="G239" s="11">
        <v>42196</v>
      </c>
      <c r="H239">
        <v>103660</v>
      </c>
      <c r="I239" s="15">
        <f>YEARFRAC(tblRoster[[#This Row],[Start Date]],DATE(2020,12,31),3)</f>
        <v>5.4794520547945202</v>
      </c>
      <c r="J239" t="str">
        <f>VLOOKUP(tblRoster[[#This Row],[Department ID]],tblDepts[],2,FALSE)</f>
        <v>Development</v>
      </c>
      <c r="K239" t="str">
        <f>LEFT(tblRoster[[#This Row],[Employee ID]],1)</f>
        <v>3</v>
      </c>
      <c r="L239" s="15" t="str">
        <f>"Q"&amp;LOOKUP(MONTH(tblRoster[[#This Row],[Start Date]]),{1,4,7,10},{4,1,2,3})</f>
        <v>Q2</v>
      </c>
    </row>
    <row r="240" spans="1:12" x14ac:dyDescent="0.25">
      <c r="A240">
        <v>48966</v>
      </c>
      <c r="B240" t="s">
        <v>486</v>
      </c>
      <c r="C240" t="s">
        <v>487</v>
      </c>
      <c r="D240" t="s">
        <v>20</v>
      </c>
      <c r="E240">
        <v>8</v>
      </c>
      <c r="F240" s="11">
        <v>24699</v>
      </c>
      <c r="G240" s="11">
        <v>43096</v>
      </c>
      <c r="H240">
        <v>88875</v>
      </c>
      <c r="I240" s="15">
        <f>YEARFRAC(tblRoster[[#This Row],[Start Date]],DATE(2020,12,31),3)</f>
        <v>3.0136986301369864</v>
      </c>
      <c r="J240" t="str">
        <f>VLOOKUP(tblRoster[[#This Row],[Department ID]],tblDepts[],2,FALSE)</f>
        <v>IT</v>
      </c>
      <c r="K240" t="str">
        <f>LEFT(tblRoster[[#This Row],[Employee ID]],1)</f>
        <v>4</v>
      </c>
      <c r="L240" s="15" t="str">
        <f>"Q"&amp;LOOKUP(MONTH(tblRoster[[#This Row],[Start Date]]),{1,4,7,10},{4,1,2,3})</f>
        <v>Q3</v>
      </c>
    </row>
    <row r="241" spans="1:12" x14ac:dyDescent="0.25">
      <c r="A241">
        <v>37342</v>
      </c>
      <c r="B241" t="s">
        <v>488</v>
      </c>
      <c r="C241" t="s">
        <v>489</v>
      </c>
      <c r="D241" t="s">
        <v>15</v>
      </c>
      <c r="E241">
        <v>7</v>
      </c>
      <c r="F241" s="11">
        <v>25652</v>
      </c>
      <c r="G241" s="11">
        <v>41504</v>
      </c>
      <c r="H241">
        <v>104394</v>
      </c>
      <c r="I241" s="15">
        <f>YEARFRAC(tblRoster[[#This Row],[Start Date]],DATE(2020,12,31),3)</f>
        <v>7.375342465753425</v>
      </c>
      <c r="J241" t="str">
        <f>VLOOKUP(tblRoster[[#This Row],[Department ID]],tblDepts[],2,FALSE)</f>
        <v>Support</v>
      </c>
      <c r="K241" t="str">
        <f>LEFT(tblRoster[[#This Row],[Employee ID]],1)</f>
        <v>3</v>
      </c>
      <c r="L241" s="15" t="str">
        <f>"Q"&amp;LOOKUP(MONTH(tblRoster[[#This Row],[Start Date]]),{1,4,7,10},{4,1,2,3})</f>
        <v>Q2</v>
      </c>
    </row>
    <row r="242" spans="1:12" x14ac:dyDescent="0.25">
      <c r="A242">
        <v>34761</v>
      </c>
      <c r="B242" t="s">
        <v>490</v>
      </c>
      <c r="C242" t="s">
        <v>491</v>
      </c>
      <c r="D242" t="s">
        <v>20</v>
      </c>
      <c r="E242">
        <v>7</v>
      </c>
      <c r="F242" s="11">
        <v>30404</v>
      </c>
      <c r="G242" s="11">
        <v>41959</v>
      </c>
      <c r="H242">
        <v>52619</v>
      </c>
      <c r="I242" s="15">
        <f>YEARFRAC(tblRoster[[#This Row],[Start Date]],DATE(2020,12,31),3)</f>
        <v>6.1287671232876715</v>
      </c>
      <c r="J242" t="str">
        <f>VLOOKUP(tblRoster[[#This Row],[Department ID]],tblDepts[],2,FALSE)</f>
        <v>Support</v>
      </c>
      <c r="K242" t="str">
        <f>LEFT(tblRoster[[#This Row],[Employee ID]],1)</f>
        <v>3</v>
      </c>
      <c r="L242" s="15" t="str">
        <f>"Q"&amp;LOOKUP(MONTH(tblRoster[[#This Row],[Start Date]]),{1,4,7,10},{4,1,2,3})</f>
        <v>Q3</v>
      </c>
    </row>
    <row r="243" spans="1:12" x14ac:dyDescent="0.25">
      <c r="A243">
        <v>37646</v>
      </c>
      <c r="B243" t="s">
        <v>492</v>
      </c>
      <c r="C243" t="s">
        <v>493</v>
      </c>
      <c r="D243" t="s">
        <v>20</v>
      </c>
      <c r="E243">
        <v>5</v>
      </c>
      <c r="F243" s="11">
        <v>21330</v>
      </c>
      <c r="G243" s="11">
        <v>41730</v>
      </c>
      <c r="H243">
        <v>68978</v>
      </c>
      <c r="I243" s="15">
        <f>YEARFRAC(tblRoster[[#This Row],[Start Date]],DATE(2020,12,31),3)</f>
        <v>6.7561643835616438</v>
      </c>
      <c r="J243" t="str">
        <f>VLOOKUP(tblRoster[[#This Row],[Department ID]],tblDepts[],2,FALSE)</f>
        <v>Marketing</v>
      </c>
      <c r="K243" t="str">
        <f>LEFT(tblRoster[[#This Row],[Employee ID]],1)</f>
        <v>3</v>
      </c>
      <c r="L243" s="15" t="str">
        <f>"Q"&amp;LOOKUP(MONTH(tblRoster[[#This Row],[Start Date]]),{1,4,7,10},{4,1,2,3})</f>
        <v>Q1</v>
      </c>
    </row>
    <row r="244" spans="1:12" x14ac:dyDescent="0.25">
      <c r="A244">
        <v>37573</v>
      </c>
      <c r="B244" t="s">
        <v>494</v>
      </c>
      <c r="C244" t="s">
        <v>495</v>
      </c>
      <c r="D244" t="s">
        <v>20</v>
      </c>
      <c r="E244">
        <v>6</v>
      </c>
      <c r="F244" s="11">
        <v>26997</v>
      </c>
      <c r="G244" s="11">
        <v>43006</v>
      </c>
      <c r="H244">
        <v>118605</v>
      </c>
      <c r="I244" s="15">
        <f>YEARFRAC(tblRoster[[#This Row],[Start Date]],DATE(2020,12,31),3)</f>
        <v>3.2602739726027399</v>
      </c>
      <c r="J244" t="str">
        <f>VLOOKUP(tblRoster[[#This Row],[Department ID]],tblDepts[],2,FALSE)</f>
        <v>Development</v>
      </c>
      <c r="K244" t="str">
        <f>LEFT(tblRoster[[#This Row],[Employee ID]],1)</f>
        <v>3</v>
      </c>
      <c r="L244" s="15" t="str">
        <f>"Q"&amp;LOOKUP(MONTH(tblRoster[[#This Row],[Start Date]]),{1,4,7,10},{4,1,2,3})</f>
        <v>Q2</v>
      </c>
    </row>
    <row r="245" spans="1:12" x14ac:dyDescent="0.25">
      <c r="A245">
        <v>36075</v>
      </c>
      <c r="B245" t="s">
        <v>496</v>
      </c>
      <c r="C245" t="s">
        <v>497</v>
      </c>
      <c r="D245" t="s">
        <v>20</v>
      </c>
      <c r="E245">
        <v>7</v>
      </c>
      <c r="F245" s="11">
        <v>31503</v>
      </c>
      <c r="G245" s="11">
        <v>41371</v>
      </c>
      <c r="H245">
        <v>77461</v>
      </c>
      <c r="I245" s="15">
        <f>YEARFRAC(tblRoster[[#This Row],[Start Date]],DATE(2020,12,31),3)</f>
        <v>7.7397260273972606</v>
      </c>
      <c r="J245" t="str">
        <f>VLOOKUP(tblRoster[[#This Row],[Department ID]],tblDepts[],2,FALSE)</f>
        <v>Support</v>
      </c>
      <c r="K245" t="str">
        <f>LEFT(tblRoster[[#This Row],[Employee ID]],1)</f>
        <v>3</v>
      </c>
      <c r="L245" s="15" t="str">
        <f>"Q"&amp;LOOKUP(MONTH(tblRoster[[#This Row],[Start Date]]),{1,4,7,10},{4,1,2,3})</f>
        <v>Q1</v>
      </c>
    </row>
    <row r="246" spans="1:12" x14ac:dyDescent="0.25">
      <c r="A246">
        <v>30982</v>
      </c>
      <c r="B246" t="s">
        <v>498</v>
      </c>
      <c r="C246" t="s">
        <v>499</v>
      </c>
      <c r="D246" t="s">
        <v>15</v>
      </c>
      <c r="E246">
        <v>6</v>
      </c>
      <c r="F246" s="11">
        <v>19487</v>
      </c>
      <c r="G246" s="11">
        <v>43433</v>
      </c>
      <c r="H246">
        <v>50556</v>
      </c>
      <c r="I246" s="15">
        <f>YEARFRAC(tblRoster[[#This Row],[Start Date]],DATE(2020,12,31),3)</f>
        <v>2.0904109589041098</v>
      </c>
      <c r="J246" t="str">
        <f>VLOOKUP(tblRoster[[#This Row],[Department ID]],tblDepts[],2,FALSE)</f>
        <v>Development</v>
      </c>
      <c r="K246" t="str">
        <f>LEFT(tblRoster[[#This Row],[Employee ID]],1)</f>
        <v>3</v>
      </c>
      <c r="L246" s="15" t="str">
        <f>"Q"&amp;LOOKUP(MONTH(tblRoster[[#This Row],[Start Date]]),{1,4,7,10},{4,1,2,3})</f>
        <v>Q3</v>
      </c>
    </row>
    <row r="247" spans="1:12" x14ac:dyDescent="0.25">
      <c r="A247">
        <v>32179</v>
      </c>
      <c r="B247" t="s">
        <v>500</v>
      </c>
      <c r="C247" t="s">
        <v>501</v>
      </c>
      <c r="D247" t="s">
        <v>15</v>
      </c>
      <c r="E247">
        <v>5</v>
      </c>
      <c r="F247" s="11">
        <v>32210</v>
      </c>
      <c r="G247" s="11">
        <v>40719</v>
      </c>
      <c r="H247">
        <v>109047</v>
      </c>
      <c r="I247" s="15">
        <f>YEARFRAC(tblRoster[[#This Row],[Start Date]],DATE(2020,12,31),3)</f>
        <v>9.5260273972602736</v>
      </c>
      <c r="J247" t="str">
        <f>VLOOKUP(tblRoster[[#This Row],[Department ID]],tblDepts[],2,FALSE)</f>
        <v>Marketing</v>
      </c>
      <c r="K247" t="str">
        <f>LEFT(tblRoster[[#This Row],[Employee ID]],1)</f>
        <v>3</v>
      </c>
      <c r="L247" s="15" t="str">
        <f>"Q"&amp;LOOKUP(MONTH(tblRoster[[#This Row],[Start Date]]),{1,4,7,10},{4,1,2,3})</f>
        <v>Q1</v>
      </c>
    </row>
    <row r="248" spans="1:12" x14ac:dyDescent="0.25">
      <c r="A248">
        <v>33755</v>
      </c>
      <c r="B248" t="s">
        <v>502</v>
      </c>
      <c r="C248" t="s">
        <v>503</v>
      </c>
      <c r="D248" t="s">
        <v>15</v>
      </c>
      <c r="E248">
        <v>5</v>
      </c>
      <c r="F248" s="11">
        <v>17334</v>
      </c>
      <c r="G248" s="11">
        <v>41744</v>
      </c>
      <c r="H248">
        <v>83737</v>
      </c>
      <c r="I248" s="15">
        <f>YEARFRAC(tblRoster[[#This Row],[Start Date]],DATE(2020,12,31),3)</f>
        <v>6.7178082191780826</v>
      </c>
      <c r="J248" t="str">
        <f>VLOOKUP(tblRoster[[#This Row],[Department ID]],tblDepts[],2,FALSE)</f>
        <v>Marketing</v>
      </c>
      <c r="K248" t="str">
        <f>LEFT(tblRoster[[#This Row],[Employee ID]],1)</f>
        <v>3</v>
      </c>
      <c r="L248" s="15" t="str">
        <f>"Q"&amp;LOOKUP(MONTH(tblRoster[[#This Row],[Start Date]]),{1,4,7,10},{4,1,2,3})</f>
        <v>Q1</v>
      </c>
    </row>
    <row r="249" spans="1:12" x14ac:dyDescent="0.25">
      <c r="A249">
        <v>31109</v>
      </c>
      <c r="B249" t="s">
        <v>504</v>
      </c>
      <c r="C249" t="s">
        <v>505</v>
      </c>
      <c r="D249" t="s">
        <v>20</v>
      </c>
      <c r="E249">
        <v>4</v>
      </c>
      <c r="F249" s="11">
        <v>34991</v>
      </c>
      <c r="G249" s="11">
        <v>43020</v>
      </c>
      <c r="H249">
        <v>128221</v>
      </c>
      <c r="I249" s="15">
        <f>YEARFRAC(tblRoster[[#This Row],[Start Date]],DATE(2020,12,31),3)</f>
        <v>3.2219178082191782</v>
      </c>
      <c r="J249" t="str">
        <f>VLOOKUP(tblRoster[[#This Row],[Department ID]],tblDepts[],2,FALSE)</f>
        <v>Sales</v>
      </c>
      <c r="K249" t="str">
        <f>LEFT(tblRoster[[#This Row],[Employee ID]],1)</f>
        <v>3</v>
      </c>
      <c r="L249" s="15" t="str">
        <f>"Q"&amp;LOOKUP(MONTH(tblRoster[[#This Row],[Start Date]]),{1,4,7,10},{4,1,2,3})</f>
        <v>Q3</v>
      </c>
    </row>
    <row r="250" spans="1:12" x14ac:dyDescent="0.25">
      <c r="A250">
        <v>31317</v>
      </c>
      <c r="B250" t="s">
        <v>506</v>
      </c>
      <c r="C250" t="s">
        <v>507</v>
      </c>
      <c r="D250" t="s">
        <v>20</v>
      </c>
      <c r="E250">
        <v>6</v>
      </c>
      <c r="F250" s="11">
        <v>27412</v>
      </c>
      <c r="G250" s="11">
        <v>40348</v>
      </c>
      <c r="H250">
        <v>86402</v>
      </c>
      <c r="I250" s="15">
        <f>YEARFRAC(tblRoster[[#This Row],[Start Date]],DATE(2020,12,31),3)</f>
        <v>10.542465753424658</v>
      </c>
      <c r="J250" t="str">
        <f>VLOOKUP(tblRoster[[#This Row],[Department ID]],tblDepts[],2,FALSE)</f>
        <v>Development</v>
      </c>
      <c r="K250" t="str">
        <f>LEFT(tblRoster[[#This Row],[Employee ID]],1)</f>
        <v>3</v>
      </c>
      <c r="L250" s="15" t="str">
        <f>"Q"&amp;LOOKUP(MONTH(tblRoster[[#This Row],[Start Date]]),{1,4,7,10},{4,1,2,3})</f>
        <v>Q1</v>
      </c>
    </row>
    <row r="251" spans="1:12" x14ac:dyDescent="0.25">
      <c r="A251">
        <v>32980</v>
      </c>
      <c r="B251" t="s">
        <v>508</v>
      </c>
      <c r="C251" t="s">
        <v>509</v>
      </c>
      <c r="D251" t="s">
        <v>20</v>
      </c>
      <c r="E251">
        <v>5</v>
      </c>
      <c r="F251" s="11">
        <v>23602</v>
      </c>
      <c r="G251" s="11">
        <v>41515</v>
      </c>
      <c r="H251">
        <v>73514</v>
      </c>
      <c r="I251" s="15">
        <f>YEARFRAC(tblRoster[[#This Row],[Start Date]],DATE(2020,12,31),3)</f>
        <v>7.3452054794520549</v>
      </c>
      <c r="J251" t="str">
        <f>VLOOKUP(tblRoster[[#This Row],[Department ID]],tblDepts[],2,FALSE)</f>
        <v>Marketing</v>
      </c>
      <c r="K251" t="str">
        <f>LEFT(tblRoster[[#This Row],[Employee ID]],1)</f>
        <v>3</v>
      </c>
      <c r="L251" s="15" t="str">
        <f>"Q"&amp;LOOKUP(MONTH(tblRoster[[#This Row],[Start Date]]),{1,4,7,10},{4,1,2,3})</f>
        <v>Q2</v>
      </c>
    </row>
    <row r="252" spans="1:12" x14ac:dyDescent="0.25">
      <c r="A252">
        <v>36791</v>
      </c>
      <c r="B252" t="s">
        <v>510</v>
      </c>
      <c r="C252" t="s">
        <v>511</v>
      </c>
      <c r="D252" t="s">
        <v>20</v>
      </c>
      <c r="E252">
        <v>4</v>
      </c>
      <c r="F252" s="11">
        <v>35703</v>
      </c>
      <c r="G252" s="11">
        <v>42630</v>
      </c>
      <c r="H252">
        <v>136713</v>
      </c>
      <c r="I252" s="15">
        <f>YEARFRAC(tblRoster[[#This Row],[Start Date]],DATE(2020,12,31),3)</f>
        <v>4.2904109589041095</v>
      </c>
      <c r="J252" t="str">
        <f>VLOOKUP(tblRoster[[#This Row],[Department ID]],tblDepts[],2,FALSE)</f>
        <v>Sales</v>
      </c>
      <c r="K252" t="str">
        <f>LEFT(tblRoster[[#This Row],[Employee ID]],1)</f>
        <v>3</v>
      </c>
      <c r="L252" s="15" t="str">
        <f>"Q"&amp;LOOKUP(MONTH(tblRoster[[#This Row],[Start Date]]),{1,4,7,10},{4,1,2,3})</f>
        <v>Q2</v>
      </c>
    </row>
    <row r="253" spans="1:12" x14ac:dyDescent="0.25">
      <c r="A253">
        <v>39493</v>
      </c>
      <c r="B253" t="s">
        <v>512</v>
      </c>
      <c r="C253" t="s">
        <v>513</v>
      </c>
      <c r="D253" t="s">
        <v>15</v>
      </c>
      <c r="E253">
        <v>5</v>
      </c>
      <c r="F253" s="11">
        <v>23569</v>
      </c>
      <c r="G253" s="11">
        <v>43786</v>
      </c>
      <c r="H253">
        <v>107137</v>
      </c>
      <c r="I253" s="15">
        <f>YEARFRAC(tblRoster[[#This Row],[Start Date]],DATE(2020,12,31),3)</f>
        <v>1.1232876712328768</v>
      </c>
      <c r="J253" t="str">
        <f>VLOOKUP(tblRoster[[#This Row],[Department ID]],tblDepts[],2,FALSE)</f>
        <v>Marketing</v>
      </c>
      <c r="K253" t="str">
        <f>LEFT(tblRoster[[#This Row],[Employee ID]],1)</f>
        <v>3</v>
      </c>
      <c r="L253" s="15" t="str">
        <f>"Q"&amp;LOOKUP(MONTH(tblRoster[[#This Row],[Start Date]]),{1,4,7,10},{4,1,2,3})</f>
        <v>Q3</v>
      </c>
    </row>
    <row r="254" spans="1:12" x14ac:dyDescent="0.25">
      <c r="A254">
        <v>36322</v>
      </c>
      <c r="B254" t="s">
        <v>514</v>
      </c>
      <c r="C254" t="s">
        <v>515</v>
      </c>
      <c r="D254" t="s">
        <v>20</v>
      </c>
      <c r="E254">
        <v>5</v>
      </c>
      <c r="F254" s="11">
        <v>18403</v>
      </c>
      <c r="G254" s="11">
        <v>41178</v>
      </c>
      <c r="H254">
        <v>101234</v>
      </c>
      <c r="I254" s="15">
        <f>YEARFRAC(tblRoster[[#This Row],[Start Date]],DATE(2020,12,31),3)</f>
        <v>8.2684931506849306</v>
      </c>
      <c r="J254" t="str">
        <f>VLOOKUP(tblRoster[[#This Row],[Department ID]],tblDepts[],2,FALSE)</f>
        <v>Marketing</v>
      </c>
      <c r="K254" t="str">
        <f>LEFT(tblRoster[[#This Row],[Employee ID]],1)</f>
        <v>3</v>
      </c>
      <c r="L254" s="15" t="str">
        <f>"Q"&amp;LOOKUP(MONTH(tblRoster[[#This Row],[Start Date]]),{1,4,7,10},{4,1,2,3})</f>
        <v>Q2</v>
      </c>
    </row>
    <row r="255" spans="1:12" x14ac:dyDescent="0.25">
      <c r="A255">
        <v>34921</v>
      </c>
      <c r="B255" t="s">
        <v>516</v>
      </c>
      <c r="C255" t="s">
        <v>517</v>
      </c>
      <c r="D255" t="s">
        <v>15</v>
      </c>
      <c r="E255">
        <v>6</v>
      </c>
      <c r="F255" s="11">
        <v>30924</v>
      </c>
      <c r="G255" s="11">
        <v>40732</v>
      </c>
      <c r="H255">
        <v>36536</v>
      </c>
      <c r="I255" s="15">
        <f>YEARFRAC(tblRoster[[#This Row],[Start Date]],DATE(2020,12,31),3)</f>
        <v>9.4904109589041088</v>
      </c>
      <c r="J255" t="str">
        <f>VLOOKUP(tblRoster[[#This Row],[Department ID]],tblDepts[],2,FALSE)</f>
        <v>Development</v>
      </c>
      <c r="K255" t="str">
        <f>LEFT(tblRoster[[#This Row],[Employee ID]],1)</f>
        <v>3</v>
      </c>
      <c r="L255" s="15" t="str">
        <f>"Q"&amp;LOOKUP(MONTH(tblRoster[[#This Row],[Start Date]]),{1,4,7,10},{4,1,2,3})</f>
        <v>Q2</v>
      </c>
    </row>
    <row r="256" spans="1:12" x14ac:dyDescent="0.25">
      <c r="A256">
        <v>29701</v>
      </c>
      <c r="B256" t="s">
        <v>518</v>
      </c>
      <c r="C256" t="s">
        <v>519</v>
      </c>
      <c r="D256" t="s">
        <v>20</v>
      </c>
      <c r="E256">
        <v>7</v>
      </c>
      <c r="F256" s="11">
        <v>28566</v>
      </c>
      <c r="G256" s="11">
        <v>42298</v>
      </c>
      <c r="H256">
        <v>97623</v>
      </c>
      <c r="I256" s="15">
        <f>YEARFRAC(tblRoster[[#This Row],[Start Date]],DATE(2020,12,31),3)</f>
        <v>5.2</v>
      </c>
      <c r="J256" t="str">
        <f>VLOOKUP(tblRoster[[#This Row],[Department ID]],tblDepts[],2,FALSE)</f>
        <v>Support</v>
      </c>
      <c r="K256" t="str">
        <f>LEFT(tblRoster[[#This Row],[Employee ID]],1)</f>
        <v>2</v>
      </c>
      <c r="L256" s="15" t="str">
        <f>"Q"&amp;LOOKUP(MONTH(tblRoster[[#This Row],[Start Date]]),{1,4,7,10},{4,1,2,3})</f>
        <v>Q3</v>
      </c>
    </row>
    <row r="257" spans="1:12" x14ac:dyDescent="0.25">
      <c r="A257">
        <v>31455</v>
      </c>
      <c r="B257" t="s">
        <v>520</v>
      </c>
      <c r="C257" t="s">
        <v>521</v>
      </c>
      <c r="D257" t="s">
        <v>15</v>
      </c>
      <c r="E257">
        <v>6</v>
      </c>
      <c r="F257" s="11">
        <v>22069</v>
      </c>
      <c r="G257" s="11">
        <v>42624</v>
      </c>
      <c r="H257">
        <v>38604</v>
      </c>
      <c r="I257" s="15">
        <f>YEARFRAC(tblRoster[[#This Row],[Start Date]],DATE(2020,12,31),3)</f>
        <v>4.3068493150684928</v>
      </c>
      <c r="J257" t="str">
        <f>VLOOKUP(tblRoster[[#This Row],[Department ID]],tblDepts[],2,FALSE)</f>
        <v>Development</v>
      </c>
      <c r="K257" t="str">
        <f>LEFT(tblRoster[[#This Row],[Employee ID]],1)</f>
        <v>3</v>
      </c>
      <c r="L257" s="15" t="str">
        <f>"Q"&amp;LOOKUP(MONTH(tblRoster[[#This Row],[Start Date]]),{1,4,7,10},{4,1,2,3})</f>
        <v>Q2</v>
      </c>
    </row>
    <row r="258" spans="1:12" x14ac:dyDescent="0.25">
      <c r="A258">
        <v>32788</v>
      </c>
      <c r="B258" t="s">
        <v>522</v>
      </c>
      <c r="C258" t="s">
        <v>523</v>
      </c>
      <c r="D258" t="s">
        <v>15</v>
      </c>
      <c r="E258">
        <v>6</v>
      </c>
      <c r="F258" s="11">
        <v>21290</v>
      </c>
      <c r="G258" s="11">
        <v>40342</v>
      </c>
      <c r="H258">
        <v>127184</v>
      </c>
      <c r="I258" s="15">
        <f>YEARFRAC(tblRoster[[#This Row],[Start Date]],DATE(2020,12,31),3)</f>
        <v>10.558904109589042</v>
      </c>
      <c r="J258" t="str">
        <f>VLOOKUP(tblRoster[[#This Row],[Department ID]],tblDepts[],2,FALSE)</f>
        <v>Development</v>
      </c>
      <c r="K258" t="str">
        <f>LEFT(tblRoster[[#This Row],[Employee ID]],1)</f>
        <v>3</v>
      </c>
      <c r="L258" s="15" t="str">
        <f>"Q"&amp;LOOKUP(MONTH(tblRoster[[#This Row],[Start Date]]),{1,4,7,10},{4,1,2,3})</f>
        <v>Q1</v>
      </c>
    </row>
    <row r="259" spans="1:12" x14ac:dyDescent="0.25">
      <c r="A259">
        <v>30301</v>
      </c>
      <c r="B259" t="s">
        <v>524</v>
      </c>
      <c r="C259" t="s">
        <v>525</v>
      </c>
      <c r="D259" t="s">
        <v>20</v>
      </c>
      <c r="E259">
        <v>6</v>
      </c>
      <c r="F259" s="11">
        <v>22470</v>
      </c>
      <c r="G259" s="11">
        <v>41734</v>
      </c>
      <c r="H259">
        <v>73651</v>
      </c>
      <c r="I259" s="15">
        <f>YEARFRAC(tblRoster[[#This Row],[Start Date]],DATE(2020,12,31),3)</f>
        <v>6.7452054794520544</v>
      </c>
      <c r="J259" t="str">
        <f>VLOOKUP(tblRoster[[#This Row],[Department ID]],tblDepts[],2,FALSE)</f>
        <v>Development</v>
      </c>
      <c r="K259" t="str">
        <f>LEFT(tblRoster[[#This Row],[Employee ID]],1)</f>
        <v>3</v>
      </c>
      <c r="L259" s="15" t="str">
        <f>"Q"&amp;LOOKUP(MONTH(tblRoster[[#This Row],[Start Date]]),{1,4,7,10},{4,1,2,3})</f>
        <v>Q1</v>
      </c>
    </row>
    <row r="260" spans="1:12" x14ac:dyDescent="0.25">
      <c r="A260">
        <v>38134</v>
      </c>
      <c r="B260" t="s">
        <v>526</v>
      </c>
      <c r="C260" t="s">
        <v>527</v>
      </c>
      <c r="D260" t="s">
        <v>20</v>
      </c>
      <c r="E260">
        <v>5</v>
      </c>
      <c r="F260" s="11">
        <v>17975</v>
      </c>
      <c r="G260" s="11">
        <v>41073</v>
      </c>
      <c r="H260">
        <v>110225</v>
      </c>
      <c r="I260" s="15">
        <f>YEARFRAC(tblRoster[[#This Row],[Start Date]],DATE(2020,12,31),3)</f>
        <v>8.5561643835616437</v>
      </c>
      <c r="J260" t="str">
        <f>VLOOKUP(tblRoster[[#This Row],[Department ID]],tblDepts[],2,FALSE)</f>
        <v>Marketing</v>
      </c>
      <c r="K260" t="str">
        <f>LEFT(tblRoster[[#This Row],[Employee ID]],1)</f>
        <v>3</v>
      </c>
      <c r="L260" s="15" t="str">
        <f>"Q"&amp;LOOKUP(MONTH(tblRoster[[#This Row],[Start Date]]),{1,4,7,10},{4,1,2,3})</f>
        <v>Q1</v>
      </c>
    </row>
    <row r="261" spans="1:12" x14ac:dyDescent="0.25">
      <c r="A261">
        <v>34271</v>
      </c>
      <c r="B261" t="s">
        <v>528</v>
      </c>
      <c r="C261" t="s">
        <v>529</v>
      </c>
      <c r="D261" t="s">
        <v>15</v>
      </c>
      <c r="E261">
        <v>5</v>
      </c>
      <c r="F261" s="11">
        <v>29352</v>
      </c>
      <c r="G261" s="11">
        <v>41592</v>
      </c>
      <c r="H261">
        <v>62747</v>
      </c>
      <c r="I261" s="15">
        <f>YEARFRAC(tblRoster[[#This Row],[Start Date]],DATE(2020,12,31),3)</f>
        <v>7.1342465753424653</v>
      </c>
      <c r="J261" t="str">
        <f>VLOOKUP(tblRoster[[#This Row],[Department ID]],tblDepts[],2,FALSE)</f>
        <v>Marketing</v>
      </c>
      <c r="K261" t="str">
        <f>LEFT(tblRoster[[#This Row],[Employee ID]],1)</f>
        <v>3</v>
      </c>
      <c r="L261" s="15" t="str">
        <f>"Q"&amp;LOOKUP(MONTH(tblRoster[[#This Row],[Start Date]]),{1,4,7,10},{4,1,2,3})</f>
        <v>Q3</v>
      </c>
    </row>
    <row r="262" spans="1:12" x14ac:dyDescent="0.25">
      <c r="A262">
        <v>36820</v>
      </c>
      <c r="B262" t="s">
        <v>530</v>
      </c>
      <c r="C262" t="s">
        <v>531</v>
      </c>
      <c r="D262" t="s">
        <v>15</v>
      </c>
      <c r="E262">
        <v>5</v>
      </c>
      <c r="F262" s="11">
        <v>27485</v>
      </c>
      <c r="G262" s="11">
        <v>40828</v>
      </c>
      <c r="H262">
        <v>39218</v>
      </c>
      <c r="I262" s="15">
        <f>YEARFRAC(tblRoster[[#This Row],[Start Date]],DATE(2020,12,31),3)</f>
        <v>9.2273972602739729</v>
      </c>
      <c r="J262" t="str">
        <f>VLOOKUP(tblRoster[[#This Row],[Department ID]],tblDepts[],2,FALSE)</f>
        <v>Marketing</v>
      </c>
      <c r="K262" t="str">
        <f>LEFT(tblRoster[[#This Row],[Employee ID]],1)</f>
        <v>3</v>
      </c>
      <c r="L262" s="15" t="str">
        <f>"Q"&amp;LOOKUP(MONTH(tblRoster[[#This Row],[Start Date]]),{1,4,7,10},{4,1,2,3})</f>
        <v>Q3</v>
      </c>
    </row>
    <row r="263" spans="1:12" x14ac:dyDescent="0.25">
      <c r="A263">
        <v>36859</v>
      </c>
      <c r="B263" t="s">
        <v>532</v>
      </c>
      <c r="C263" t="s">
        <v>533</v>
      </c>
      <c r="D263" t="s">
        <v>15</v>
      </c>
      <c r="E263">
        <v>5</v>
      </c>
      <c r="F263" s="11">
        <v>31254</v>
      </c>
      <c r="G263" s="11">
        <v>40342</v>
      </c>
      <c r="H263">
        <v>112397</v>
      </c>
      <c r="I263" s="15">
        <f>YEARFRAC(tblRoster[[#This Row],[Start Date]],DATE(2020,12,31),3)</f>
        <v>10.558904109589042</v>
      </c>
      <c r="J263" t="str">
        <f>VLOOKUP(tblRoster[[#This Row],[Department ID]],tblDepts[],2,FALSE)</f>
        <v>Marketing</v>
      </c>
      <c r="K263" t="str">
        <f>LEFT(tblRoster[[#This Row],[Employee ID]],1)</f>
        <v>3</v>
      </c>
      <c r="L263" s="15" t="str">
        <f>"Q"&amp;LOOKUP(MONTH(tblRoster[[#This Row],[Start Date]]),{1,4,7,10},{4,1,2,3})</f>
        <v>Q1</v>
      </c>
    </row>
    <row r="264" spans="1:12" x14ac:dyDescent="0.25">
      <c r="A264">
        <v>31616</v>
      </c>
      <c r="B264" t="s">
        <v>534</v>
      </c>
      <c r="C264" t="s">
        <v>535</v>
      </c>
      <c r="D264" t="s">
        <v>20</v>
      </c>
      <c r="E264">
        <v>5</v>
      </c>
      <c r="F264" s="11">
        <v>24109</v>
      </c>
      <c r="G264" s="11">
        <v>43255</v>
      </c>
      <c r="H264">
        <v>132186</v>
      </c>
      <c r="I264" s="15">
        <f>YEARFRAC(tblRoster[[#This Row],[Start Date]],DATE(2020,12,31),3)</f>
        <v>2.5780821917808221</v>
      </c>
      <c r="J264" t="str">
        <f>VLOOKUP(tblRoster[[#This Row],[Department ID]],tblDepts[],2,FALSE)</f>
        <v>Marketing</v>
      </c>
      <c r="K264" t="str">
        <f>LEFT(tblRoster[[#This Row],[Employee ID]],1)</f>
        <v>3</v>
      </c>
      <c r="L264" s="15" t="str">
        <f>"Q"&amp;LOOKUP(MONTH(tblRoster[[#This Row],[Start Date]]),{1,4,7,10},{4,1,2,3})</f>
        <v>Q1</v>
      </c>
    </row>
    <row r="265" spans="1:12" x14ac:dyDescent="0.25">
      <c r="A265">
        <v>33099</v>
      </c>
      <c r="B265" t="s">
        <v>536</v>
      </c>
      <c r="C265" t="s">
        <v>537</v>
      </c>
      <c r="D265" t="s">
        <v>20</v>
      </c>
      <c r="E265">
        <v>5</v>
      </c>
      <c r="F265" s="11">
        <v>21366</v>
      </c>
      <c r="G265" s="11">
        <v>42959</v>
      </c>
      <c r="H265">
        <v>109280</v>
      </c>
      <c r="I265" s="15">
        <f>YEARFRAC(tblRoster[[#This Row],[Start Date]],DATE(2020,12,31),3)</f>
        <v>3.3890410958904109</v>
      </c>
      <c r="J265" t="str">
        <f>VLOOKUP(tblRoster[[#This Row],[Department ID]],tblDepts[],2,FALSE)</f>
        <v>Marketing</v>
      </c>
      <c r="K265" t="str">
        <f>LEFT(tblRoster[[#This Row],[Employee ID]],1)</f>
        <v>3</v>
      </c>
      <c r="L265" s="15" t="str">
        <f>"Q"&amp;LOOKUP(MONTH(tblRoster[[#This Row],[Start Date]]),{1,4,7,10},{4,1,2,3})</f>
        <v>Q2</v>
      </c>
    </row>
    <row r="266" spans="1:12" x14ac:dyDescent="0.25">
      <c r="A266">
        <v>34744</v>
      </c>
      <c r="B266" t="s">
        <v>538</v>
      </c>
      <c r="C266" t="s">
        <v>539</v>
      </c>
      <c r="D266" t="s">
        <v>15</v>
      </c>
      <c r="E266">
        <v>4</v>
      </c>
      <c r="F266" s="11">
        <v>28508</v>
      </c>
      <c r="G266" s="11">
        <v>42184</v>
      </c>
      <c r="H266">
        <v>124618</v>
      </c>
      <c r="I266" s="15">
        <f>YEARFRAC(tblRoster[[#This Row],[Start Date]],DATE(2020,12,31),3)</f>
        <v>5.5123287671232877</v>
      </c>
      <c r="J266" t="str">
        <f>VLOOKUP(tblRoster[[#This Row],[Department ID]],tblDepts[],2,FALSE)</f>
        <v>Sales</v>
      </c>
      <c r="K266" t="str">
        <f>LEFT(tblRoster[[#This Row],[Employee ID]],1)</f>
        <v>3</v>
      </c>
      <c r="L266" s="15" t="str">
        <f>"Q"&amp;LOOKUP(MONTH(tblRoster[[#This Row],[Start Date]]),{1,4,7,10},{4,1,2,3})</f>
        <v>Q1</v>
      </c>
    </row>
    <row r="267" spans="1:12" x14ac:dyDescent="0.25">
      <c r="A267">
        <v>37938</v>
      </c>
      <c r="B267" t="s">
        <v>540</v>
      </c>
      <c r="C267" t="s">
        <v>541</v>
      </c>
      <c r="D267" t="s">
        <v>20</v>
      </c>
      <c r="E267">
        <v>4</v>
      </c>
      <c r="F267" s="11">
        <v>19570</v>
      </c>
      <c r="G267" s="11">
        <v>41404</v>
      </c>
      <c r="H267">
        <v>140714</v>
      </c>
      <c r="I267" s="15">
        <f>YEARFRAC(tblRoster[[#This Row],[Start Date]],DATE(2020,12,31),3)</f>
        <v>7.6493150684931503</v>
      </c>
      <c r="J267" t="str">
        <f>VLOOKUP(tblRoster[[#This Row],[Department ID]],tblDepts[],2,FALSE)</f>
        <v>Sales</v>
      </c>
      <c r="K267" t="str">
        <f>LEFT(tblRoster[[#This Row],[Employee ID]],1)</f>
        <v>3</v>
      </c>
      <c r="L267" s="15" t="str">
        <f>"Q"&amp;LOOKUP(MONTH(tblRoster[[#This Row],[Start Date]]),{1,4,7,10},{4,1,2,3})</f>
        <v>Q1</v>
      </c>
    </row>
    <row r="268" spans="1:12" x14ac:dyDescent="0.25">
      <c r="A268">
        <v>33162</v>
      </c>
      <c r="B268" t="s">
        <v>542</v>
      </c>
      <c r="C268" t="s">
        <v>543</v>
      </c>
      <c r="D268" t="s">
        <v>20</v>
      </c>
      <c r="E268">
        <v>4</v>
      </c>
      <c r="F268" s="11">
        <v>17367</v>
      </c>
      <c r="G268" s="11">
        <v>40837</v>
      </c>
      <c r="H268">
        <v>51789</v>
      </c>
      <c r="I268" s="15">
        <f>YEARFRAC(tblRoster[[#This Row],[Start Date]],DATE(2020,12,31),3)</f>
        <v>9.2027397260273975</v>
      </c>
      <c r="J268" t="str">
        <f>VLOOKUP(tblRoster[[#This Row],[Department ID]],tblDepts[],2,FALSE)</f>
        <v>Sales</v>
      </c>
      <c r="K268" t="str">
        <f>LEFT(tblRoster[[#This Row],[Employee ID]],1)</f>
        <v>3</v>
      </c>
      <c r="L268" s="15" t="str">
        <f>"Q"&amp;LOOKUP(MONTH(tblRoster[[#This Row],[Start Date]]),{1,4,7,10},{4,1,2,3})</f>
        <v>Q3</v>
      </c>
    </row>
    <row r="269" spans="1:12" x14ac:dyDescent="0.25">
      <c r="A269">
        <v>32214</v>
      </c>
      <c r="B269" t="s">
        <v>544</v>
      </c>
      <c r="C269" t="s">
        <v>545</v>
      </c>
      <c r="D269" t="s">
        <v>20</v>
      </c>
      <c r="E269">
        <v>6</v>
      </c>
      <c r="F269" s="11">
        <v>20286</v>
      </c>
      <c r="G269" s="11">
        <v>41901</v>
      </c>
      <c r="H269">
        <v>55795</v>
      </c>
      <c r="I269" s="15">
        <f>YEARFRAC(tblRoster[[#This Row],[Start Date]],DATE(2020,12,31),3)</f>
        <v>6.2876712328767121</v>
      </c>
      <c r="J269" t="str">
        <f>VLOOKUP(tblRoster[[#This Row],[Department ID]],tblDepts[],2,FALSE)</f>
        <v>Development</v>
      </c>
      <c r="K269" t="str">
        <f>LEFT(tblRoster[[#This Row],[Employee ID]],1)</f>
        <v>3</v>
      </c>
      <c r="L269" s="15" t="str">
        <f>"Q"&amp;LOOKUP(MONTH(tblRoster[[#This Row],[Start Date]]),{1,4,7,10},{4,1,2,3})</f>
        <v>Q2</v>
      </c>
    </row>
    <row r="270" spans="1:12" x14ac:dyDescent="0.25">
      <c r="A270">
        <v>37879</v>
      </c>
      <c r="B270" t="s">
        <v>546</v>
      </c>
      <c r="C270" t="s">
        <v>547</v>
      </c>
      <c r="D270" t="s">
        <v>15</v>
      </c>
      <c r="E270">
        <v>4</v>
      </c>
      <c r="F270" s="11">
        <v>27199</v>
      </c>
      <c r="G270" s="11">
        <v>41123</v>
      </c>
      <c r="H270">
        <v>110912</v>
      </c>
      <c r="I270" s="15">
        <f>YEARFRAC(tblRoster[[#This Row],[Start Date]],DATE(2020,12,31),3)</f>
        <v>8.419178082191781</v>
      </c>
      <c r="J270" t="str">
        <f>VLOOKUP(tblRoster[[#This Row],[Department ID]],tblDepts[],2,FALSE)</f>
        <v>Sales</v>
      </c>
      <c r="K270" t="str">
        <f>LEFT(tblRoster[[#This Row],[Employee ID]],1)</f>
        <v>3</v>
      </c>
      <c r="L270" s="15" t="str">
        <f>"Q"&amp;LOOKUP(MONTH(tblRoster[[#This Row],[Start Date]]),{1,4,7,10},{4,1,2,3})</f>
        <v>Q2</v>
      </c>
    </row>
    <row r="271" spans="1:12" x14ac:dyDescent="0.25">
      <c r="A271">
        <v>35829</v>
      </c>
      <c r="B271" t="s">
        <v>548</v>
      </c>
      <c r="C271" t="s">
        <v>549</v>
      </c>
      <c r="D271" t="s">
        <v>15</v>
      </c>
      <c r="E271">
        <v>7</v>
      </c>
      <c r="F271" s="11">
        <v>32553</v>
      </c>
      <c r="G271" s="11">
        <v>43041</v>
      </c>
      <c r="H271">
        <v>69301</v>
      </c>
      <c r="I271" s="15">
        <f>YEARFRAC(tblRoster[[#This Row],[Start Date]],DATE(2020,12,31),3)</f>
        <v>3.1643835616438358</v>
      </c>
      <c r="J271" t="str">
        <f>VLOOKUP(tblRoster[[#This Row],[Department ID]],tblDepts[],2,FALSE)</f>
        <v>Support</v>
      </c>
      <c r="K271" t="str">
        <f>LEFT(tblRoster[[#This Row],[Employee ID]],1)</f>
        <v>3</v>
      </c>
      <c r="L271" s="15" t="str">
        <f>"Q"&amp;LOOKUP(MONTH(tblRoster[[#This Row],[Start Date]]),{1,4,7,10},{4,1,2,3})</f>
        <v>Q3</v>
      </c>
    </row>
    <row r="272" spans="1:12" x14ac:dyDescent="0.25">
      <c r="A272">
        <v>39874</v>
      </c>
      <c r="B272" t="s">
        <v>550</v>
      </c>
      <c r="C272" t="s">
        <v>551</v>
      </c>
      <c r="D272" t="s">
        <v>20</v>
      </c>
      <c r="E272">
        <v>4</v>
      </c>
      <c r="F272" s="11">
        <v>19608</v>
      </c>
      <c r="G272" s="11">
        <v>41477</v>
      </c>
      <c r="H272">
        <v>155214</v>
      </c>
      <c r="I272" s="15">
        <f>YEARFRAC(tblRoster[[#This Row],[Start Date]],DATE(2020,12,31),3)</f>
        <v>7.4493150684931511</v>
      </c>
      <c r="J272" t="str">
        <f>VLOOKUP(tblRoster[[#This Row],[Department ID]],tblDepts[],2,FALSE)</f>
        <v>Sales</v>
      </c>
      <c r="K272" t="str">
        <f>LEFT(tblRoster[[#This Row],[Employee ID]],1)</f>
        <v>3</v>
      </c>
      <c r="L272" s="15" t="str">
        <f>"Q"&amp;LOOKUP(MONTH(tblRoster[[#This Row],[Start Date]]),{1,4,7,10},{4,1,2,3})</f>
        <v>Q2</v>
      </c>
    </row>
    <row r="273" spans="1:12" x14ac:dyDescent="0.25">
      <c r="A273">
        <v>37645</v>
      </c>
      <c r="B273" t="s">
        <v>552</v>
      </c>
      <c r="C273" t="s">
        <v>553</v>
      </c>
      <c r="D273" t="s">
        <v>15</v>
      </c>
      <c r="E273">
        <v>5</v>
      </c>
      <c r="F273" s="11">
        <v>20556</v>
      </c>
      <c r="G273" s="11">
        <v>41569</v>
      </c>
      <c r="H273">
        <v>85117</v>
      </c>
      <c r="I273" s="15">
        <f>YEARFRAC(tblRoster[[#This Row],[Start Date]],DATE(2020,12,31),3)</f>
        <v>7.1972602739726028</v>
      </c>
      <c r="J273" t="str">
        <f>VLOOKUP(tblRoster[[#This Row],[Department ID]],tblDepts[],2,FALSE)</f>
        <v>Marketing</v>
      </c>
      <c r="K273" t="str">
        <f>LEFT(tblRoster[[#This Row],[Employee ID]],1)</f>
        <v>3</v>
      </c>
      <c r="L273" s="15" t="str">
        <f>"Q"&amp;LOOKUP(MONTH(tblRoster[[#This Row],[Start Date]]),{1,4,7,10},{4,1,2,3})</f>
        <v>Q3</v>
      </c>
    </row>
    <row r="274" spans="1:12" x14ac:dyDescent="0.25">
      <c r="A274">
        <v>20763</v>
      </c>
      <c r="B274" t="s">
        <v>554</v>
      </c>
      <c r="C274" t="s">
        <v>555</v>
      </c>
      <c r="D274" t="s">
        <v>15</v>
      </c>
      <c r="E274">
        <v>7</v>
      </c>
      <c r="F274" s="11">
        <v>23636</v>
      </c>
      <c r="G274" s="11">
        <v>43010</v>
      </c>
      <c r="H274">
        <v>56622</v>
      </c>
      <c r="I274" s="15">
        <f>YEARFRAC(tblRoster[[#This Row],[Start Date]],DATE(2020,12,31),3)</f>
        <v>3.2493150684931509</v>
      </c>
      <c r="J274" t="str">
        <f>VLOOKUP(tblRoster[[#This Row],[Department ID]],tblDepts[],2,FALSE)</f>
        <v>Support</v>
      </c>
      <c r="K274" t="str">
        <f>LEFT(tblRoster[[#This Row],[Employee ID]],1)</f>
        <v>2</v>
      </c>
      <c r="L274" s="15" t="str">
        <f>"Q"&amp;LOOKUP(MONTH(tblRoster[[#This Row],[Start Date]]),{1,4,7,10},{4,1,2,3})</f>
        <v>Q3</v>
      </c>
    </row>
    <row r="275" spans="1:12" x14ac:dyDescent="0.25">
      <c r="A275">
        <v>38390</v>
      </c>
      <c r="B275" t="s">
        <v>556</v>
      </c>
      <c r="C275" t="s">
        <v>557</v>
      </c>
      <c r="D275" t="s">
        <v>20</v>
      </c>
      <c r="E275">
        <v>5</v>
      </c>
      <c r="F275" s="11">
        <v>28834</v>
      </c>
      <c r="G275" s="11">
        <v>40908</v>
      </c>
      <c r="H275">
        <v>71808</v>
      </c>
      <c r="I275" s="15">
        <f>YEARFRAC(tblRoster[[#This Row],[Start Date]],DATE(2020,12,31),3)</f>
        <v>9.0082191780821912</v>
      </c>
      <c r="J275" t="str">
        <f>VLOOKUP(tblRoster[[#This Row],[Department ID]],tblDepts[],2,FALSE)</f>
        <v>Marketing</v>
      </c>
      <c r="K275" t="str">
        <f>LEFT(tblRoster[[#This Row],[Employee ID]],1)</f>
        <v>3</v>
      </c>
      <c r="L275" s="15" t="str">
        <f>"Q"&amp;LOOKUP(MONTH(tblRoster[[#This Row],[Start Date]]),{1,4,7,10},{4,1,2,3})</f>
        <v>Q3</v>
      </c>
    </row>
    <row r="276" spans="1:12" x14ac:dyDescent="0.25">
      <c r="A276">
        <v>38016</v>
      </c>
      <c r="B276" t="s">
        <v>558</v>
      </c>
      <c r="C276" t="s">
        <v>559</v>
      </c>
      <c r="D276" t="s">
        <v>20</v>
      </c>
      <c r="E276">
        <v>4</v>
      </c>
      <c r="F276" s="11">
        <v>21683</v>
      </c>
      <c r="G276" s="11">
        <v>41897</v>
      </c>
      <c r="H276">
        <v>90808</v>
      </c>
      <c r="I276" s="15">
        <f>YEARFRAC(tblRoster[[#This Row],[Start Date]],DATE(2020,12,31),3)</f>
        <v>6.2986301369863016</v>
      </c>
      <c r="J276" t="str">
        <f>VLOOKUP(tblRoster[[#This Row],[Department ID]],tblDepts[],2,FALSE)</f>
        <v>Sales</v>
      </c>
      <c r="K276" t="str">
        <f>LEFT(tblRoster[[#This Row],[Employee ID]],1)</f>
        <v>3</v>
      </c>
      <c r="L276" s="15" t="str">
        <f>"Q"&amp;LOOKUP(MONTH(tblRoster[[#This Row],[Start Date]]),{1,4,7,10},{4,1,2,3})</f>
        <v>Q2</v>
      </c>
    </row>
    <row r="277" spans="1:12" x14ac:dyDescent="0.25">
      <c r="A277">
        <v>35831</v>
      </c>
      <c r="B277" t="s">
        <v>560</v>
      </c>
      <c r="C277" t="s">
        <v>561</v>
      </c>
      <c r="D277" t="s">
        <v>20</v>
      </c>
      <c r="E277">
        <v>6</v>
      </c>
      <c r="F277" s="11">
        <v>30242</v>
      </c>
      <c r="G277" s="11">
        <v>43605</v>
      </c>
      <c r="H277">
        <v>104670</v>
      </c>
      <c r="I277" s="15">
        <f>YEARFRAC(tblRoster[[#This Row],[Start Date]],DATE(2020,12,31),3)</f>
        <v>1.6191780821917807</v>
      </c>
      <c r="J277" t="str">
        <f>VLOOKUP(tblRoster[[#This Row],[Department ID]],tblDepts[],2,FALSE)</f>
        <v>Development</v>
      </c>
      <c r="K277" t="str">
        <f>LEFT(tblRoster[[#This Row],[Employee ID]],1)</f>
        <v>3</v>
      </c>
      <c r="L277" s="15" t="str">
        <f>"Q"&amp;LOOKUP(MONTH(tblRoster[[#This Row],[Start Date]]),{1,4,7,10},{4,1,2,3})</f>
        <v>Q1</v>
      </c>
    </row>
    <row r="278" spans="1:12" x14ac:dyDescent="0.25">
      <c r="A278">
        <v>33562</v>
      </c>
      <c r="B278" t="s">
        <v>423</v>
      </c>
      <c r="C278" t="s">
        <v>562</v>
      </c>
      <c r="D278" t="s">
        <v>20</v>
      </c>
      <c r="E278">
        <v>4</v>
      </c>
      <c r="F278" s="11">
        <v>33461</v>
      </c>
      <c r="G278" s="11">
        <v>42859</v>
      </c>
      <c r="H278">
        <v>111435</v>
      </c>
      <c r="I278" s="15">
        <f>YEARFRAC(tblRoster[[#This Row],[Start Date]],DATE(2020,12,31),3)</f>
        <v>3.6630136986301371</v>
      </c>
      <c r="J278" t="str">
        <f>VLOOKUP(tblRoster[[#This Row],[Department ID]],tblDepts[],2,FALSE)</f>
        <v>Sales</v>
      </c>
      <c r="K278" t="str">
        <f>LEFT(tblRoster[[#This Row],[Employee ID]],1)</f>
        <v>3</v>
      </c>
      <c r="L278" s="15" t="str">
        <f>"Q"&amp;LOOKUP(MONTH(tblRoster[[#This Row],[Start Date]]),{1,4,7,10},{4,1,2,3})</f>
        <v>Q1</v>
      </c>
    </row>
    <row r="279" spans="1:12" x14ac:dyDescent="0.25">
      <c r="A279">
        <v>39045</v>
      </c>
      <c r="B279" t="s">
        <v>563</v>
      </c>
      <c r="C279" t="s">
        <v>564</v>
      </c>
      <c r="D279" t="s">
        <v>20</v>
      </c>
      <c r="E279">
        <v>4</v>
      </c>
      <c r="F279" s="11">
        <v>23863</v>
      </c>
      <c r="G279" s="11">
        <v>41990</v>
      </c>
      <c r="H279">
        <v>115108</v>
      </c>
      <c r="I279" s="15">
        <f>YEARFRAC(tblRoster[[#This Row],[Start Date]],DATE(2020,12,31),3)</f>
        <v>6.043835616438356</v>
      </c>
      <c r="J279" t="str">
        <f>VLOOKUP(tblRoster[[#This Row],[Department ID]],tblDepts[],2,FALSE)</f>
        <v>Sales</v>
      </c>
      <c r="K279" t="str">
        <f>LEFT(tblRoster[[#This Row],[Employee ID]],1)</f>
        <v>3</v>
      </c>
      <c r="L279" s="15" t="str">
        <f>"Q"&amp;LOOKUP(MONTH(tblRoster[[#This Row],[Start Date]]),{1,4,7,10},{4,1,2,3})</f>
        <v>Q3</v>
      </c>
    </row>
    <row r="280" spans="1:12" x14ac:dyDescent="0.25">
      <c r="A280">
        <v>35945</v>
      </c>
      <c r="B280" t="s">
        <v>565</v>
      </c>
      <c r="C280" t="s">
        <v>566</v>
      </c>
      <c r="D280" t="s">
        <v>15</v>
      </c>
      <c r="E280">
        <v>4</v>
      </c>
      <c r="F280" s="11">
        <v>31825</v>
      </c>
      <c r="G280" s="11">
        <v>40792</v>
      </c>
      <c r="H280">
        <v>86529</v>
      </c>
      <c r="I280" s="15">
        <f>YEARFRAC(tblRoster[[#This Row],[Start Date]],DATE(2020,12,31),3)</f>
        <v>9.3260273972602743</v>
      </c>
      <c r="J280" t="str">
        <f>VLOOKUP(tblRoster[[#This Row],[Department ID]],tblDepts[],2,FALSE)</f>
        <v>Sales</v>
      </c>
      <c r="K280" t="str">
        <f>LEFT(tblRoster[[#This Row],[Employee ID]],1)</f>
        <v>3</v>
      </c>
      <c r="L280" s="15" t="str">
        <f>"Q"&amp;LOOKUP(MONTH(tblRoster[[#This Row],[Start Date]]),{1,4,7,10},{4,1,2,3})</f>
        <v>Q2</v>
      </c>
    </row>
    <row r="281" spans="1:12" x14ac:dyDescent="0.25">
      <c r="A281">
        <v>38069</v>
      </c>
      <c r="B281" t="s">
        <v>567</v>
      </c>
      <c r="C281" t="s">
        <v>568</v>
      </c>
      <c r="D281" t="s">
        <v>15</v>
      </c>
      <c r="E281">
        <v>4</v>
      </c>
      <c r="F281" s="11">
        <v>18591</v>
      </c>
      <c r="G281" s="11">
        <v>42164</v>
      </c>
      <c r="H281">
        <v>131436</v>
      </c>
      <c r="I281" s="15">
        <f>YEARFRAC(tblRoster[[#This Row],[Start Date]],DATE(2020,12,31),3)</f>
        <v>5.5671232876712331</v>
      </c>
      <c r="J281" t="str">
        <f>VLOOKUP(tblRoster[[#This Row],[Department ID]],tblDepts[],2,FALSE)</f>
        <v>Sales</v>
      </c>
      <c r="K281" t="str">
        <f>LEFT(tblRoster[[#This Row],[Employee ID]],1)</f>
        <v>3</v>
      </c>
      <c r="L281" s="15" t="str">
        <f>"Q"&amp;LOOKUP(MONTH(tblRoster[[#This Row],[Start Date]]),{1,4,7,10},{4,1,2,3})</f>
        <v>Q1</v>
      </c>
    </row>
    <row r="282" spans="1:12" x14ac:dyDescent="0.25">
      <c r="A282">
        <v>31916</v>
      </c>
      <c r="B282" t="s">
        <v>569</v>
      </c>
      <c r="C282" t="s">
        <v>570</v>
      </c>
      <c r="D282" t="s">
        <v>20</v>
      </c>
      <c r="E282">
        <v>4</v>
      </c>
      <c r="F282" s="11">
        <v>25664</v>
      </c>
      <c r="G282" s="11">
        <v>41964</v>
      </c>
      <c r="H282">
        <v>100207</v>
      </c>
      <c r="I282" s="15">
        <f>YEARFRAC(tblRoster[[#This Row],[Start Date]],DATE(2020,12,31),3)</f>
        <v>6.1150684931506847</v>
      </c>
      <c r="J282" t="str">
        <f>VLOOKUP(tblRoster[[#This Row],[Department ID]],tblDepts[],2,FALSE)</f>
        <v>Sales</v>
      </c>
      <c r="K282" t="str">
        <f>LEFT(tblRoster[[#This Row],[Employee ID]],1)</f>
        <v>3</v>
      </c>
      <c r="L282" s="15" t="str">
        <f>"Q"&amp;LOOKUP(MONTH(tblRoster[[#This Row],[Start Date]]),{1,4,7,10},{4,1,2,3})</f>
        <v>Q3</v>
      </c>
    </row>
    <row r="283" spans="1:12" x14ac:dyDescent="0.25">
      <c r="A283">
        <v>32246</v>
      </c>
      <c r="B283" t="s">
        <v>571</v>
      </c>
      <c r="C283" t="s">
        <v>572</v>
      </c>
      <c r="D283" t="s">
        <v>20</v>
      </c>
      <c r="E283">
        <v>5</v>
      </c>
      <c r="F283" s="11">
        <v>31542</v>
      </c>
      <c r="G283" s="11">
        <v>41635</v>
      </c>
      <c r="H283">
        <v>112881</v>
      </c>
      <c r="I283" s="15">
        <f>YEARFRAC(tblRoster[[#This Row],[Start Date]],DATE(2020,12,31),3)</f>
        <v>7.0164383561643833</v>
      </c>
      <c r="J283" t="str">
        <f>VLOOKUP(tblRoster[[#This Row],[Department ID]],tblDepts[],2,FALSE)</f>
        <v>Marketing</v>
      </c>
      <c r="K283" t="str">
        <f>LEFT(tblRoster[[#This Row],[Employee ID]],1)</f>
        <v>3</v>
      </c>
      <c r="L283" s="15" t="str">
        <f>"Q"&amp;LOOKUP(MONTH(tblRoster[[#This Row],[Start Date]]),{1,4,7,10},{4,1,2,3})</f>
        <v>Q3</v>
      </c>
    </row>
    <row r="284" spans="1:12" x14ac:dyDescent="0.25">
      <c r="A284">
        <v>30996</v>
      </c>
      <c r="B284" t="s">
        <v>573</v>
      </c>
      <c r="C284" t="s">
        <v>574</v>
      </c>
      <c r="D284" t="s">
        <v>20</v>
      </c>
      <c r="E284">
        <v>4</v>
      </c>
      <c r="F284" s="11">
        <v>27256</v>
      </c>
      <c r="G284" s="11">
        <v>42664</v>
      </c>
      <c r="H284">
        <v>118487</v>
      </c>
      <c r="I284" s="15">
        <f>YEARFRAC(tblRoster[[#This Row],[Start Date]],DATE(2020,12,31),3)</f>
        <v>4.1972602739726028</v>
      </c>
      <c r="J284" t="str">
        <f>VLOOKUP(tblRoster[[#This Row],[Department ID]],tblDepts[],2,FALSE)</f>
        <v>Sales</v>
      </c>
      <c r="K284" t="str">
        <f>LEFT(tblRoster[[#This Row],[Employee ID]],1)</f>
        <v>3</v>
      </c>
      <c r="L284" s="15" t="str">
        <f>"Q"&amp;LOOKUP(MONTH(tblRoster[[#This Row],[Start Date]]),{1,4,7,10},{4,1,2,3})</f>
        <v>Q3</v>
      </c>
    </row>
    <row r="285" spans="1:12" x14ac:dyDescent="0.25">
      <c r="A285">
        <v>30773</v>
      </c>
      <c r="B285" t="s">
        <v>575</v>
      </c>
      <c r="C285" t="s">
        <v>576</v>
      </c>
      <c r="D285" t="s">
        <v>15</v>
      </c>
      <c r="E285">
        <v>4</v>
      </c>
      <c r="F285" s="11">
        <v>22127</v>
      </c>
      <c r="G285" s="11">
        <v>42882</v>
      </c>
      <c r="H285">
        <v>139526</v>
      </c>
      <c r="I285" s="15">
        <f>YEARFRAC(tblRoster[[#This Row],[Start Date]],DATE(2020,12,31),3)</f>
        <v>3.6</v>
      </c>
      <c r="J285" t="str">
        <f>VLOOKUP(tblRoster[[#This Row],[Department ID]],tblDepts[],2,FALSE)</f>
        <v>Sales</v>
      </c>
      <c r="K285" t="str">
        <f>LEFT(tblRoster[[#This Row],[Employee ID]],1)</f>
        <v>3</v>
      </c>
      <c r="L285" s="15" t="str">
        <f>"Q"&amp;LOOKUP(MONTH(tblRoster[[#This Row],[Start Date]]),{1,4,7,10},{4,1,2,3})</f>
        <v>Q1</v>
      </c>
    </row>
    <row r="286" spans="1:12" x14ac:dyDescent="0.25">
      <c r="A286">
        <v>39283</v>
      </c>
      <c r="B286" t="s">
        <v>577</v>
      </c>
      <c r="C286" t="s">
        <v>578</v>
      </c>
      <c r="D286" t="s">
        <v>15</v>
      </c>
      <c r="E286">
        <v>4</v>
      </c>
      <c r="F286" s="11">
        <v>24471</v>
      </c>
      <c r="G286" s="11">
        <v>42265</v>
      </c>
      <c r="H286">
        <v>157713</v>
      </c>
      <c r="I286" s="15">
        <f>YEARFRAC(tblRoster[[#This Row],[Start Date]],DATE(2020,12,31),3)</f>
        <v>5.2904109589041095</v>
      </c>
      <c r="J286" t="str">
        <f>VLOOKUP(tblRoster[[#This Row],[Department ID]],tblDepts[],2,FALSE)</f>
        <v>Sales</v>
      </c>
      <c r="K286" t="str">
        <f>LEFT(tblRoster[[#This Row],[Employee ID]],1)</f>
        <v>3</v>
      </c>
      <c r="L286" s="15" t="str">
        <f>"Q"&amp;LOOKUP(MONTH(tblRoster[[#This Row],[Start Date]]),{1,4,7,10},{4,1,2,3})</f>
        <v>Q2</v>
      </c>
    </row>
    <row r="287" spans="1:12" x14ac:dyDescent="0.25">
      <c r="A287">
        <v>36615</v>
      </c>
      <c r="B287" t="s">
        <v>579</v>
      </c>
      <c r="C287" t="s">
        <v>580</v>
      </c>
      <c r="D287" t="s">
        <v>15</v>
      </c>
      <c r="E287">
        <v>4</v>
      </c>
      <c r="F287" s="11">
        <v>21802</v>
      </c>
      <c r="G287" s="11">
        <v>41592</v>
      </c>
      <c r="H287">
        <v>63060</v>
      </c>
      <c r="I287" s="15">
        <f>YEARFRAC(tblRoster[[#This Row],[Start Date]],DATE(2020,12,31),3)</f>
        <v>7.1342465753424653</v>
      </c>
      <c r="J287" t="str">
        <f>VLOOKUP(tblRoster[[#This Row],[Department ID]],tblDepts[],2,FALSE)</f>
        <v>Sales</v>
      </c>
      <c r="K287" t="str">
        <f>LEFT(tblRoster[[#This Row],[Employee ID]],1)</f>
        <v>3</v>
      </c>
      <c r="L287" s="15" t="str">
        <f>"Q"&amp;LOOKUP(MONTH(tblRoster[[#This Row],[Start Date]]),{1,4,7,10},{4,1,2,3})</f>
        <v>Q3</v>
      </c>
    </row>
    <row r="288" spans="1:12" x14ac:dyDescent="0.25">
      <c r="A288">
        <v>35769</v>
      </c>
      <c r="B288" t="s">
        <v>581</v>
      </c>
      <c r="C288" t="s">
        <v>582</v>
      </c>
      <c r="D288" t="s">
        <v>20</v>
      </c>
      <c r="E288">
        <v>6</v>
      </c>
      <c r="F288" s="11">
        <v>25912</v>
      </c>
      <c r="G288" s="11">
        <v>42239</v>
      </c>
      <c r="H288">
        <v>73529</v>
      </c>
      <c r="I288" s="15">
        <f>YEARFRAC(tblRoster[[#This Row],[Start Date]],DATE(2020,12,31),3)</f>
        <v>5.3616438356164382</v>
      </c>
      <c r="J288" t="str">
        <f>VLOOKUP(tblRoster[[#This Row],[Department ID]],tblDepts[],2,FALSE)</f>
        <v>Development</v>
      </c>
      <c r="K288" t="str">
        <f>LEFT(tblRoster[[#This Row],[Employee ID]],1)</f>
        <v>3</v>
      </c>
      <c r="L288" s="15" t="str">
        <f>"Q"&amp;LOOKUP(MONTH(tblRoster[[#This Row],[Start Date]]),{1,4,7,10},{4,1,2,3})</f>
        <v>Q2</v>
      </c>
    </row>
    <row r="289" spans="1:12" x14ac:dyDescent="0.25">
      <c r="A289">
        <v>31798</v>
      </c>
      <c r="B289" t="s">
        <v>583</v>
      </c>
      <c r="C289" t="s">
        <v>584</v>
      </c>
      <c r="D289" t="s">
        <v>15</v>
      </c>
      <c r="E289">
        <v>6</v>
      </c>
      <c r="F289" s="11">
        <v>23860</v>
      </c>
      <c r="G289" s="11">
        <v>41399</v>
      </c>
      <c r="H289">
        <v>96396</v>
      </c>
      <c r="I289" s="15">
        <f>YEARFRAC(tblRoster[[#This Row],[Start Date]],DATE(2020,12,31),3)</f>
        <v>7.6630136986301371</v>
      </c>
      <c r="J289" t="str">
        <f>VLOOKUP(tblRoster[[#This Row],[Department ID]],tblDepts[],2,FALSE)</f>
        <v>Development</v>
      </c>
      <c r="K289" t="str">
        <f>LEFT(tblRoster[[#This Row],[Employee ID]],1)</f>
        <v>3</v>
      </c>
      <c r="L289" s="15" t="str">
        <f>"Q"&amp;LOOKUP(MONTH(tblRoster[[#This Row],[Start Date]]),{1,4,7,10},{4,1,2,3})</f>
        <v>Q1</v>
      </c>
    </row>
    <row r="290" spans="1:12" x14ac:dyDescent="0.25">
      <c r="A290">
        <v>37798</v>
      </c>
      <c r="B290" t="s">
        <v>585</v>
      </c>
      <c r="C290" t="s">
        <v>586</v>
      </c>
      <c r="D290" t="s">
        <v>15</v>
      </c>
      <c r="E290">
        <v>6</v>
      </c>
      <c r="F290" s="11">
        <v>25992</v>
      </c>
      <c r="G290" s="11">
        <v>43061</v>
      </c>
      <c r="H290">
        <v>65593</v>
      </c>
      <c r="I290" s="15">
        <f>YEARFRAC(tblRoster[[#This Row],[Start Date]],DATE(2020,12,31),3)</f>
        <v>3.1095890410958904</v>
      </c>
      <c r="J290" t="str">
        <f>VLOOKUP(tblRoster[[#This Row],[Department ID]],tblDepts[],2,FALSE)</f>
        <v>Development</v>
      </c>
      <c r="K290" t="str">
        <f>LEFT(tblRoster[[#This Row],[Employee ID]],1)</f>
        <v>3</v>
      </c>
      <c r="L290" s="15" t="str">
        <f>"Q"&amp;LOOKUP(MONTH(tblRoster[[#This Row],[Start Date]]),{1,4,7,10},{4,1,2,3})</f>
        <v>Q3</v>
      </c>
    </row>
    <row r="291" spans="1:12" x14ac:dyDescent="0.25">
      <c r="A291">
        <v>38980</v>
      </c>
      <c r="B291" t="s">
        <v>587</v>
      </c>
      <c r="C291" t="s">
        <v>588</v>
      </c>
      <c r="D291" t="s">
        <v>20</v>
      </c>
      <c r="E291">
        <v>5</v>
      </c>
      <c r="F291" s="11">
        <v>19621</v>
      </c>
      <c r="G291" s="11">
        <v>42471</v>
      </c>
      <c r="H291">
        <v>127810</v>
      </c>
      <c r="I291" s="15">
        <f>YEARFRAC(tblRoster[[#This Row],[Start Date]],DATE(2020,12,31),3)</f>
        <v>4.7260273972602738</v>
      </c>
      <c r="J291" t="str">
        <f>VLOOKUP(tblRoster[[#This Row],[Department ID]],tblDepts[],2,FALSE)</f>
        <v>Marketing</v>
      </c>
      <c r="K291" t="str">
        <f>LEFT(tblRoster[[#This Row],[Employee ID]],1)</f>
        <v>3</v>
      </c>
      <c r="L291" s="15" t="str">
        <f>"Q"&amp;LOOKUP(MONTH(tblRoster[[#This Row],[Start Date]]),{1,4,7,10},{4,1,2,3})</f>
        <v>Q1</v>
      </c>
    </row>
    <row r="292" spans="1:12" x14ac:dyDescent="0.25">
      <c r="A292">
        <v>39567</v>
      </c>
      <c r="B292" t="s">
        <v>589</v>
      </c>
      <c r="C292" t="s">
        <v>590</v>
      </c>
      <c r="D292" t="s">
        <v>20</v>
      </c>
      <c r="E292">
        <v>4</v>
      </c>
      <c r="F292" s="11">
        <v>18204</v>
      </c>
      <c r="G292" s="11">
        <v>41468</v>
      </c>
      <c r="H292">
        <v>124315</v>
      </c>
      <c r="I292" s="15">
        <f>YEARFRAC(tblRoster[[#This Row],[Start Date]],DATE(2020,12,31),3)</f>
        <v>7.4739726027397264</v>
      </c>
      <c r="J292" t="str">
        <f>VLOOKUP(tblRoster[[#This Row],[Department ID]],tblDepts[],2,FALSE)</f>
        <v>Sales</v>
      </c>
      <c r="K292" t="str">
        <f>LEFT(tblRoster[[#This Row],[Employee ID]],1)</f>
        <v>3</v>
      </c>
      <c r="L292" s="15" t="str">
        <f>"Q"&amp;LOOKUP(MONTH(tblRoster[[#This Row],[Start Date]]),{1,4,7,10},{4,1,2,3})</f>
        <v>Q2</v>
      </c>
    </row>
    <row r="293" spans="1:12" x14ac:dyDescent="0.25">
      <c r="A293">
        <v>28158</v>
      </c>
      <c r="B293" t="s">
        <v>591</v>
      </c>
      <c r="C293" t="s">
        <v>592</v>
      </c>
      <c r="D293" t="s">
        <v>20</v>
      </c>
      <c r="E293">
        <v>7</v>
      </c>
      <c r="F293" s="11">
        <v>32280</v>
      </c>
      <c r="G293" s="11">
        <v>43450</v>
      </c>
      <c r="H293">
        <v>52916</v>
      </c>
      <c r="I293" s="15">
        <f>YEARFRAC(tblRoster[[#This Row],[Start Date]],DATE(2020,12,31),3)</f>
        <v>2.043835616438356</v>
      </c>
      <c r="J293" t="str">
        <f>VLOOKUP(tblRoster[[#This Row],[Department ID]],tblDepts[],2,FALSE)</f>
        <v>Support</v>
      </c>
      <c r="K293" t="str">
        <f>LEFT(tblRoster[[#This Row],[Employee ID]],1)</f>
        <v>2</v>
      </c>
      <c r="L293" s="15" t="str">
        <f>"Q"&amp;LOOKUP(MONTH(tblRoster[[#This Row],[Start Date]]),{1,4,7,10},{4,1,2,3})</f>
        <v>Q3</v>
      </c>
    </row>
    <row r="294" spans="1:12" x14ac:dyDescent="0.25">
      <c r="A294">
        <v>39440</v>
      </c>
      <c r="B294" t="s">
        <v>593</v>
      </c>
      <c r="C294" t="s">
        <v>594</v>
      </c>
      <c r="D294" t="s">
        <v>15</v>
      </c>
      <c r="E294">
        <v>4</v>
      </c>
      <c r="F294" s="11">
        <v>31015</v>
      </c>
      <c r="G294" s="11">
        <v>42968</v>
      </c>
      <c r="H294">
        <v>90568</v>
      </c>
      <c r="I294" s="15">
        <f>YEARFRAC(tblRoster[[#This Row],[Start Date]],DATE(2020,12,31),3)</f>
        <v>3.3643835616438356</v>
      </c>
      <c r="J294" t="str">
        <f>VLOOKUP(tblRoster[[#This Row],[Department ID]],tblDepts[],2,FALSE)</f>
        <v>Sales</v>
      </c>
      <c r="K294" t="str">
        <f>LEFT(tblRoster[[#This Row],[Employee ID]],1)</f>
        <v>3</v>
      </c>
      <c r="L294" s="15" t="str">
        <f>"Q"&amp;LOOKUP(MONTH(tblRoster[[#This Row],[Start Date]]),{1,4,7,10},{4,1,2,3})</f>
        <v>Q2</v>
      </c>
    </row>
    <row r="295" spans="1:12" x14ac:dyDescent="0.25">
      <c r="A295">
        <v>34659</v>
      </c>
      <c r="B295" t="s">
        <v>595</v>
      </c>
      <c r="C295" t="s">
        <v>596</v>
      </c>
      <c r="D295" t="s">
        <v>20</v>
      </c>
      <c r="E295">
        <v>4</v>
      </c>
      <c r="F295" s="11">
        <v>20760</v>
      </c>
      <c r="G295" s="11">
        <v>43254</v>
      </c>
      <c r="H295">
        <v>106676</v>
      </c>
      <c r="I295" s="15">
        <f>YEARFRAC(tblRoster[[#This Row],[Start Date]],DATE(2020,12,31),3)</f>
        <v>2.580821917808219</v>
      </c>
      <c r="J295" t="str">
        <f>VLOOKUP(tblRoster[[#This Row],[Department ID]],tblDepts[],2,FALSE)</f>
        <v>Sales</v>
      </c>
      <c r="K295" t="str">
        <f>LEFT(tblRoster[[#This Row],[Employee ID]],1)</f>
        <v>3</v>
      </c>
      <c r="L295" s="15" t="str">
        <f>"Q"&amp;LOOKUP(MONTH(tblRoster[[#This Row],[Start Date]]),{1,4,7,10},{4,1,2,3})</f>
        <v>Q1</v>
      </c>
    </row>
    <row r="296" spans="1:12" x14ac:dyDescent="0.25">
      <c r="A296">
        <v>38384</v>
      </c>
      <c r="B296" t="s">
        <v>597</v>
      </c>
      <c r="C296" t="s">
        <v>598</v>
      </c>
      <c r="D296" t="s">
        <v>20</v>
      </c>
      <c r="E296">
        <v>6</v>
      </c>
      <c r="F296" s="11">
        <v>22349</v>
      </c>
      <c r="G296" s="11">
        <v>41159</v>
      </c>
      <c r="H296">
        <v>54739</v>
      </c>
      <c r="I296" s="15">
        <f>YEARFRAC(tblRoster[[#This Row],[Start Date]],DATE(2020,12,31),3)</f>
        <v>8.3205479452054796</v>
      </c>
      <c r="J296" t="str">
        <f>VLOOKUP(tblRoster[[#This Row],[Department ID]],tblDepts[],2,FALSE)</f>
        <v>Development</v>
      </c>
      <c r="K296" t="str">
        <f>LEFT(tblRoster[[#This Row],[Employee ID]],1)</f>
        <v>3</v>
      </c>
      <c r="L296" s="15" t="str">
        <f>"Q"&amp;LOOKUP(MONTH(tblRoster[[#This Row],[Start Date]]),{1,4,7,10},{4,1,2,3})</f>
        <v>Q2</v>
      </c>
    </row>
    <row r="297" spans="1:12" x14ac:dyDescent="0.25">
      <c r="A297">
        <v>32390</v>
      </c>
      <c r="B297" t="s">
        <v>599</v>
      </c>
      <c r="C297" t="s">
        <v>600</v>
      </c>
      <c r="D297" t="s">
        <v>15</v>
      </c>
      <c r="E297">
        <v>6</v>
      </c>
      <c r="F297" s="11">
        <v>21839</v>
      </c>
      <c r="G297" s="11">
        <v>40809</v>
      </c>
      <c r="H297">
        <v>135651</v>
      </c>
      <c r="I297" s="15">
        <f>YEARFRAC(tblRoster[[#This Row],[Start Date]],DATE(2020,12,31),3)</f>
        <v>9.2794520547945201</v>
      </c>
      <c r="J297" t="str">
        <f>VLOOKUP(tblRoster[[#This Row],[Department ID]],tblDepts[],2,FALSE)</f>
        <v>Development</v>
      </c>
      <c r="K297" t="str">
        <f>LEFT(tblRoster[[#This Row],[Employee ID]],1)</f>
        <v>3</v>
      </c>
      <c r="L297" s="15" t="str">
        <f>"Q"&amp;LOOKUP(MONTH(tblRoster[[#This Row],[Start Date]]),{1,4,7,10},{4,1,2,3})</f>
        <v>Q2</v>
      </c>
    </row>
    <row r="298" spans="1:12" x14ac:dyDescent="0.25">
      <c r="A298">
        <v>38488</v>
      </c>
      <c r="B298" t="s">
        <v>601</v>
      </c>
      <c r="C298" t="s">
        <v>602</v>
      </c>
      <c r="D298" t="s">
        <v>15</v>
      </c>
      <c r="E298">
        <v>5</v>
      </c>
      <c r="F298" s="11">
        <v>27041</v>
      </c>
      <c r="G298" s="11">
        <v>41477</v>
      </c>
      <c r="H298">
        <v>105200</v>
      </c>
      <c r="I298" s="15">
        <f>YEARFRAC(tblRoster[[#This Row],[Start Date]],DATE(2020,12,31),3)</f>
        <v>7.4493150684931511</v>
      </c>
      <c r="J298" t="str">
        <f>VLOOKUP(tblRoster[[#This Row],[Department ID]],tblDepts[],2,FALSE)</f>
        <v>Marketing</v>
      </c>
      <c r="K298" t="str">
        <f>LEFT(tblRoster[[#This Row],[Employee ID]],1)</f>
        <v>3</v>
      </c>
      <c r="L298" s="15" t="str">
        <f>"Q"&amp;LOOKUP(MONTH(tblRoster[[#This Row],[Start Date]]),{1,4,7,10},{4,1,2,3})</f>
        <v>Q2</v>
      </c>
    </row>
    <row r="299" spans="1:12" x14ac:dyDescent="0.25">
      <c r="A299">
        <v>32967</v>
      </c>
      <c r="B299" t="s">
        <v>603</v>
      </c>
      <c r="C299" t="s">
        <v>604</v>
      </c>
      <c r="D299" t="s">
        <v>15</v>
      </c>
      <c r="E299">
        <v>4</v>
      </c>
      <c r="F299" s="11">
        <v>25658</v>
      </c>
      <c r="G299" s="11">
        <v>40355</v>
      </c>
      <c r="H299">
        <v>80190</v>
      </c>
      <c r="I299" s="15">
        <f>YEARFRAC(tblRoster[[#This Row],[Start Date]],DATE(2020,12,31),3)</f>
        <v>10.523287671232877</v>
      </c>
      <c r="J299" t="str">
        <f>VLOOKUP(tblRoster[[#This Row],[Department ID]],tblDepts[],2,FALSE)</f>
        <v>Sales</v>
      </c>
      <c r="K299" t="str">
        <f>LEFT(tblRoster[[#This Row],[Employee ID]],1)</f>
        <v>3</v>
      </c>
      <c r="L299" s="15" t="str">
        <f>"Q"&amp;LOOKUP(MONTH(tblRoster[[#This Row],[Start Date]]),{1,4,7,10},{4,1,2,3})</f>
        <v>Q1</v>
      </c>
    </row>
    <row r="300" spans="1:12" x14ac:dyDescent="0.25">
      <c r="A300">
        <v>35423</v>
      </c>
      <c r="B300" t="s">
        <v>605</v>
      </c>
      <c r="C300" t="s">
        <v>606</v>
      </c>
      <c r="D300" t="s">
        <v>15</v>
      </c>
      <c r="E300">
        <v>4</v>
      </c>
      <c r="F300" s="11">
        <v>23951</v>
      </c>
      <c r="G300" s="11">
        <v>42595</v>
      </c>
      <c r="H300">
        <v>158564</v>
      </c>
      <c r="I300" s="15">
        <f>YEARFRAC(tblRoster[[#This Row],[Start Date]],DATE(2020,12,31),3)</f>
        <v>4.3863013698630136</v>
      </c>
      <c r="J300" t="str">
        <f>VLOOKUP(tblRoster[[#This Row],[Department ID]],tblDepts[],2,FALSE)</f>
        <v>Sales</v>
      </c>
      <c r="K300" t="str">
        <f>LEFT(tblRoster[[#This Row],[Employee ID]],1)</f>
        <v>3</v>
      </c>
      <c r="L300" s="15" t="str">
        <f>"Q"&amp;LOOKUP(MONTH(tblRoster[[#This Row],[Start Date]]),{1,4,7,10},{4,1,2,3})</f>
        <v>Q2</v>
      </c>
    </row>
    <row r="301" spans="1:12" x14ac:dyDescent="0.25">
      <c r="A301">
        <v>39397</v>
      </c>
      <c r="B301" t="s">
        <v>607</v>
      </c>
      <c r="C301" t="s">
        <v>608</v>
      </c>
      <c r="D301" t="s">
        <v>15</v>
      </c>
      <c r="E301">
        <v>4</v>
      </c>
      <c r="F301" s="11">
        <v>29225</v>
      </c>
      <c r="G301" s="11">
        <v>40656</v>
      </c>
      <c r="H301">
        <v>64025</v>
      </c>
      <c r="I301" s="15">
        <f>YEARFRAC(tblRoster[[#This Row],[Start Date]],DATE(2020,12,31),3)</f>
        <v>9.6986301369863011</v>
      </c>
      <c r="J301" t="str">
        <f>VLOOKUP(tblRoster[[#This Row],[Department ID]],tblDepts[],2,FALSE)</f>
        <v>Sales</v>
      </c>
      <c r="K301" t="str">
        <f>LEFT(tblRoster[[#This Row],[Employee ID]],1)</f>
        <v>3</v>
      </c>
      <c r="L301" s="15" t="str">
        <f>"Q"&amp;LOOKUP(MONTH(tblRoster[[#This Row],[Start Date]]),{1,4,7,10},{4,1,2,3})</f>
        <v>Q1</v>
      </c>
    </row>
    <row r="302" spans="1:12" x14ac:dyDescent="0.25">
      <c r="A302">
        <v>31380</v>
      </c>
      <c r="B302" t="s">
        <v>609</v>
      </c>
      <c r="C302" t="s">
        <v>610</v>
      </c>
      <c r="D302" t="s">
        <v>15</v>
      </c>
      <c r="E302">
        <v>5</v>
      </c>
      <c r="F302" s="11">
        <v>27292</v>
      </c>
      <c r="G302" s="11">
        <v>41057</v>
      </c>
      <c r="H302">
        <v>68764</v>
      </c>
      <c r="I302" s="15">
        <f>YEARFRAC(tblRoster[[#This Row],[Start Date]],DATE(2020,12,31),3)</f>
        <v>8.6</v>
      </c>
      <c r="J302" t="str">
        <f>VLOOKUP(tblRoster[[#This Row],[Department ID]],tblDepts[],2,FALSE)</f>
        <v>Marketing</v>
      </c>
      <c r="K302" t="str">
        <f>LEFT(tblRoster[[#This Row],[Employee ID]],1)</f>
        <v>3</v>
      </c>
      <c r="L302" s="15" t="str">
        <f>"Q"&amp;LOOKUP(MONTH(tblRoster[[#This Row],[Start Date]]),{1,4,7,10},{4,1,2,3})</f>
        <v>Q1</v>
      </c>
    </row>
    <row r="303" spans="1:12" x14ac:dyDescent="0.25">
      <c r="A303">
        <v>39026</v>
      </c>
      <c r="B303" t="s">
        <v>611</v>
      </c>
      <c r="C303" t="s">
        <v>612</v>
      </c>
      <c r="D303" t="s">
        <v>20</v>
      </c>
      <c r="E303">
        <v>5</v>
      </c>
      <c r="F303" s="11">
        <v>30045</v>
      </c>
      <c r="G303" s="11">
        <v>42266</v>
      </c>
      <c r="H303">
        <v>63480</v>
      </c>
      <c r="I303" s="15">
        <f>YEARFRAC(tblRoster[[#This Row],[Start Date]],DATE(2020,12,31),3)</f>
        <v>5.2876712328767121</v>
      </c>
      <c r="J303" t="str">
        <f>VLOOKUP(tblRoster[[#This Row],[Department ID]],tblDepts[],2,FALSE)</f>
        <v>Marketing</v>
      </c>
      <c r="K303" t="str">
        <f>LEFT(tblRoster[[#This Row],[Employee ID]],1)</f>
        <v>3</v>
      </c>
      <c r="L303" s="15" t="str">
        <f>"Q"&amp;LOOKUP(MONTH(tblRoster[[#This Row],[Start Date]]),{1,4,7,10},{4,1,2,3})</f>
        <v>Q2</v>
      </c>
    </row>
    <row r="304" spans="1:12" x14ac:dyDescent="0.25">
      <c r="A304">
        <v>38923</v>
      </c>
      <c r="B304" t="s">
        <v>613</v>
      </c>
      <c r="C304" t="s">
        <v>614</v>
      </c>
      <c r="D304" t="s">
        <v>20</v>
      </c>
      <c r="E304">
        <v>6</v>
      </c>
      <c r="F304" s="11">
        <v>20264</v>
      </c>
      <c r="G304" s="11">
        <v>40506</v>
      </c>
      <c r="H304">
        <v>64487</v>
      </c>
      <c r="I304" s="15">
        <f>YEARFRAC(tblRoster[[#This Row],[Start Date]],DATE(2020,12,31),3)</f>
        <v>10.109589041095891</v>
      </c>
      <c r="J304" t="str">
        <f>VLOOKUP(tblRoster[[#This Row],[Department ID]],tblDepts[],2,FALSE)</f>
        <v>Development</v>
      </c>
      <c r="K304" t="str">
        <f>LEFT(tblRoster[[#This Row],[Employee ID]],1)</f>
        <v>3</v>
      </c>
      <c r="L304" s="15" t="str">
        <f>"Q"&amp;LOOKUP(MONTH(tblRoster[[#This Row],[Start Date]]),{1,4,7,10},{4,1,2,3})</f>
        <v>Q3</v>
      </c>
    </row>
    <row r="305" spans="1:12" x14ac:dyDescent="0.25">
      <c r="A305">
        <v>38544</v>
      </c>
      <c r="B305" t="s">
        <v>615</v>
      </c>
      <c r="C305" t="s">
        <v>616</v>
      </c>
      <c r="D305" t="s">
        <v>15</v>
      </c>
      <c r="E305">
        <v>4</v>
      </c>
      <c r="F305" s="11">
        <v>31260</v>
      </c>
      <c r="G305" s="11">
        <v>43037</v>
      </c>
      <c r="H305">
        <v>67558</v>
      </c>
      <c r="I305" s="15">
        <f>YEARFRAC(tblRoster[[#This Row],[Start Date]],DATE(2020,12,31),3)</f>
        <v>3.1753424657534248</v>
      </c>
      <c r="J305" t="str">
        <f>VLOOKUP(tblRoster[[#This Row],[Department ID]],tblDepts[],2,FALSE)</f>
        <v>Sales</v>
      </c>
      <c r="K305" t="str">
        <f>LEFT(tblRoster[[#This Row],[Employee ID]],1)</f>
        <v>3</v>
      </c>
      <c r="L305" s="15" t="str">
        <f>"Q"&amp;LOOKUP(MONTH(tblRoster[[#This Row],[Start Date]]),{1,4,7,10},{4,1,2,3})</f>
        <v>Q3</v>
      </c>
    </row>
    <row r="306" spans="1:12" x14ac:dyDescent="0.25">
      <c r="A306">
        <v>32593</v>
      </c>
      <c r="B306" t="s">
        <v>617</v>
      </c>
      <c r="C306" t="s">
        <v>618</v>
      </c>
      <c r="D306" t="s">
        <v>20</v>
      </c>
      <c r="E306">
        <v>6</v>
      </c>
      <c r="F306" s="11">
        <v>26659</v>
      </c>
      <c r="G306" s="11">
        <v>42356</v>
      </c>
      <c r="H306">
        <v>36200</v>
      </c>
      <c r="I306" s="15">
        <f>YEARFRAC(tblRoster[[#This Row],[Start Date]],DATE(2020,12,31),3)</f>
        <v>5.0410958904109586</v>
      </c>
      <c r="J306" t="str">
        <f>VLOOKUP(tblRoster[[#This Row],[Department ID]],tblDepts[],2,FALSE)</f>
        <v>Development</v>
      </c>
      <c r="K306" t="str">
        <f>LEFT(tblRoster[[#This Row],[Employee ID]],1)</f>
        <v>3</v>
      </c>
      <c r="L306" s="15" t="str">
        <f>"Q"&amp;LOOKUP(MONTH(tblRoster[[#This Row],[Start Date]]),{1,4,7,10},{4,1,2,3})</f>
        <v>Q3</v>
      </c>
    </row>
    <row r="307" spans="1:12" x14ac:dyDescent="0.25">
      <c r="A307">
        <v>35569</v>
      </c>
      <c r="B307" t="s">
        <v>619</v>
      </c>
      <c r="C307" t="s">
        <v>620</v>
      </c>
      <c r="D307" t="s">
        <v>20</v>
      </c>
      <c r="E307">
        <v>7</v>
      </c>
      <c r="F307" s="11">
        <v>34907</v>
      </c>
      <c r="G307" s="11">
        <v>43598</v>
      </c>
      <c r="H307">
        <v>80732</v>
      </c>
      <c r="I307" s="15">
        <f>YEARFRAC(tblRoster[[#This Row],[Start Date]],DATE(2020,12,31),3)</f>
        <v>1.6383561643835616</v>
      </c>
      <c r="J307" t="str">
        <f>VLOOKUP(tblRoster[[#This Row],[Department ID]],tblDepts[],2,FALSE)</f>
        <v>Support</v>
      </c>
      <c r="K307" t="str">
        <f>LEFT(tblRoster[[#This Row],[Employee ID]],1)</f>
        <v>3</v>
      </c>
      <c r="L307" s="15" t="str">
        <f>"Q"&amp;LOOKUP(MONTH(tblRoster[[#This Row],[Start Date]]),{1,4,7,10},{4,1,2,3})</f>
        <v>Q1</v>
      </c>
    </row>
    <row r="308" spans="1:12" x14ac:dyDescent="0.25">
      <c r="A308">
        <v>33469</v>
      </c>
      <c r="B308" t="s">
        <v>621</v>
      </c>
      <c r="C308" t="s">
        <v>622</v>
      </c>
      <c r="D308" t="s">
        <v>15</v>
      </c>
      <c r="E308">
        <v>7</v>
      </c>
      <c r="F308" s="11">
        <v>21738</v>
      </c>
      <c r="G308" s="11">
        <v>42003</v>
      </c>
      <c r="H308">
        <v>113392</v>
      </c>
      <c r="I308" s="15">
        <f>YEARFRAC(tblRoster[[#This Row],[Start Date]],DATE(2020,12,31),3)</f>
        <v>6.0082191780821921</v>
      </c>
      <c r="J308" t="str">
        <f>VLOOKUP(tblRoster[[#This Row],[Department ID]],tblDepts[],2,FALSE)</f>
        <v>Support</v>
      </c>
      <c r="K308" t="str">
        <f>LEFT(tblRoster[[#This Row],[Employee ID]],1)</f>
        <v>3</v>
      </c>
      <c r="L308" s="15" t="str">
        <f>"Q"&amp;LOOKUP(MONTH(tblRoster[[#This Row],[Start Date]]),{1,4,7,10},{4,1,2,3})</f>
        <v>Q3</v>
      </c>
    </row>
    <row r="309" spans="1:12" x14ac:dyDescent="0.25">
      <c r="A309">
        <v>34917</v>
      </c>
      <c r="B309" t="s">
        <v>623</v>
      </c>
      <c r="C309" t="s">
        <v>624</v>
      </c>
      <c r="D309" t="s">
        <v>20</v>
      </c>
      <c r="E309">
        <v>5</v>
      </c>
      <c r="F309" s="11">
        <v>18541</v>
      </c>
      <c r="G309" s="11">
        <v>42880</v>
      </c>
      <c r="H309">
        <v>39485</v>
      </c>
      <c r="I309" s="15">
        <f>YEARFRAC(tblRoster[[#This Row],[Start Date]],DATE(2020,12,31),3)</f>
        <v>3.6054794520547944</v>
      </c>
      <c r="J309" t="str">
        <f>VLOOKUP(tblRoster[[#This Row],[Department ID]],tblDepts[],2,FALSE)</f>
        <v>Marketing</v>
      </c>
      <c r="K309" t="str">
        <f>LEFT(tblRoster[[#This Row],[Employee ID]],1)</f>
        <v>3</v>
      </c>
      <c r="L309" s="15" t="str">
        <f>"Q"&amp;LOOKUP(MONTH(tblRoster[[#This Row],[Start Date]]),{1,4,7,10},{4,1,2,3})</f>
        <v>Q1</v>
      </c>
    </row>
    <row r="310" spans="1:12" x14ac:dyDescent="0.25">
      <c r="A310">
        <v>33365</v>
      </c>
      <c r="B310" t="s">
        <v>625</v>
      </c>
      <c r="C310" t="s">
        <v>626</v>
      </c>
      <c r="D310" t="s">
        <v>15</v>
      </c>
      <c r="E310">
        <v>4</v>
      </c>
      <c r="F310" s="11">
        <v>27996</v>
      </c>
      <c r="G310" s="11">
        <v>43090</v>
      </c>
      <c r="H310">
        <v>100193</v>
      </c>
      <c r="I310" s="15">
        <f>YEARFRAC(tblRoster[[#This Row],[Start Date]],DATE(2020,12,31),3)</f>
        <v>3.0301369863013701</v>
      </c>
      <c r="J310" t="str">
        <f>VLOOKUP(tblRoster[[#This Row],[Department ID]],tblDepts[],2,FALSE)</f>
        <v>Sales</v>
      </c>
      <c r="K310" t="str">
        <f>LEFT(tblRoster[[#This Row],[Employee ID]],1)</f>
        <v>3</v>
      </c>
      <c r="L310" s="15" t="str">
        <f>"Q"&amp;LOOKUP(MONTH(tblRoster[[#This Row],[Start Date]]),{1,4,7,10},{4,1,2,3})</f>
        <v>Q3</v>
      </c>
    </row>
    <row r="311" spans="1:12" x14ac:dyDescent="0.25">
      <c r="A311">
        <v>35147</v>
      </c>
      <c r="B311" t="s">
        <v>627</v>
      </c>
      <c r="C311" t="s">
        <v>628</v>
      </c>
      <c r="D311" t="s">
        <v>15</v>
      </c>
      <c r="E311">
        <v>5</v>
      </c>
      <c r="F311" s="11">
        <v>33351</v>
      </c>
      <c r="G311" s="11">
        <v>42805</v>
      </c>
      <c r="H311">
        <v>56959</v>
      </c>
      <c r="I311" s="15">
        <f>YEARFRAC(tblRoster[[#This Row],[Start Date]],DATE(2020,12,31),3)</f>
        <v>3.8109589041095893</v>
      </c>
      <c r="J311" t="str">
        <f>VLOOKUP(tblRoster[[#This Row],[Department ID]],tblDepts[],2,FALSE)</f>
        <v>Marketing</v>
      </c>
      <c r="K311" t="str">
        <f>LEFT(tblRoster[[#This Row],[Employee ID]],1)</f>
        <v>3</v>
      </c>
      <c r="L311" s="15" t="str">
        <f>"Q"&amp;LOOKUP(MONTH(tblRoster[[#This Row],[Start Date]]),{1,4,7,10},{4,1,2,3})</f>
        <v>Q4</v>
      </c>
    </row>
    <row r="312" spans="1:12" x14ac:dyDescent="0.25">
      <c r="A312">
        <v>37658</v>
      </c>
      <c r="B312" t="s">
        <v>629</v>
      </c>
      <c r="C312" t="s">
        <v>630</v>
      </c>
      <c r="D312" t="s">
        <v>15</v>
      </c>
      <c r="E312">
        <v>6</v>
      </c>
      <c r="F312" s="11">
        <v>22874</v>
      </c>
      <c r="G312" s="11">
        <v>43432</v>
      </c>
      <c r="H312">
        <v>34420</v>
      </c>
      <c r="I312" s="15">
        <f>YEARFRAC(tblRoster[[#This Row],[Start Date]],DATE(2020,12,31),3)</f>
        <v>2.0931506849315067</v>
      </c>
      <c r="J312" t="str">
        <f>VLOOKUP(tblRoster[[#This Row],[Department ID]],tblDepts[],2,FALSE)</f>
        <v>Development</v>
      </c>
      <c r="K312" t="str">
        <f>LEFT(tblRoster[[#This Row],[Employee ID]],1)</f>
        <v>3</v>
      </c>
      <c r="L312" s="15" t="str">
        <f>"Q"&amp;LOOKUP(MONTH(tblRoster[[#This Row],[Start Date]]),{1,4,7,10},{4,1,2,3})</f>
        <v>Q3</v>
      </c>
    </row>
    <row r="313" spans="1:12" x14ac:dyDescent="0.25">
      <c r="A313">
        <v>38639</v>
      </c>
      <c r="B313" t="s">
        <v>631</v>
      </c>
      <c r="C313" t="s">
        <v>632</v>
      </c>
      <c r="D313" t="s">
        <v>15</v>
      </c>
      <c r="E313">
        <v>7</v>
      </c>
      <c r="F313" s="11">
        <v>20440</v>
      </c>
      <c r="G313" s="11">
        <v>40795</v>
      </c>
      <c r="H313">
        <v>32074</v>
      </c>
      <c r="I313" s="15">
        <f>YEARFRAC(tblRoster[[#This Row],[Start Date]],DATE(2020,12,31),3)</f>
        <v>9.3178082191780813</v>
      </c>
      <c r="J313" t="str">
        <f>VLOOKUP(tblRoster[[#This Row],[Department ID]],tblDepts[],2,FALSE)</f>
        <v>Support</v>
      </c>
      <c r="K313" t="str">
        <f>LEFT(tblRoster[[#This Row],[Employee ID]],1)</f>
        <v>3</v>
      </c>
      <c r="L313" s="15" t="str">
        <f>"Q"&amp;LOOKUP(MONTH(tblRoster[[#This Row],[Start Date]]),{1,4,7,10},{4,1,2,3})</f>
        <v>Q2</v>
      </c>
    </row>
    <row r="314" spans="1:12" x14ac:dyDescent="0.25">
      <c r="A314">
        <v>27635</v>
      </c>
      <c r="B314" t="s">
        <v>633</v>
      </c>
      <c r="C314" t="s">
        <v>634</v>
      </c>
      <c r="D314" t="s">
        <v>20</v>
      </c>
      <c r="E314">
        <v>4</v>
      </c>
      <c r="F314" s="11">
        <v>28191</v>
      </c>
      <c r="G314" s="11">
        <v>43244</v>
      </c>
      <c r="H314">
        <v>106960</v>
      </c>
      <c r="I314" s="15">
        <f>YEARFRAC(tblRoster[[#This Row],[Start Date]],DATE(2020,12,31),3)</f>
        <v>2.6082191780821917</v>
      </c>
      <c r="J314" t="str">
        <f>VLOOKUP(tblRoster[[#This Row],[Department ID]],tblDepts[],2,FALSE)</f>
        <v>Sales</v>
      </c>
      <c r="K314" t="str">
        <f>LEFT(tblRoster[[#This Row],[Employee ID]],1)</f>
        <v>2</v>
      </c>
      <c r="L314" s="15" t="str">
        <f>"Q"&amp;LOOKUP(MONTH(tblRoster[[#This Row],[Start Date]]),{1,4,7,10},{4,1,2,3})</f>
        <v>Q1</v>
      </c>
    </row>
    <row r="315" spans="1:12" x14ac:dyDescent="0.25">
      <c r="A315">
        <v>30154</v>
      </c>
      <c r="B315" t="s">
        <v>635</v>
      </c>
      <c r="C315" t="s">
        <v>636</v>
      </c>
      <c r="D315" t="s">
        <v>20</v>
      </c>
      <c r="E315">
        <v>5</v>
      </c>
      <c r="F315" s="11">
        <v>28825</v>
      </c>
      <c r="G315" s="11">
        <v>43124</v>
      </c>
      <c r="H315">
        <v>96981</v>
      </c>
      <c r="I315" s="15">
        <f>YEARFRAC(tblRoster[[#This Row],[Start Date]],DATE(2020,12,31),3)</f>
        <v>2.9369863013698629</v>
      </c>
      <c r="J315" t="str">
        <f>VLOOKUP(tblRoster[[#This Row],[Department ID]],tblDepts[],2,FALSE)</f>
        <v>Marketing</v>
      </c>
      <c r="K315" t="str">
        <f>LEFT(tblRoster[[#This Row],[Employee ID]],1)</f>
        <v>3</v>
      </c>
      <c r="L315" s="15" t="str">
        <f>"Q"&amp;LOOKUP(MONTH(tblRoster[[#This Row],[Start Date]]),{1,4,7,10},{4,1,2,3})</f>
        <v>Q4</v>
      </c>
    </row>
    <row r="316" spans="1:12" x14ac:dyDescent="0.25">
      <c r="A316">
        <v>33420</v>
      </c>
      <c r="B316" t="s">
        <v>637</v>
      </c>
      <c r="C316" t="s">
        <v>638</v>
      </c>
      <c r="D316" t="s">
        <v>20</v>
      </c>
      <c r="E316">
        <v>4</v>
      </c>
      <c r="F316" s="11">
        <v>34146</v>
      </c>
      <c r="G316" s="11">
        <v>41572</v>
      </c>
      <c r="H316">
        <v>74654</v>
      </c>
      <c r="I316" s="15">
        <f>YEARFRAC(tblRoster[[#This Row],[Start Date]],DATE(2020,12,31),3)</f>
        <v>7.1890410958904107</v>
      </c>
      <c r="J316" t="str">
        <f>VLOOKUP(tblRoster[[#This Row],[Department ID]],tblDepts[],2,FALSE)</f>
        <v>Sales</v>
      </c>
      <c r="K316" t="str">
        <f>LEFT(tblRoster[[#This Row],[Employee ID]],1)</f>
        <v>3</v>
      </c>
      <c r="L316" s="15" t="str">
        <f>"Q"&amp;LOOKUP(MONTH(tblRoster[[#This Row],[Start Date]]),{1,4,7,10},{4,1,2,3})</f>
        <v>Q3</v>
      </c>
    </row>
    <row r="317" spans="1:12" x14ac:dyDescent="0.25">
      <c r="A317">
        <v>28741</v>
      </c>
      <c r="B317" t="s">
        <v>639</v>
      </c>
      <c r="C317" t="s">
        <v>640</v>
      </c>
      <c r="D317" t="s">
        <v>20</v>
      </c>
      <c r="E317">
        <v>4</v>
      </c>
      <c r="F317" s="11">
        <v>32437</v>
      </c>
      <c r="G317" s="11">
        <v>43743</v>
      </c>
      <c r="H317">
        <v>156681</v>
      </c>
      <c r="I317" s="15">
        <f>YEARFRAC(tblRoster[[#This Row],[Start Date]],DATE(2020,12,31),3)</f>
        <v>1.2410958904109588</v>
      </c>
      <c r="J317" t="str">
        <f>VLOOKUP(tblRoster[[#This Row],[Department ID]],tblDepts[],2,FALSE)</f>
        <v>Sales</v>
      </c>
      <c r="K317" t="str">
        <f>LEFT(tblRoster[[#This Row],[Employee ID]],1)</f>
        <v>2</v>
      </c>
      <c r="L317" s="15" t="str">
        <f>"Q"&amp;LOOKUP(MONTH(tblRoster[[#This Row],[Start Date]]),{1,4,7,10},{4,1,2,3})</f>
        <v>Q3</v>
      </c>
    </row>
    <row r="318" spans="1:12" x14ac:dyDescent="0.25">
      <c r="A318">
        <v>37311</v>
      </c>
      <c r="B318" t="s">
        <v>641</v>
      </c>
      <c r="C318" t="s">
        <v>642</v>
      </c>
      <c r="D318" t="s">
        <v>20</v>
      </c>
      <c r="E318">
        <v>4</v>
      </c>
      <c r="F318" s="11">
        <v>35020</v>
      </c>
      <c r="G318" s="11">
        <v>43658</v>
      </c>
      <c r="H318">
        <v>119974</v>
      </c>
      <c r="I318" s="15">
        <f>YEARFRAC(tblRoster[[#This Row],[Start Date]],DATE(2020,12,31),3)</f>
        <v>1.473972602739726</v>
      </c>
      <c r="J318" t="str">
        <f>VLOOKUP(tblRoster[[#This Row],[Department ID]],tblDepts[],2,FALSE)</f>
        <v>Sales</v>
      </c>
      <c r="K318" t="str">
        <f>LEFT(tblRoster[[#This Row],[Employee ID]],1)</f>
        <v>3</v>
      </c>
      <c r="L318" s="15" t="str">
        <f>"Q"&amp;LOOKUP(MONTH(tblRoster[[#This Row],[Start Date]]),{1,4,7,10},{4,1,2,3})</f>
        <v>Q2</v>
      </c>
    </row>
    <row r="319" spans="1:12" x14ac:dyDescent="0.25">
      <c r="A319">
        <v>37483</v>
      </c>
      <c r="B319" t="s">
        <v>643</v>
      </c>
      <c r="C319" t="s">
        <v>644</v>
      </c>
      <c r="D319" t="s">
        <v>20</v>
      </c>
      <c r="E319">
        <v>4</v>
      </c>
      <c r="F319" s="11">
        <v>34933</v>
      </c>
      <c r="G319" s="11">
        <v>42912</v>
      </c>
      <c r="H319">
        <v>144990</v>
      </c>
      <c r="I319" s="15">
        <f>YEARFRAC(tblRoster[[#This Row],[Start Date]],DATE(2020,12,31),3)</f>
        <v>3.5178082191780824</v>
      </c>
      <c r="J319" t="str">
        <f>VLOOKUP(tblRoster[[#This Row],[Department ID]],tblDepts[],2,FALSE)</f>
        <v>Sales</v>
      </c>
      <c r="K319" t="str">
        <f>LEFT(tblRoster[[#This Row],[Employee ID]],1)</f>
        <v>3</v>
      </c>
      <c r="L319" s="15" t="str">
        <f>"Q"&amp;LOOKUP(MONTH(tblRoster[[#This Row],[Start Date]]),{1,4,7,10},{4,1,2,3})</f>
        <v>Q1</v>
      </c>
    </row>
    <row r="320" spans="1:12" x14ac:dyDescent="0.25">
      <c r="A320">
        <v>36277</v>
      </c>
      <c r="B320" t="s">
        <v>645</v>
      </c>
      <c r="C320" t="s">
        <v>646</v>
      </c>
      <c r="D320" t="s">
        <v>20</v>
      </c>
      <c r="E320">
        <v>5</v>
      </c>
      <c r="F320" s="11">
        <v>23967</v>
      </c>
      <c r="G320" s="11">
        <v>41766</v>
      </c>
      <c r="H320">
        <v>99646</v>
      </c>
      <c r="I320" s="15">
        <f>YEARFRAC(tblRoster[[#This Row],[Start Date]],DATE(2020,12,31),3)</f>
        <v>6.6575342465753424</v>
      </c>
      <c r="J320" t="str">
        <f>VLOOKUP(tblRoster[[#This Row],[Department ID]],tblDepts[],2,FALSE)</f>
        <v>Marketing</v>
      </c>
      <c r="K320" t="str">
        <f>LEFT(tblRoster[[#This Row],[Employee ID]],1)</f>
        <v>3</v>
      </c>
      <c r="L320" s="15" t="str">
        <f>"Q"&amp;LOOKUP(MONTH(tblRoster[[#This Row],[Start Date]]),{1,4,7,10},{4,1,2,3})</f>
        <v>Q1</v>
      </c>
    </row>
    <row r="321" spans="1:12" x14ac:dyDescent="0.25">
      <c r="A321">
        <v>37079</v>
      </c>
      <c r="B321" t="s">
        <v>647</v>
      </c>
      <c r="C321" t="s">
        <v>648</v>
      </c>
      <c r="D321" t="s">
        <v>15</v>
      </c>
      <c r="E321">
        <v>6</v>
      </c>
      <c r="F321" s="11">
        <v>20644</v>
      </c>
      <c r="G321" s="11">
        <v>42845</v>
      </c>
      <c r="H321">
        <v>125433</v>
      </c>
      <c r="I321" s="15">
        <f>YEARFRAC(tblRoster[[#This Row],[Start Date]],DATE(2020,12,31),3)</f>
        <v>3.7013698630136984</v>
      </c>
      <c r="J321" t="str">
        <f>VLOOKUP(tblRoster[[#This Row],[Department ID]],tblDepts[],2,FALSE)</f>
        <v>Development</v>
      </c>
      <c r="K321" t="str">
        <f>LEFT(tblRoster[[#This Row],[Employee ID]],1)</f>
        <v>3</v>
      </c>
      <c r="L321" s="15" t="str">
        <f>"Q"&amp;LOOKUP(MONTH(tblRoster[[#This Row],[Start Date]]),{1,4,7,10},{4,1,2,3})</f>
        <v>Q1</v>
      </c>
    </row>
    <row r="322" spans="1:12" x14ac:dyDescent="0.25">
      <c r="A322">
        <v>36220</v>
      </c>
      <c r="B322" t="s">
        <v>649</v>
      </c>
      <c r="C322" t="s">
        <v>650</v>
      </c>
      <c r="D322" t="s">
        <v>15</v>
      </c>
      <c r="E322">
        <v>6</v>
      </c>
      <c r="F322" s="11">
        <v>28781</v>
      </c>
      <c r="G322" s="11">
        <v>40819</v>
      </c>
      <c r="H322">
        <v>134863</v>
      </c>
      <c r="I322" s="15">
        <f>YEARFRAC(tblRoster[[#This Row],[Start Date]],DATE(2020,12,31),3)</f>
        <v>9.2520547945205482</v>
      </c>
      <c r="J322" t="str">
        <f>VLOOKUP(tblRoster[[#This Row],[Department ID]],tblDepts[],2,FALSE)</f>
        <v>Development</v>
      </c>
      <c r="K322" t="str">
        <f>LEFT(tblRoster[[#This Row],[Employee ID]],1)</f>
        <v>3</v>
      </c>
      <c r="L322" s="15" t="str">
        <f>"Q"&amp;LOOKUP(MONTH(tblRoster[[#This Row],[Start Date]]),{1,4,7,10},{4,1,2,3})</f>
        <v>Q3</v>
      </c>
    </row>
    <row r="323" spans="1:12" x14ac:dyDescent="0.25">
      <c r="A323">
        <v>37239</v>
      </c>
      <c r="B323" t="s">
        <v>651</v>
      </c>
      <c r="C323" t="s">
        <v>652</v>
      </c>
      <c r="D323" t="s">
        <v>20</v>
      </c>
      <c r="E323">
        <v>4</v>
      </c>
      <c r="F323" s="11">
        <v>26714</v>
      </c>
      <c r="G323" s="11">
        <v>40514</v>
      </c>
      <c r="H323">
        <v>148968</v>
      </c>
      <c r="I323" s="15">
        <f>YEARFRAC(tblRoster[[#This Row],[Start Date]],DATE(2020,12,31),3)</f>
        <v>10.087671232876712</v>
      </c>
      <c r="J323" t="str">
        <f>VLOOKUP(tblRoster[[#This Row],[Department ID]],tblDepts[],2,FALSE)</f>
        <v>Sales</v>
      </c>
      <c r="K323" t="str">
        <f>LEFT(tblRoster[[#This Row],[Employee ID]],1)</f>
        <v>3</v>
      </c>
      <c r="L323" s="15" t="str">
        <f>"Q"&amp;LOOKUP(MONTH(tblRoster[[#This Row],[Start Date]]),{1,4,7,10},{4,1,2,3})</f>
        <v>Q3</v>
      </c>
    </row>
    <row r="324" spans="1:12" x14ac:dyDescent="0.25">
      <c r="A324">
        <v>30236</v>
      </c>
      <c r="B324" t="s">
        <v>653</v>
      </c>
      <c r="C324" t="s">
        <v>654</v>
      </c>
      <c r="D324" t="s">
        <v>15</v>
      </c>
      <c r="E324">
        <v>6</v>
      </c>
      <c r="F324" s="11">
        <v>22874</v>
      </c>
      <c r="G324" s="11">
        <v>43412</v>
      </c>
      <c r="H324">
        <v>111096</v>
      </c>
      <c r="I324" s="15">
        <f>YEARFRAC(tblRoster[[#This Row],[Start Date]],DATE(2020,12,31),3)</f>
        <v>2.1479452054794521</v>
      </c>
      <c r="J324" t="str">
        <f>VLOOKUP(tblRoster[[#This Row],[Department ID]],tblDepts[],2,FALSE)</f>
        <v>Development</v>
      </c>
      <c r="K324" t="str">
        <f>LEFT(tblRoster[[#This Row],[Employee ID]],1)</f>
        <v>3</v>
      </c>
      <c r="L324" s="15" t="str">
        <f>"Q"&amp;LOOKUP(MONTH(tblRoster[[#This Row],[Start Date]]),{1,4,7,10},{4,1,2,3})</f>
        <v>Q3</v>
      </c>
    </row>
    <row r="325" spans="1:12" x14ac:dyDescent="0.25">
      <c r="A325">
        <v>39182</v>
      </c>
      <c r="B325" t="s">
        <v>655</v>
      </c>
      <c r="C325" t="s">
        <v>656</v>
      </c>
      <c r="D325" t="s">
        <v>15</v>
      </c>
      <c r="E325">
        <v>4</v>
      </c>
      <c r="F325" s="11">
        <v>28471</v>
      </c>
      <c r="G325" s="11">
        <v>43003</v>
      </c>
      <c r="H325">
        <v>127570</v>
      </c>
      <c r="I325" s="15">
        <f>YEARFRAC(tblRoster[[#This Row],[Start Date]],DATE(2020,12,31),3)</f>
        <v>3.2684931506849315</v>
      </c>
      <c r="J325" t="str">
        <f>VLOOKUP(tblRoster[[#This Row],[Department ID]],tblDepts[],2,FALSE)</f>
        <v>Sales</v>
      </c>
      <c r="K325" t="str">
        <f>LEFT(tblRoster[[#This Row],[Employee ID]],1)</f>
        <v>3</v>
      </c>
      <c r="L325" s="15" t="str">
        <f>"Q"&amp;LOOKUP(MONTH(tblRoster[[#This Row],[Start Date]]),{1,4,7,10},{4,1,2,3})</f>
        <v>Q2</v>
      </c>
    </row>
    <row r="326" spans="1:12" x14ac:dyDescent="0.25">
      <c r="A326">
        <v>30586</v>
      </c>
      <c r="B326" t="s">
        <v>657</v>
      </c>
      <c r="C326" t="s">
        <v>658</v>
      </c>
      <c r="D326" t="s">
        <v>15</v>
      </c>
      <c r="E326">
        <v>5</v>
      </c>
      <c r="F326" s="11">
        <v>17971</v>
      </c>
      <c r="G326" s="11">
        <v>41410</v>
      </c>
      <c r="H326">
        <v>132862</v>
      </c>
      <c r="I326" s="15">
        <f>YEARFRAC(tblRoster[[#This Row],[Start Date]],DATE(2020,12,31),3)</f>
        <v>7.6328767123287671</v>
      </c>
      <c r="J326" t="str">
        <f>VLOOKUP(tblRoster[[#This Row],[Department ID]],tblDepts[],2,FALSE)</f>
        <v>Marketing</v>
      </c>
      <c r="K326" t="str">
        <f>LEFT(tblRoster[[#This Row],[Employee ID]],1)</f>
        <v>3</v>
      </c>
      <c r="L326" s="15" t="str">
        <f>"Q"&amp;LOOKUP(MONTH(tblRoster[[#This Row],[Start Date]]),{1,4,7,10},{4,1,2,3})</f>
        <v>Q1</v>
      </c>
    </row>
    <row r="327" spans="1:12" x14ac:dyDescent="0.25">
      <c r="A327">
        <v>30703</v>
      </c>
      <c r="B327" t="s">
        <v>659</v>
      </c>
      <c r="C327" t="s">
        <v>660</v>
      </c>
      <c r="D327" t="s">
        <v>20</v>
      </c>
      <c r="E327">
        <v>5</v>
      </c>
      <c r="F327" s="11">
        <v>22617</v>
      </c>
      <c r="G327" s="11">
        <v>41827</v>
      </c>
      <c r="H327">
        <v>33921</v>
      </c>
      <c r="I327" s="15">
        <f>YEARFRAC(tblRoster[[#This Row],[Start Date]],DATE(2020,12,31),3)</f>
        <v>6.4904109589041097</v>
      </c>
      <c r="J327" t="str">
        <f>VLOOKUP(tblRoster[[#This Row],[Department ID]],tblDepts[],2,FALSE)</f>
        <v>Marketing</v>
      </c>
      <c r="K327" t="str">
        <f>LEFT(tblRoster[[#This Row],[Employee ID]],1)</f>
        <v>3</v>
      </c>
      <c r="L327" s="15" t="str">
        <f>"Q"&amp;LOOKUP(MONTH(tblRoster[[#This Row],[Start Date]]),{1,4,7,10},{4,1,2,3})</f>
        <v>Q2</v>
      </c>
    </row>
    <row r="328" spans="1:12" x14ac:dyDescent="0.25">
      <c r="A328">
        <v>39492</v>
      </c>
      <c r="B328" t="s">
        <v>312</v>
      </c>
      <c r="C328" t="s">
        <v>661</v>
      </c>
      <c r="D328" t="s">
        <v>20</v>
      </c>
      <c r="E328">
        <v>4</v>
      </c>
      <c r="F328" s="11">
        <v>26034</v>
      </c>
      <c r="G328" s="11">
        <v>42459</v>
      </c>
      <c r="H328">
        <v>52301</v>
      </c>
      <c r="I328" s="15">
        <f>YEARFRAC(tblRoster[[#This Row],[Start Date]],DATE(2020,12,31),3)</f>
        <v>4.7589041095890412</v>
      </c>
      <c r="J328" t="str">
        <f>VLOOKUP(tblRoster[[#This Row],[Department ID]],tblDepts[],2,FALSE)</f>
        <v>Sales</v>
      </c>
      <c r="K328" t="str">
        <f>LEFT(tblRoster[[#This Row],[Employee ID]],1)</f>
        <v>3</v>
      </c>
      <c r="L328" s="15" t="str">
        <f>"Q"&amp;LOOKUP(MONTH(tblRoster[[#This Row],[Start Date]]),{1,4,7,10},{4,1,2,3})</f>
        <v>Q4</v>
      </c>
    </row>
    <row r="329" spans="1:12" x14ac:dyDescent="0.25">
      <c r="A329">
        <v>31952</v>
      </c>
      <c r="B329" t="s">
        <v>662</v>
      </c>
      <c r="C329" t="s">
        <v>663</v>
      </c>
      <c r="D329" t="s">
        <v>15</v>
      </c>
      <c r="E329">
        <v>5</v>
      </c>
      <c r="F329" s="11">
        <v>25474</v>
      </c>
      <c r="G329" s="11">
        <v>41143</v>
      </c>
      <c r="H329">
        <v>44745</v>
      </c>
      <c r="I329" s="15">
        <f>YEARFRAC(tblRoster[[#This Row],[Start Date]],DATE(2020,12,31),3)</f>
        <v>8.3643835616438356</v>
      </c>
      <c r="J329" t="str">
        <f>VLOOKUP(tblRoster[[#This Row],[Department ID]],tblDepts[],2,FALSE)</f>
        <v>Marketing</v>
      </c>
      <c r="K329" t="str">
        <f>LEFT(tblRoster[[#This Row],[Employee ID]],1)</f>
        <v>3</v>
      </c>
      <c r="L329" s="15" t="str">
        <f>"Q"&amp;LOOKUP(MONTH(tblRoster[[#This Row],[Start Date]]),{1,4,7,10},{4,1,2,3})</f>
        <v>Q2</v>
      </c>
    </row>
    <row r="330" spans="1:12" x14ac:dyDescent="0.25">
      <c r="A330">
        <v>30209</v>
      </c>
      <c r="B330" t="s">
        <v>316</v>
      </c>
      <c r="C330" t="s">
        <v>664</v>
      </c>
      <c r="D330" t="s">
        <v>20</v>
      </c>
      <c r="E330">
        <v>6</v>
      </c>
      <c r="F330" s="11">
        <v>27228</v>
      </c>
      <c r="G330" s="11">
        <v>40871</v>
      </c>
      <c r="H330">
        <v>42488</v>
      </c>
      <c r="I330" s="15">
        <f>YEARFRAC(tblRoster[[#This Row],[Start Date]],DATE(2020,12,31),3)</f>
        <v>9.1095890410958908</v>
      </c>
      <c r="J330" t="str">
        <f>VLOOKUP(tblRoster[[#This Row],[Department ID]],tblDepts[],2,FALSE)</f>
        <v>Development</v>
      </c>
      <c r="K330" t="str">
        <f>LEFT(tblRoster[[#This Row],[Employee ID]],1)</f>
        <v>3</v>
      </c>
      <c r="L330" s="15" t="str">
        <f>"Q"&amp;LOOKUP(MONTH(tblRoster[[#This Row],[Start Date]]),{1,4,7,10},{4,1,2,3})</f>
        <v>Q3</v>
      </c>
    </row>
    <row r="331" spans="1:12" x14ac:dyDescent="0.25">
      <c r="A331">
        <v>38409</v>
      </c>
      <c r="B331" t="s">
        <v>665</v>
      </c>
      <c r="C331" t="s">
        <v>666</v>
      </c>
      <c r="D331" t="s">
        <v>15</v>
      </c>
      <c r="E331">
        <v>4</v>
      </c>
      <c r="F331" s="11">
        <v>26463</v>
      </c>
      <c r="G331" s="11">
        <v>43386</v>
      </c>
      <c r="H331">
        <v>56760</v>
      </c>
      <c r="I331" s="15">
        <f>YEARFRAC(tblRoster[[#This Row],[Start Date]],DATE(2020,12,31),3)</f>
        <v>2.2191780821917808</v>
      </c>
      <c r="J331" t="str">
        <f>VLOOKUP(tblRoster[[#This Row],[Department ID]],tblDepts[],2,FALSE)</f>
        <v>Sales</v>
      </c>
      <c r="K331" t="str">
        <f>LEFT(tblRoster[[#This Row],[Employee ID]],1)</f>
        <v>3</v>
      </c>
      <c r="L331" s="15" t="str">
        <f>"Q"&amp;LOOKUP(MONTH(tblRoster[[#This Row],[Start Date]]),{1,4,7,10},{4,1,2,3})</f>
        <v>Q3</v>
      </c>
    </row>
    <row r="332" spans="1:12" x14ac:dyDescent="0.25">
      <c r="A332">
        <v>30421</v>
      </c>
      <c r="B332" t="s">
        <v>667</v>
      </c>
      <c r="C332" t="s">
        <v>668</v>
      </c>
      <c r="D332" t="s">
        <v>20</v>
      </c>
      <c r="E332">
        <v>5</v>
      </c>
      <c r="F332" s="11">
        <v>36385</v>
      </c>
      <c r="G332" s="11">
        <v>42631</v>
      </c>
      <c r="H332">
        <v>79771</v>
      </c>
      <c r="I332" s="15">
        <f>YEARFRAC(tblRoster[[#This Row],[Start Date]],DATE(2020,12,31),3)</f>
        <v>4.2876712328767121</v>
      </c>
      <c r="J332" t="str">
        <f>VLOOKUP(tblRoster[[#This Row],[Department ID]],tblDepts[],2,FALSE)</f>
        <v>Marketing</v>
      </c>
      <c r="K332" t="str">
        <f>LEFT(tblRoster[[#This Row],[Employee ID]],1)</f>
        <v>3</v>
      </c>
      <c r="L332" s="15" t="str">
        <f>"Q"&amp;LOOKUP(MONTH(tblRoster[[#This Row],[Start Date]]),{1,4,7,10},{4,1,2,3})</f>
        <v>Q2</v>
      </c>
    </row>
    <row r="333" spans="1:12" x14ac:dyDescent="0.25">
      <c r="A333">
        <v>34589</v>
      </c>
      <c r="B333" t="s">
        <v>669</v>
      </c>
      <c r="C333" t="s">
        <v>670</v>
      </c>
      <c r="D333" t="s">
        <v>20</v>
      </c>
      <c r="E333">
        <v>6</v>
      </c>
      <c r="F333" s="11">
        <v>23624</v>
      </c>
      <c r="G333" s="11">
        <v>42547</v>
      </c>
      <c r="H333">
        <v>133031</v>
      </c>
      <c r="I333" s="15">
        <f>YEARFRAC(tblRoster[[#This Row],[Start Date]],DATE(2020,12,31),3)</f>
        <v>4.5178082191780824</v>
      </c>
      <c r="J333" t="str">
        <f>VLOOKUP(tblRoster[[#This Row],[Department ID]],tblDepts[],2,FALSE)</f>
        <v>Development</v>
      </c>
      <c r="K333" t="str">
        <f>LEFT(tblRoster[[#This Row],[Employee ID]],1)</f>
        <v>3</v>
      </c>
      <c r="L333" s="15" t="str">
        <f>"Q"&amp;LOOKUP(MONTH(tblRoster[[#This Row],[Start Date]]),{1,4,7,10},{4,1,2,3})</f>
        <v>Q1</v>
      </c>
    </row>
    <row r="334" spans="1:12" x14ac:dyDescent="0.25">
      <c r="A334">
        <v>39675</v>
      </c>
      <c r="B334" t="s">
        <v>671</v>
      </c>
      <c r="C334" t="s">
        <v>672</v>
      </c>
      <c r="D334" t="s">
        <v>20</v>
      </c>
      <c r="E334">
        <v>6</v>
      </c>
      <c r="F334" s="11">
        <v>18928</v>
      </c>
      <c r="G334" s="11">
        <v>43199</v>
      </c>
      <c r="H334">
        <v>108665</v>
      </c>
      <c r="I334" s="15">
        <f>YEARFRAC(tblRoster[[#This Row],[Start Date]],DATE(2020,12,31),3)</f>
        <v>2.7315068493150685</v>
      </c>
      <c r="J334" t="str">
        <f>VLOOKUP(tblRoster[[#This Row],[Department ID]],tblDepts[],2,FALSE)</f>
        <v>Development</v>
      </c>
      <c r="K334" t="str">
        <f>LEFT(tblRoster[[#This Row],[Employee ID]],1)</f>
        <v>3</v>
      </c>
      <c r="L334" s="15" t="str">
        <f>"Q"&amp;LOOKUP(MONTH(tblRoster[[#This Row],[Start Date]]),{1,4,7,10},{4,1,2,3})</f>
        <v>Q1</v>
      </c>
    </row>
    <row r="335" spans="1:12" x14ac:dyDescent="0.25">
      <c r="A335">
        <v>34974</v>
      </c>
      <c r="B335" t="s">
        <v>673</v>
      </c>
      <c r="C335" t="s">
        <v>674</v>
      </c>
      <c r="D335" t="s">
        <v>20</v>
      </c>
      <c r="E335">
        <v>6</v>
      </c>
      <c r="F335" s="11">
        <v>32452</v>
      </c>
      <c r="G335" s="11">
        <v>41091</v>
      </c>
      <c r="H335">
        <v>67282</v>
      </c>
      <c r="I335" s="15">
        <f>YEARFRAC(tblRoster[[#This Row],[Start Date]],DATE(2020,12,31),3)</f>
        <v>8.506849315068493</v>
      </c>
      <c r="J335" t="str">
        <f>VLOOKUP(tblRoster[[#This Row],[Department ID]],tblDepts[],2,FALSE)</f>
        <v>Development</v>
      </c>
      <c r="K335" t="str">
        <f>LEFT(tblRoster[[#This Row],[Employee ID]],1)</f>
        <v>3</v>
      </c>
      <c r="L335" s="15" t="str">
        <f>"Q"&amp;LOOKUP(MONTH(tblRoster[[#This Row],[Start Date]]),{1,4,7,10},{4,1,2,3})</f>
        <v>Q2</v>
      </c>
    </row>
    <row r="336" spans="1:12" x14ac:dyDescent="0.25">
      <c r="A336">
        <v>31902</v>
      </c>
      <c r="B336" t="s">
        <v>675</v>
      </c>
      <c r="C336" t="s">
        <v>676</v>
      </c>
      <c r="D336" t="s">
        <v>15</v>
      </c>
      <c r="E336">
        <v>6</v>
      </c>
      <c r="F336" s="11">
        <v>35531</v>
      </c>
      <c r="G336" s="11">
        <v>43810</v>
      </c>
      <c r="H336">
        <v>119194</v>
      </c>
      <c r="I336" s="15">
        <f>YEARFRAC(tblRoster[[#This Row],[Start Date]],DATE(2020,12,31),3)</f>
        <v>1.0575342465753426</v>
      </c>
      <c r="J336" t="str">
        <f>VLOOKUP(tblRoster[[#This Row],[Department ID]],tblDepts[],2,FALSE)</f>
        <v>Development</v>
      </c>
      <c r="K336" t="str">
        <f>LEFT(tblRoster[[#This Row],[Employee ID]],1)</f>
        <v>3</v>
      </c>
      <c r="L336" s="15" t="str">
        <f>"Q"&amp;LOOKUP(MONTH(tblRoster[[#This Row],[Start Date]]),{1,4,7,10},{4,1,2,3})</f>
        <v>Q3</v>
      </c>
    </row>
    <row r="337" spans="1:12" x14ac:dyDescent="0.25">
      <c r="A337">
        <v>32388</v>
      </c>
      <c r="B337" t="s">
        <v>677</v>
      </c>
      <c r="C337" t="s">
        <v>678</v>
      </c>
      <c r="D337" t="s">
        <v>15</v>
      </c>
      <c r="E337">
        <v>4</v>
      </c>
      <c r="F337" s="11">
        <v>24697</v>
      </c>
      <c r="G337" s="11">
        <v>40720</v>
      </c>
      <c r="H337">
        <v>147918</v>
      </c>
      <c r="I337" s="15">
        <f>YEARFRAC(tblRoster[[#This Row],[Start Date]],DATE(2020,12,31),3)</f>
        <v>9.5232876712328771</v>
      </c>
      <c r="J337" t="str">
        <f>VLOOKUP(tblRoster[[#This Row],[Department ID]],tblDepts[],2,FALSE)</f>
        <v>Sales</v>
      </c>
      <c r="K337" t="str">
        <f>LEFT(tblRoster[[#This Row],[Employee ID]],1)</f>
        <v>3</v>
      </c>
      <c r="L337" s="15" t="str">
        <f>"Q"&amp;LOOKUP(MONTH(tblRoster[[#This Row],[Start Date]]),{1,4,7,10},{4,1,2,3})</f>
        <v>Q1</v>
      </c>
    </row>
    <row r="338" spans="1:12" x14ac:dyDescent="0.25">
      <c r="A338">
        <v>28244</v>
      </c>
      <c r="B338" t="s">
        <v>377</v>
      </c>
      <c r="C338" t="s">
        <v>679</v>
      </c>
      <c r="D338" t="s">
        <v>15</v>
      </c>
      <c r="E338">
        <v>4</v>
      </c>
      <c r="F338" s="11">
        <v>32699</v>
      </c>
      <c r="G338" s="11">
        <v>42943</v>
      </c>
      <c r="H338">
        <v>73596</v>
      </c>
      <c r="I338" s="15">
        <f>YEARFRAC(tblRoster[[#This Row],[Start Date]],DATE(2020,12,31),3)</f>
        <v>3.4328767123287673</v>
      </c>
      <c r="J338" t="str">
        <f>VLOOKUP(tblRoster[[#This Row],[Department ID]],tblDepts[],2,FALSE)</f>
        <v>Sales</v>
      </c>
      <c r="K338" t="str">
        <f>LEFT(tblRoster[[#This Row],[Employee ID]],1)</f>
        <v>2</v>
      </c>
      <c r="L338" s="15" t="str">
        <f>"Q"&amp;LOOKUP(MONTH(tblRoster[[#This Row],[Start Date]]),{1,4,7,10},{4,1,2,3})</f>
        <v>Q2</v>
      </c>
    </row>
    <row r="339" spans="1:12" x14ac:dyDescent="0.25">
      <c r="A339">
        <v>32249</v>
      </c>
      <c r="B339" t="s">
        <v>680</v>
      </c>
      <c r="C339" t="s">
        <v>681</v>
      </c>
      <c r="D339" t="s">
        <v>20</v>
      </c>
      <c r="E339">
        <v>6</v>
      </c>
      <c r="F339" s="11">
        <v>31261</v>
      </c>
      <c r="G339" s="11">
        <v>41492</v>
      </c>
      <c r="H339">
        <v>91977</v>
      </c>
      <c r="I339" s="15">
        <f>YEARFRAC(tblRoster[[#This Row],[Start Date]],DATE(2020,12,31),3)</f>
        <v>7.4082191780821915</v>
      </c>
      <c r="J339" t="str">
        <f>VLOOKUP(tblRoster[[#This Row],[Department ID]],tblDepts[],2,FALSE)</f>
        <v>Development</v>
      </c>
      <c r="K339" t="str">
        <f>LEFT(tblRoster[[#This Row],[Employee ID]],1)</f>
        <v>3</v>
      </c>
      <c r="L339" s="15" t="str">
        <f>"Q"&amp;LOOKUP(MONTH(tblRoster[[#This Row],[Start Date]]),{1,4,7,10},{4,1,2,3})</f>
        <v>Q2</v>
      </c>
    </row>
    <row r="340" spans="1:12" x14ac:dyDescent="0.25">
      <c r="A340">
        <v>34716</v>
      </c>
      <c r="B340" t="s">
        <v>682</v>
      </c>
      <c r="C340" t="s">
        <v>683</v>
      </c>
      <c r="D340" t="s">
        <v>15</v>
      </c>
      <c r="E340">
        <v>6</v>
      </c>
      <c r="F340" s="11">
        <v>28448</v>
      </c>
      <c r="G340" s="11">
        <v>42262</v>
      </c>
      <c r="H340">
        <v>84237</v>
      </c>
      <c r="I340" s="15">
        <f>YEARFRAC(tblRoster[[#This Row],[Start Date]],DATE(2020,12,31),3)</f>
        <v>5.2986301369863016</v>
      </c>
      <c r="J340" t="str">
        <f>VLOOKUP(tblRoster[[#This Row],[Department ID]],tblDepts[],2,FALSE)</f>
        <v>Development</v>
      </c>
      <c r="K340" t="str">
        <f>LEFT(tblRoster[[#This Row],[Employee ID]],1)</f>
        <v>3</v>
      </c>
      <c r="L340" s="15" t="str">
        <f>"Q"&amp;LOOKUP(MONTH(tblRoster[[#This Row],[Start Date]]),{1,4,7,10},{4,1,2,3})</f>
        <v>Q2</v>
      </c>
    </row>
    <row r="341" spans="1:12" x14ac:dyDescent="0.25">
      <c r="A341">
        <v>33253</v>
      </c>
      <c r="B341" t="s">
        <v>684</v>
      </c>
      <c r="C341" t="s">
        <v>685</v>
      </c>
      <c r="D341" t="s">
        <v>15</v>
      </c>
      <c r="E341">
        <v>4</v>
      </c>
      <c r="F341" s="11">
        <v>30081</v>
      </c>
      <c r="G341" s="11">
        <v>42382</v>
      </c>
      <c r="H341">
        <v>53337</v>
      </c>
      <c r="I341" s="15">
        <f>YEARFRAC(tblRoster[[#This Row],[Start Date]],DATE(2020,12,31),3)</f>
        <v>4.9698630136986299</v>
      </c>
      <c r="J341" t="str">
        <f>VLOOKUP(tblRoster[[#This Row],[Department ID]],tblDepts[],2,FALSE)</f>
        <v>Sales</v>
      </c>
      <c r="K341" t="str">
        <f>LEFT(tblRoster[[#This Row],[Employee ID]],1)</f>
        <v>3</v>
      </c>
      <c r="L341" s="15" t="str">
        <f>"Q"&amp;LOOKUP(MONTH(tblRoster[[#This Row],[Start Date]]),{1,4,7,10},{4,1,2,3})</f>
        <v>Q4</v>
      </c>
    </row>
    <row r="342" spans="1:12" x14ac:dyDescent="0.25">
      <c r="A342">
        <v>26961</v>
      </c>
      <c r="B342" t="s">
        <v>686</v>
      </c>
      <c r="C342" t="s">
        <v>687</v>
      </c>
      <c r="D342" t="s">
        <v>15</v>
      </c>
      <c r="E342">
        <v>4</v>
      </c>
      <c r="F342" s="11">
        <v>22632</v>
      </c>
      <c r="G342" s="11">
        <v>42998</v>
      </c>
      <c r="H342">
        <v>119229</v>
      </c>
      <c r="I342" s="15">
        <f>YEARFRAC(tblRoster[[#This Row],[Start Date]],DATE(2020,12,31),3)</f>
        <v>3.2821917808219179</v>
      </c>
      <c r="J342" t="str">
        <f>VLOOKUP(tblRoster[[#This Row],[Department ID]],tblDepts[],2,FALSE)</f>
        <v>Sales</v>
      </c>
      <c r="K342" t="str">
        <f>LEFT(tblRoster[[#This Row],[Employee ID]],1)</f>
        <v>2</v>
      </c>
      <c r="L342" s="15" t="str">
        <f>"Q"&amp;LOOKUP(MONTH(tblRoster[[#This Row],[Start Date]]),{1,4,7,10},{4,1,2,3})</f>
        <v>Q2</v>
      </c>
    </row>
    <row r="343" spans="1:12" x14ac:dyDescent="0.25">
      <c r="A343">
        <v>29513</v>
      </c>
      <c r="B343" t="s">
        <v>688</v>
      </c>
      <c r="C343" t="s">
        <v>689</v>
      </c>
      <c r="D343" t="s">
        <v>20</v>
      </c>
      <c r="E343">
        <v>7</v>
      </c>
      <c r="F343" s="11">
        <v>18657</v>
      </c>
      <c r="G343" s="11">
        <v>42814</v>
      </c>
      <c r="H343">
        <v>22967</v>
      </c>
      <c r="I343" s="15">
        <f>YEARFRAC(tblRoster[[#This Row],[Start Date]],DATE(2020,12,31),3)</f>
        <v>3.7863013698630139</v>
      </c>
      <c r="J343" t="str">
        <f>VLOOKUP(tblRoster[[#This Row],[Department ID]],tblDepts[],2,FALSE)</f>
        <v>Support</v>
      </c>
      <c r="K343" t="str">
        <f>LEFT(tblRoster[[#This Row],[Employee ID]],1)</f>
        <v>2</v>
      </c>
      <c r="L343" s="15" t="str">
        <f>"Q"&amp;LOOKUP(MONTH(tblRoster[[#This Row],[Start Date]]),{1,4,7,10},{4,1,2,3})</f>
        <v>Q4</v>
      </c>
    </row>
    <row r="344" spans="1:12" x14ac:dyDescent="0.25">
      <c r="A344">
        <v>36714</v>
      </c>
      <c r="B344" t="s">
        <v>690</v>
      </c>
      <c r="C344" t="s">
        <v>691</v>
      </c>
      <c r="D344" t="s">
        <v>15</v>
      </c>
      <c r="E344">
        <v>6</v>
      </c>
      <c r="F344" s="11">
        <v>30252</v>
      </c>
      <c r="G344" s="11">
        <v>41881</v>
      </c>
      <c r="H344">
        <v>92997</v>
      </c>
      <c r="I344" s="15">
        <f>YEARFRAC(tblRoster[[#This Row],[Start Date]],DATE(2020,12,31),3)</f>
        <v>6.3424657534246576</v>
      </c>
      <c r="J344" t="str">
        <f>VLOOKUP(tblRoster[[#This Row],[Department ID]],tblDepts[],2,FALSE)</f>
        <v>Development</v>
      </c>
      <c r="K344" t="str">
        <f>LEFT(tblRoster[[#This Row],[Employee ID]],1)</f>
        <v>3</v>
      </c>
      <c r="L344" s="15" t="str">
        <f>"Q"&amp;LOOKUP(MONTH(tblRoster[[#This Row],[Start Date]]),{1,4,7,10},{4,1,2,3})</f>
        <v>Q2</v>
      </c>
    </row>
    <row r="345" spans="1:12" x14ac:dyDescent="0.25">
      <c r="A345">
        <v>39034</v>
      </c>
      <c r="B345" t="s">
        <v>692</v>
      </c>
      <c r="C345" t="s">
        <v>693</v>
      </c>
      <c r="D345" t="s">
        <v>20</v>
      </c>
      <c r="E345">
        <v>4</v>
      </c>
      <c r="F345" s="11">
        <v>31680</v>
      </c>
      <c r="G345" s="11">
        <v>40456</v>
      </c>
      <c r="H345">
        <v>159227</v>
      </c>
      <c r="I345" s="15">
        <f>YEARFRAC(tblRoster[[#This Row],[Start Date]],DATE(2020,12,31),3)</f>
        <v>10.246575342465754</v>
      </c>
      <c r="J345" t="str">
        <f>VLOOKUP(tblRoster[[#This Row],[Department ID]],tblDepts[],2,FALSE)</f>
        <v>Sales</v>
      </c>
      <c r="K345" t="str">
        <f>LEFT(tblRoster[[#This Row],[Employee ID]],1)</f>
        <v>3</v>
      </c>
      <c r="L345" s="15" t="str">
        <f>"Q"&amp;LOOKUP(MONTH(tblRoster[[#This Row],[Start Date]]),{1,4,7,10},{4,1,2,3})</f>
        <v>Q3</v>
      </c>
    </row>
    <row r="346" spans="1:12" x14ac:dyDescent="0.25">
      <c r="A346">
        <v>31133</v>
      </c>
      <c r="B346" t="s">
        <v>694</v>
      </c>
      <c r="C346" t="s">
        <v>695</v>
      </c>
      <c r="D346" t="s">
        <v>20</v>
      </c>
      <c r="E346">
        <v>6</v>
      </c>
      <c r="F346" s="11">
        <v>18350</v>
      </c>
      <c r="G346" s="11">
        <v>40648</v>
      </c>
      <c r="H346">
        <v>118330</v>
      </c>
      <c r="I346" s="15">
        <f>YEARFRAC(tblRoster[[#This Row],[Start Date]],DATE(2020,12,31),3)</f>
        <v>9.7205479452054799</v>
      </c>
      <c r="J346" t="str">
        <f>VLOOKUP(tblRoster[[#This Row],[Department ID]],tblDepts[],2,FALSE)</f>
        <v>Development</v>
      </c>
      <c r="K346" t="str">
        <f>LEFT(tblRoster[[#This Row],[Employee ID]],1)</f>
        <v>3</v>
      </c>
      <c r="L346" s="15" t="str">
        <f>"Q"&amp;LOOKUP(MONTH(tblRoster[[#This Row],[Start Date]]),{1,4,7,10},{4,1,2,3})</f>
        <v>Q1</v>
      </c>
    </row>
    <row r="347" spans="1:12" x14ac:dyDescent="0.25">
      <c r="A347">
        <v>21247</v>
      </c>
      <c r="B347" t="s">
        <v>696</v>
      </c>
      <c r="C347" t="s">
        <v>697</v>
      </c>
      <c r="D347" t="s">
        <v>20</v>
      </c>
      <c r="E347">
        <v>7</v>
      </c>
      <c r="F347" s="11">
        <v>22807</v>
      </c>
      <c r="G347" s="11">
        <v>40532</v>
      </c>
      <c r="H347">
        <v>69887</v>
      </c>
      <c r="I347" s="15">
        <f>YEARFRAC(tblRoster[[#This Row],[Start Date]],DATE(2020,12,31),3)</f>
        <v>10.038356164383561</v>
      </c>
      <c r="J347" t="str">
        <f>VLOOKUP(tblRoster[[#This Row],[Department ID]],tblDepts[],2,FALSE)</f>
        <v>Support</v>
      </c>
      <c r="K347" t="str">
        <f>LEFT(tblRoster[[#This Row],[Employee ID]],1)</f>
        <v>2</v>
      </c>
      <c r="L347" s="15" t="str">
        <f>"Q"&amp;LOOKUP(MONTH(tblRoster[[#This Row],[Start Date]]),{1,4,7,10},{4,1,2,3})</f>
        <v>Q3</v>
      </c>
    </row>
    <row r="348" spans="1:12" x14ac:dyDescent="0.25">
      <c r="A348">
        <v>34589</v>
      </c>
      <c r="B348" t="s">
        <v>698</v>
      </c>
      <c r="C348" t="s">
        <v>699</v>
      </c>
      <c r="D348" t="s">
        <v>15</v>
      </c>
      <c r="E348">
        <v>4</v>
      </c>
      <c r="F348" s="11">
        <v>32455</v>
      </c>
      <c r="G348" s="11">
        <v>41634</v>
      </c>
      <c r="H348">
        <v>107720</v>
      </c>
      <c r="I348" s="15">
        <f>YEARFRAC(tblRoster[[#This Row],[Start Date]],DATE(2020,12,31),3)</f>
        <v>7.0191780821917806</v>
      </c>
      <c r="J348" t="str">
        <f>VLOOKUP(tblRoster[[#This Row],[Department ID]],tblDepts[],2,FALSE)</f>
        <v>Sales</v>
      </c>
      <c r="K348" t="str">
        <f>LEFT(tblRoster[[#This Row],[Employee ID]],1)</f>
        <v>3</v>
      </c>
      <c r="L348" s="15" t="str">
        <f>"Q"&amp;LOOKUP(MONTH(tblRoster[[#This Row],[Start Date]]),{1,4,7,10},{4,1,2,3})</f>
        <v>Q3</v>
      </c>
    </row>
    <row r="349" spans="1:12" x14ac:dyDescent="0.25">
      <c r="A349">
        <v>36075</v>
      </c>
      <c r="B349" t="s">
        <v>700</v>
      </c>
      <c r="C349" t="s">
        <v>701</v>
      </c>
      <c r="D349" t="s">
        <v>15</v>
      </c>
      <c r="E349">
        <v>5</v>
      </c>
      <c r="F349" s="11">
        <v>32058</v>
      </c>
      <c r="G349" s="11">
        <v>42712</v>
      </c>
      <c r="H349">
        <v>57114</v>
      </c>
      <c r="I349" s="15">
        <f>YEARFRAC(tblRoster[[#This Row],[Start Date]],DATE(2020,12,31),3)</f>
        <v>4.065753424657534</v>
      </c>
      <c r="J349" t="str">
        <f>VLOOKUP(tblRoster[[#This Row],[Department ID]],tblDepts[],2,FALSE)</f>
        <v>Marketing</v>
      </c>
      <c r="K349" t="str">
        <f>LEFT(tblRoster[[#This Row],[Employee ID]],1)</f>
        <v>3</v>
      </c>
      <c r="L349" s="15" t="str">
        <f>"Q"&amp;LOOKUP(MONTH(tblRoster[[#This Row],[Start Date]]),{1,4,7,10},{4,1,2,3})</f>
        <v>Q3</v>
      </c>
    </row>
    <row r="350" spans="1:12" x14ac:dyDescent="0.25">
      <c r="A350">
        <v>31092</v>
      </c>
      <c r="B350" t="s">
        <v>702</v>
      </c>
      <c r="C350" t="s">
        <v>703</v>
      </c>
      <c r="D350" t="s">
        <v>20</v>
      </c>
      <c r="E350">
        <v>5</v>
      </c>
      <c r="F350" s="11">
        <v>30084</v>
      </c>
      <c r="G350" s="11">
        <v>41960</v>
      </c>
      <c r="H350">
        <v>66220</v>
      </c>
      <c r="I350" s="15">
        <f>YEARFRAC(tblRoster[[#This Row],[Start Date]],DATE(2020,12,31),3)</f>
        <v>6.1260273972602741</v>
      </c>
      <c r="J350" t="str">
        <f>VLOOKUP(tblRoster[[#This Row],[Department ID]],tblDepts[],2,FALSE)</f>
        <v>Marketing</v>
      </c>
      <c r="K350" t="str">
        <f>LEFT(tblRoster[[#This Row],[Employee ID]],1)</f>
        <v>3</v>
      </c>
      <c r="L350" s="15" t="str">
        <f>"Q"&amp;LOOKUP(MONTH(tblRoster[[#This Row],[Start Date]]),{1,4,7,10},{4,1,2,3})</f>
        <v>Q3</v>
      </c>
    </row>
    <row r="351" spans="1:12" x14ac:dyDescent="0.25">
      <c r="A351">
        <v>39210</v>
      </c>
      <c r="B351" t="s">
        <v>704</v>
      </c>
      <c r="C351" t="s">
        <v>705</v>
      </c>
      <c r="D351" t="s">
        <v>15</v>
      </c>
      <c r="E351">
        <v>6</v>
      </c>
      <c r="F351" s="11">
        <v>26401</v>
      </c>
      <c r="G351" s="11">
        <v>43745</v>
      </c>
      <c r="H351">
        <v>82634</v>
      </c>
      <c r="I351" s="15">
        <f>YEARFRAC(tblRoster[[#This Row],[Start Date]],DATE(2020,12,31),3)</f>
        <v>1.2356164383561643</v>
      </c>
      <c r="J351" t="str">
        <f>VLOOKUP(tblRoster[[#This Row],[Department ID]],tblDepts[],2,FALSE)</f>
        <v>Development</v>
      </c>
      <c r="K351" t="str">
        <f>LEFT(tblRoster[[#This Row],[Employee ID]],1)</f>
        <v>3</v>
      </c>
      <c r="L351" s="15" t="str">
        <f>"Q"&amp;LOOKUP(MONTH(tblRoster[[#This Row],[Start Date]]),{1,4,7,10},{4,1,2,3})</f>
        <v>Q3</v>
      </c>
    </row>
    <row r="352" spans="1:12" x14ac:dyDescent="0.25">
      <c r="A352">
        <v>36589</v>
      </c>
      <c r="B352" t="s">
        <v>706</v>
      </c>
      <c r="C352" t="s">
        <v>707</v>
      </c>
      <c r="D352" t="s">
        <v>15</v>
      </c>
      <c r="E352">
        <v>6</v>
      </c>
      <c r="F352" s="11">
        <v>27950</v>
      </c>
      <c r="G352" s="11">
        <v>43196</v>
      </c>
      <c r="H352">
        <v>65595</v>
      </c>
      <c r="I352" s="15">
        <f>YEARFRAC(tblRoster[[#This Row],[Start Date]],DATE(2020,12,31),3)</f>
        <v>2.7397260273972601</v>
      </c>
      <c r="J352" t="str">
        <f>VLOOKUP(tblRoster[[#This Row],[Department ID]],tblDepts[],2,FALSE)</f>
        <v>Development</v>
      </c>
      <c r="K352" t="str">
        <f>LEFT(tblRoster[[#This Row],[Employee ID]],1)</f>
        <v>3</v>
      </c>
      <c r="L352" s="15" t="str">
        <f>"Q"&amp;LOOKUP(MONTH(tblRoster[[#This Row],[Start Date]]),{1,4,7,10},{4,1,2,3})</f>
        <v>Q1</v>
      </c>
    </row>
    <row r="353" spans="1:12" x14ac:dyDescent="0.25">
      <c r="A353">
        <v>20856</v>
      </c>
      <c r="B353" t="s">
        <v>708</v>
      </c>
      <c r="C353" t="s">
        <v>709</v>
      </c>
      <c r="D353" t="s">
        <v>20</v>
      </c>
      <c r="E353">
        <v>4</v>
      </c>
      <c r="F353" s="11">
        <v>21487</v>
      </c>
      <c r="G353" s="11">
        <v>42218</v>
      </c>
      <c r="H353">
        <v>96645</v>
      </c>
      <c r="I353" s="15">
        <f>YEARFRAC(tblRoster[[#This Row],[Start Date]],DATE(2020,12,31),3)</f>
        <v>5.419178082191781</v>
      </c>
      <c r="J353" t="str">
        <f>VLOOKUP(tblRoster[[#This Row],[Department ID]],tblDepts[],2,FALSE)</f>
        <v>Sales</v>
      </c>
      <c r="K353" t="str">
        <f>LEFT(tblRoster[[#This Row],[Employee ID]],1)</f>
        <v>2</v>
      </c>
      <c r="L353" s="15" t="str">
        <f>"Q"&amp;LOOKUP(MONTH(tblRoster[[#This Row],[Start Date]]),{1,4,7,10},{4,1,2,3})</f>
        <v>Q2</v>
      </c>
    </row>
    <row r="354" spans="1:12" x14ac:dyDescent="0.25">
      <c r="A354">
        <v>24658</v>
      </c>
      <c r="B354" t="s">
        <v>710</v>
      </c>
      <c r="C354" t="s">
        <v>711</v>
      </c>
      <c r="D354" t="s">
        <v>20</v>
      </c>
      <c r="E354">
        <v>4</v>
      </c>
      <c r="F354" s="11">
        <v>32970</v>
      </c>
      <c r="G354" s="11">
        <v>40492</v>
      </c>
      <c r="H354">
        <v>68919</v>
      </c>
      <c r="I354" s="15">
        <f>YEARFRAC(tblRoster[[#This Row],[Start Date]],DATE(2020,12,31),3)</f>
        <v>10.147945205479452</v>
      </c>
      <c r="J354" t="str">
        <f>VLOOKUP(tblRoster[[#This Row],[Department ID]],tblDepts[],2,FALSE)</f>
        <v>Sales</v>
      </c>
      <c r="K354" t="str">
        <f>LEFT(tblRoster[[#This Row],[Employee ID]],1)</f>
        <v>2</v>
      </c>
      <c r="L354" s="15" t="str">
        <f>"Q"&amp;LOOKUP(MONTH(tblRoster[[#This Row],[Start Date]]),{1,4,7,10},{4,1,2,3})</f>
        <v>Q3</v>
      </c>
    </row>
    <row r="355" spans="1:12" x14ac:dyDescent="0.25">
      <c r="A355">
        <v>38043</v>
      </c>
      <c r="B355" t="s">
        <v>712</v>
      </c>
      <c r="C355" t="s">
        <v>713</v>
      </c>
      <c r="D355" t="s">
        <v>20</v>
      </c>
      <c r="E355">
        <v>4</v>
      </c>
      <c r="F355" s="11">
        <v>20394</v>
      </c>
      <c r="G355" s="11">
        <v>41175</v>
      </c>
      <c r="H355">
        <v>96710</v>
      </c>
      <c r="I355" s="15">
        <f>YEARFRAC(tblRoster[[#This Row],[Start Date]],DATE(2020,12,31),3)</f>
        <v>8.2767123287671236</v>
      </c>
      <c r="J355" t="str">
        <f>VLOOKUP(tblRoster[[#This Row],[Department ID]],tblDepts[],2,FALSE)</f>
        <v>Sales</v>
      </c>
      <c r="K355" t="str">
        <f>LEFT(tblRoster[[#This Row],[Employee ID]],1)</f>
        <v>3</v>
      </c>
      <c r="L355" s="15" t="str">
        <f>"Q"&amp;LOOKUP(MONTH(tblRoster[[#This Row],[Start Date]]),{1,4,7,10},{4,1,2,3})</f>
        <v>Q2</v>
      </c>
    </row>
    <row r="356" spans="1:12" x14ac:dyDescent="0.25">
      <c r="A356">
        <v>35933</v>
      </c>
      <c r="B356" t="s">
        <v>714</v>
      </c>
      <c r="C356" t="s">
        <v>715</v>
      </c>
      <c r="D356" t="s">
        <v>20</v>
      </c>
      <c r="E356">
        <v>5</v>
      </c>
      <c r="F356" s="11">
        <v>17582</v>
      </c>
      <c r="G356" s="11">
        <v>43336</v>
      </c>
      <c r="H356">
        <v>85750</v>
      </c>
      <c r="I356" s="15">
        <f>YEARFRAC(tblRoster[[#This Row],[Start Date]],DATE(2020,12,31),3)</f>
        <v>2.3561643835616439</v>
      </c>
      <c r="J356" t="str">
        <f>VLOOKUP(tblRoster[[#This Row],[Department ID]],tblDepts[],2,FALSE)</f>
        <v>Marketing</v>
      </c>
      <c r="K356" t="str">
        <f>LEFT(tblRoster[[#This Row],[Employee ID]],1)</f>
        <v>3</v>
      </c>
      <c r="L356" s="15" t="str">
        <f>"Q"&amp;LOOKUP(MONTH(tblRoster[[#This Row],[Start Date]]),{1,4,7,10},{4,1,2,3})</f>
        <v>Q2</v>
      </c>
    </row>
    <row r="357" spans="1:12" x14ac:dyDescent="0.25">
      <c r="A357">
        <v>30841</v>
      </c>
      <c r="B357" t="s">
        <v>716</v>
      </c>
      <c r="C357" t="s">
        <v>717</v>
      </c>
      <c r="D357" t="s">
        <v>15</v>
      </c>
      <c r="E357">
        <v>5</v>
      </c>
      <c r="F357" s="11">
        <v>28535</v>
      </c>
      <c r="G357" s="11">
        <v>43432</v>
      </c>
      <c r="H357">
        <v>42513</v>
      </c>
      <c r="I357" s="15">
        <f>YEARFRAC(tblRoster[[#This Row],[Start Date]],DATE(2020,12,31),3)</f>
        <v>2.0931506849315067</v>
      </c>
      <c r="J357" t="str">
        <f>VLOOKUP(tblRoster[[#This Row],[Department ID]],tblDepts[],2,FALSE)</f>
        <v>Marketing</v>
      </c>
      <c r="K357" t="str">
        <f>LEFT(tblRoster[[#This Row],[Employee ID]],1)</f>
        <v>3</v>
      </c>
      <c r="L357" s="15" t="str">
        <f>"Q"&amp;LOOKUP(MONTH(tblRoster[[#This Row],[Start Date]]),{1,4,7,10},{4,1,2,3})</f>
        <v>Q3</v>
      </c>
    </row>
    <row r="358" spans="1:12" x14ac:dyDescent="0.25">
      <c r="A358">
        <v>30556</v>
      </c>
      <c r="B358" t="s">
        <v>718</v>
      </c>
      <c r="C358" t="s">
        <v>719</v>
      </c>
      <c r="D358" t="s">
        <v>20</v>
      </c>
      <c r="E358">
        <v>4</v>
      </c>
      <c r="F358" s="11">
        <v>23542</v>
      </c>
      <c r="G358" s="11">
        <v>42194</v>
      </c>
      <c r="H358">
        <v>130763</v>
      </c>
      <c r="I358" s="15">
        <f>YEARFRAC(tblRoster[[#This Row],[Start Date]],DATE(2020,12,31),3)</f>
        <v>5.484931506849315</v>
      </c>
      <c r="J358" t="str">
        <f>VLOOKUP(tblRoster[[#This Row],[Department ID]],tblDepts[],2,FALSE)</f>
        <v>Sales</v>
      </c>
      <c r="K358" t="str">
        <f>LEFT(tblRoster[[#This Row],[Employee ID]],1)</f>
        <v>3</v>
      </c>
      <c r="L358" s="15" t="str">
        <f>"Q"&amp;LOOKUP(MONTH(tblRoster[[#This Row],[Start Date]]),{1,4,7,10},{4,1,2,3})</f>
        <v>Q2</v>
      </c>
    </row>
    <row r="359" spans="1:12" x14ac:dyDescent="0.25">
      <c r="A359">
        <v>38903</v>
      </c>
      <c r="B359" t="s">
        <v>583</v>
      </c>
      <c r="C359" t="s">
        <v>720</v>
      </c>
      <c r="D359" t="s">
        <v>15</v>
      </c>
      <c r="E359">
        <v>5</v>
      </c>
      <c r="F359" s="11">
        <v>24645</v>
      </c>
      <c r="G359" s="11">
        <v>40821</v>
      </c>
      <c r="H359">
        <v>68311</v>
      </c>
      <c r="I359" s="15">
        <f>YEARFRAC(tblRoster[[#This Row],[Start Date]],DATE(2020,12,31),3)</f>
        <v>9.2465753424657535</v>
      </c>
      <c r="J359" t="str">
        <f>VLOOKUP(tblRoster[[#This Row],[Department ID]],tblDepts[],2,FALSE)</f>
        <v>Marketing</v>
      </c>
      <c r="K359" t="str">
        <f>LEFT(tblRoster[[#This Row],[Employee ID]],1)</f>
        <v>3</v>
      </c>
      <c r="L359" s="15" t="str">
        <f>"Q"&amp;LOOKUP(MONTH(tblRoster[[#This Row],[Start Date]]),{1,4,7,10},{4,1,2,3})</f>
        <v>Q3</v>
      </c>
    </row>
    <row r="360" spans="1:12" x14ac:dyDescent="0.25">
      <c r="A360">
        <v>31571</v>
      </c>
      <c r="B360" t="s">
        <v>77</v>
      </c>
      <c r="C360" t="s">
        <v>721</v>
      </c>
      <c r="D360" t="s">
        <v>15</v>
      </c>
      <c r="E360">
        <v>4</v>
      </c>
      <c r="F360" s="11">
        <v>32010</v>
      </c>
      <c r="G360" s="11">
        <v>43443</v>
      </c>
      <c r="H360">
        <v>62008</v>
      </c>
      <c r="I360" s="15">
        <f>YEARFRAC(tblRoster[[#This Row],[Start Date]],DATE(2020,12,31),3)</f>
        <v>2.0630136986301371</v>
      </c>
      <c r="J360" t="str">
        <f>VLOOKUP(tblRoster[[#This Row],[Department ID]],tblDepts[],2,FALSE)</f>
        <v>Sales</v>
      </c>
      <c r="K360" t="str">
        <f>LEFT(tblRoster[[#This Row],[Employee ID]],1)</f>
        <v>3</v>
      </c>
      <c r="L360" s="15" t="str">
        <f>"Q"&amp;LOOKUP(MONTH(tblRoster[[#This Row],[Start Date]]),{1,4,7,10},{4,1,2,3})</f>
        <v>Q3</v>
      </c>
    </row>
    <row r="361" spans="1:12" x14ac:dyDescent="0.25">
      <c r="A361">
        <v>33134</v>
      </c>
      <c r="B361" t="s">
        <v>722</v>
      </c>
      <c r="C361" t="s">
        <v>723</v>
      </c>
      <c r="D361" t="s">
        <v>15</v>
      </c>
      <c r="E361">
        <v>4</v>
      </c>
      <c r="F361" s="11">
        <v>21398</v>
      </c>
      <c r="G361" s="11">
        <v>42510</v>
      </c>
      <c r="H361">
        <v>83286</v>
      </c>
      <c r="I361" s="15">
        <f>YEARFRAC(tblRoster[[#This Row],[Start Date]],DATE(2020,12,31),3)</f>
        <v>4.6191780821917812</v>
      </c>
      <c r="J361" t="str">
        <f>VLOOKUP(tblRoster[[#This Row],[Department ID]],tblDepts[],2,FALSE)</f>
        <v>Sales</v>
      </c>
      <c r="K361" t="str">
        <f>LEFT(tblRoster[[#This Row],[Employee ID]],1)</f>
        <v>3</v>
      </c>
      <c r="L361" s="15" t="str">
        <f>"Q"&amp;LOOKUP(MONTH(tblRoster[[#This Row],[Start Date]]),{1,4,7,10},{4,1,2,3})</f>
        <v>Q1</v>
      </c>
    </row>
    <row r="362" spans="1:12" x14ac:dyDescent="0.25">
      <c r="A362">
        <v>26734</v>
      </c>
      <c r="B362" t="s">
        <v>724</v>
      </c>
      <c r="C362" t="s">
        <v>725</v>
      </c>
      <c r="D362" t="s">
        <v>15</v>
      </c>
      <c r="E362">
        <v>6</v>
      </c>
      <c r="F362" s="11">
        <v>29555</v>
      </c>
      <c r="G362" s="11">
        <v>43208</v>
      </c>
      <c r="H362">
        <v>121592</v>
      </c>
      <c r="I362" s="15">
        <f>YEARFRAC(tblRoster[[#This Row],[Start Date]],DATE(2020,12,31),3)</f>
        <v>2.7068493150684931</v>
      </c>
      <c r="J362" t="str">
        <f>VLOOKUP(tblRoster[[#This Row],[Department ID]],tblDepts[],2,FALSE)</f>
        <v>Development</v>
      </c>
      <c r="K362" t="str">
        <f>LEFT(tblRoster[[#This Row],[Employee ID]],1)</f>
        <v>2</v>
      </c>
      <c r="L362" s="15" t="str">
        <f>"Q"&amp;LOOKUP(MONTH(tblRoster[[#This Row],[Start Date]]),{1,4,7,10},{4,1,2,3})</f>
        <v>Q1</v>
      </c>
    </row>
    <row r="363" spans="1:12" x14ac:dyDescent="0.25">
      <c r="A363">
        <v>38209</v>
      </c>
      <c r="B363" t="s">
        <v>726</v>
      </c>
      <c r="C363" t="s">
        <v>727</v>
      </c>
      <c r="D363" t="s">
        <v>20</v>
      </c>
      <c r="E363">
        <v>6</v>
      </c>
      <c r="F363" s="11">
        <v>24616</v>
      </c>
      <c r="G363" s="11">
        <v>43187</v>
      </c>
      <c r="H363">
        <v>88270</v>
      </c>
      <c r="I363" s="15">
        <f>YEARFRAC(tblRoster[[#This Row],[Start Date]],DATE(2020,12,31),3)</f>
        <v>2.7643835616438355</v>
      </c>
      <c r="J363" t="str">
        <f>VLOOKUP(tblRoster[[#This Row],[Department ID]],tblDepts[],2,FALSE)</f>
        <v>Development</v>
      </c>
      <c r="K363" t="str">
        <f>LEFT(tblRoster[[#This Row],[Employee ID]],1)</f>
        <v>3</v>
      </c>
      <c r="L363" s="15" t="str">
        <f>"Q"&amp;LOOKUP(MONTH(tblRoster[[#This Row],[Start Date]]),{1,4,7,10},{4,1,2,3})</f>
        <v>Q4</v>
      </c>
    </row>
    <row r="364" spans="1:12" x14ac:dyDescent="0.25">
      <c r="A364">
        <v>39901</v>
      </c>
      <c r="B364" t="s">
        <v>728</v>
      </c>
      <c r="C364" t="s">
        <v>729</v>
      </c>
      <c r="D364" t="s">
        <v>15</v>
      </c>
      <c r="E364">
        <v>4</v>
      </c>
      <c r="F364" s="11">
        <v>19464</v>
      </c>
      <c r="G364" s="11">
        <v>43232</v>
      </c>
      <c r="H364">
        <v>90800</v>
      </c>
      <c r="I364" s="15">
        <f>YEARFRAC(tblRoster[[#This Row],[Start Date]],DATE(2020,12,31),3)</f>
        <v>2.6410958904109587</v>
      </c>
      <c r="J364" t="str">
        <f>VLOOKUP(tblRoster[[#This Row],[Department ID]],tblDepts[],2,FALSE)</f>
        <v>Sales</v>
      </c>
      <c r="K364" t="str">
        <f>LEFT(tblRoster[[#This Row],[Employee ID]],1)</f>
        <v>3</v>
      </c>
      <c r="L364" s="15" t="str">
        <f>"Q"&amp;LOOKUP(MONTH(tblRoster[[#This Row],[Start Date]]),{1,4,7,10},{4,1,2,3})</f>
        <v>Q1</v>
      </c>
    </row>
    <row r="365" spans="1:12" x14ac:dyDescent="0.25">
      <c r="A365">
        <v>24499</v>
      </c>
      <c r="B365" t="s">
        <v>730</v>
      </c>
      <c r="C365" t="s">
        <v>731</v>
      </c>
      <c r="D365" t="s">
        <v>20</v>
      </c>
      <c r="E365">
        <v>5</v>
      </c>
      <c r="F365" s="11">
        <v>19587</v>
      </c>
      <c r="G365" s="11">
        <v>41958</v>
      </c>
      <c r="H365">
        <v>135775</v>
      </c>
      <c r="I365" s="15">
        <f>YEARFRAC(tblRoster[[#This Row],[Start Date]],DATE(2020,12,31),3)</f>
        <v>6.1315068493150688</v>
      </c>
      <c r="J365" t="str">
        <f>VLOOKUP(tblRoster[[#This Row],[Department ID]],tblDepts[],2,FALSE)</f>
        <v>Marketing</v>
      </c>
      <c r="K365" t="str">
        <f>LEFT(tblRoster[[#This Row],[Employee ID]],1)</f>
        <v>2</v>
      </c>
      <c r="L365" s="15" t="str">
        <f>"Q"&amp;LOOKUP(MONTH(tblRoster[[#This Row],[Start Date]]),{1,4,7,10},{4,1,2,3})</f>
        <v>Q3</v>
      </c>
    </row>
    <row r="366" spans="1:12" x14ac:dyDescent="0.25">
      <c r="A366">
        <v>25838</v>
      </c>
      <c r="B366" t="s">
        <v>732</v>
      </c>
      <c r="C366" t="s">
        <v>733</v>
      </c>
      <c r="D366" t="s">
        <v>20</v>
      </c>
      <c r="E366">
        <v>4</v>
      </c>
      <c r="F366" s="11">
        <v>20640</v>
      </c>
      <c r="G366" s="11">
        <v>42479</v>
      </c>
      <c r="H366">
        <v>154918</v>
      </c>
      <c r="I366" s="15">
        <f>YEARFRAC(tblRoster[[#This Row],[Start Date]],DATE(2020,12,31),3)</f>
        <v>4.7041095890410958</v>
      </c>
      <c r="J366" t="str">
        <f>VLOOKUP(tblRoster[[#This Row],[Department ID]],tblDepts[],2,FALSE)</f>
        <v>Sales</v>
      </c>
      <c r="K366" t="str">
        <f>LEFT(tblRoster[[#This Row],[Employee ID]],1)</f>
        <v>2</v>
      </c>
      <c r="L366" s="15" t="str">
        <f>"Q"&amp;LOOKUP(MONTH(tblRoster[[#This Row],[Start Date]]),{1,4,7,10},{4,1,2,3})</f>
        <v>Q1</v>
      </c>
    </row>
    <row r="367" spans="1:12" x14ac:dyDescent="0.25">
      <c r="A367">
        <v>33428</v>
      </c>
      <c r="B367" t="s">
        <v>734</v>
      </c>
      <c r="C367" t="s">
        <v>735</v>
      </c>
      <c r="D367" t="s">
        <v>20</v>
      </c>
      <c r="E367">
        <v>4</v>
      </c>
      <c r="F367" s="11">
        <v>26067</v>
      </c>
      <c r="G367" s="11">
        <v>41523</v>
      </c>
      <c r="H367">
        <v>105552</v>
      </c>
      <c r="I367" s="15">
        <f>YEARFRAC(tblRoster[[#This Row],[Start Date]],DATE(2020,12,31),3)</f>
        <v>7.3232876712328769</v>
      </c>
      <c r="J367" t="str">
        <f>VLOOKUP(tblRoster[[#This Row],[Department ID]],tblDepts[],2,FALSE)</f>
        <v>Sales</v>
      </c>
      <c r="K367" t="str">
        <f>LEFT(tblRoster[[#This Row],[Employee ID]],1)</f>
        <v>3</v>
      </c>
      <c r="L367" s="15" t="str">
        <f>"Q"&amp;LOOKUP(MONTH(tblRoster[[#This Row],[Start Date]]),{1,4,7,10},{4,1,2,3})</f>
        <v>Q2</v>
      </c>
    </row>
    <row r="368" spans="1:12" x14ac:dyDescent="0.25">
      <c r="A368">
        <v>39934</v>
      </c>
      <c r="B368" t="s">
        <v>736</v>
      </c>
      <c r="C368" t="s">
        <v>737</v>
      </c>
      <c r="D368" t="s">
        <v>20</v>
      </c>
      <c r="E368">
        <v>4</v>
      </c>
      <c r="F368" s="11">
        <v>30982</v>
      </c>
      <c r="G368" s="11">
        <v>42736</v>
      </c>
      <c r="H368">
        <v>121078</v>
      </c>
      <c r="I368" s="15">
        <f>YEARFRAC(tblRoster[[#This Row],[Start Date]],DATE(2020,12,31),3)</f>
        <v>4</v>
      </c>
      <c r="J368" t="str">
        <f>VLOOKUP(tblRoster[[#This Row],[Department ID]],tblDepts[],2,FALSE)</f>
        <v>Sales</v>
      </c>
      <c r="K368" t="str">
        <f>LEFT(tblRoster[[#This Row],[Employee ID]],1)</f>
        <v>3</v>
      </c>
      <c r="L368" s="15" t="str">
        <f>"Q"&amp;LOOKUP(MONTH(tblRoster[[#This Row],[Start Date]]),{1,4,7,10},{4,1,2,3})</f>
        <v>Q4</v>
      </c>
    </row>
    <row r="369" spans="1:12" x14ac:dyDescent="0.25">
      <c r="A369">
        <v>32826</v>
      </c>
      <c r="B369" t="s">
        <v>738</v>
      </c>
      <c r="C369" t="s">
        <v>739</v>
      </c>
      <c r="D369" t="s">
        <v>20</v>
      </c>
      <c r="E369">
        <v>5</v>
      </c>
      <c r="F369" s="11">
        <v>33143</v>
      </c>
      <c r="G369" s="11">
        <v>43612</v>
      </c>
      <c r="H369">
        <v>92387</v>
      </c>
      <c r="I369" s="15">
        <f>YEARFRAC(tblRoster[[#This Row],[Start Date]],DATE(2020,12,31),3)</f>
        <v>1.6</v>
      </c>
      <c r="J369" t="str">
        <f>VLOOKUP(tblRoster[[#This Row],[Department ID]],tblDepts[],2,FALSE)</f>
        <v>Marketing</v>
      </c>
      <c r="K369" t="str">
        <f>LEFT(tblRoster[[#This Row],[Employee ID]],1)</f>
        <v>3</v>
      </c>
      <c r="L369" s="15" t="str">
        <f>"Q"&amp;LOOKUP(MONTH(tblRoster[[#This Row],[Start Date]]),{1,4,7,10},{4,1,2,3})</f>
        <v>Q1</v>
      </c>
    </row>
    <row r="370" spans="1:12" x14ac:dyDescent="0.25">
      <c r="A370">
        <v>20852</v>
      </c>
      <c r="B370" t="s">
        <v>740</v>
      </c>
      <c r="C370" t="s">
        <v>741</v>
      </c>
      <c r="D370" t="s">
        <v>15</v>
      </c>
      <c r="E370">
        <v>7</v>
      </c>
      <c r="F370" s="11">
        <v>31052</v>
      </c>
      <c r="G370" s="11">
        <v>43158</v>
      </c>
      <c r="H370">
        <v>114859</v>
      </c>
      <c r="I370" s="15">
        <f>YEARFRAC(tblRoster[[#This Row],[Start Date]],DATE(2020,12,31),3)</f>
        <v>2.8438356164383563</v>
      </c>
      <c r="J370" t="str">
        <f>VLOOKUP(tblRoster[[#This Row],[Department ID]],tblDepts[],2,FALSE)</f>
        <v>Support</v>
      </c>
      <c r="K370" t="str">
        <f>LEFT(tblRoster[[#This Row],[Employee ID]],1)</f>
        <v>2</v>
      </c>
      <c r="L370" s="15" t="str">
        <f>"Q"&amp;LOOKUP(MONTH(tblRoster[[#This Row],[Start Date]]),{1,4,7,10},{4,1,2,3})</f>
        <v>Q4</v>
      </c>
    </row>
    <row r="371" spans="1:12" x14ac:dyDescent="0.25">
      <c r="A371">
        <v>35410</v>
      </c>
      <c r="B371" t="s">
        <v>742</v>
      </c>
      <c r="C371" t="s">
        <v>743</v>
      </c>
      <c r="D371" t="s">
        <v>20</v>
      </c>
      <c r="E371">
        <v>7</v>
      </c>
      <c r="F371" s="11">
        <v>24955</v>
      </c>
      <c r="G371" s="11">
        <v>42953</v>
      </c>
      <c r="H371">
        <v>45905</v>
      </c>
      <c r="I371" s="15">
        <f>YEARFRAC(tblRoster[[#This Row],[Start Date]],DATE(2020,12,31),3)</f>
        <v>3.4054794520547946</v>
      </c>
      <c r="J371" t="str">
        <f>VLOOKUP(tblRoster[[#This Row],[Department ID]],tblDepts[],2,FALSE)</f>
        <v>Support</v>
      </c>
      <c r="K371" t="str">
        <f>LEFT(tblRoster[[#This Row],[Employee ID]],1)</f>
        <v>3</v>
      </c>
      <c r="L371" s="15" t="str">
        <f>"Q"&amp;LOOKUP(MONTH(tblRoster[[#This Row],[Start Date]]),{1,4,7,10},{4,1,2,3})</f>
        <v>Q2</v>
      </c>
    </row>
    <row r="372" spans="1:12" x14ac:dyDescent="0.25">
      <c r="A372">
        <v>31004</v>
      </c>
      <c r="B372" t="s">
        <v>744</v>
      </c>
      <c r="C372" t="s">
        <v>745</v>
      </c>
      <c r="D372" t="s">
        <v>15</v>
      </c>
      <c r="E372">
        <v>4</v>
      </c>
      <c r="F372" s="11">
        <v>24782</v>
      </c>
      <c r="G372" s="11">
        <v>43775</v>
      </c>
      <c r="H372">
        <v>67557</v>
      </c>
      <c r="I372" s="15">
        <f>YEARFRAC(tblRoster[[#This Row],[Start Date]],DATE(2020,12,31),3)</f>
        <v>1.1534246575342466</v>
      </c>
      <c r="J372" t="str">
        <f>VLOOKUP(tblRoster[[#This Row],[Department ID]],tblDepts[],2,FALSE)</f>
        <v>Sales</v>
      </c>
      <c r="K372" t="str">
        <f>LEFT(tblRoster[[#This Row],[Employee ID]],1)</f>
        <v>3</v>
      </c>
      <c r="L372" s="15" t="str">
        <f>"Q"&amp;LOOKUP(MONTH(tblRoster[[#This Row],[Start Date]]),{1,4,7,10},{4,1,2,3})</f>
        <v>Q3</v>
      </c>
    </row>
    <row r="373" spans="1:12" x14ac:dyDescent="0.25">
      <c r="A373">
        <v>38623</v>
      </c>
      <c r="B373" t="s">
        <v>746</v>
      </c>
      <c r="C373" t="s">
        <v>747</v>
      </c>
      <c r="D373" t="s">
        <v>15</v>
      </c>
      <c r="E373">
        <v>4</v>
      </c>
      <c r="F373" s="11">
        <v>34273</v>
      </c>
      <c r="G373" s="11">
        <v>42893</v>
      </c>
      <c r="H373">
        <v>117497</v>
      </c>
      <c r="I373" s="15">
        <f>YEARFRAC(tblRoster[[#This Row],[Start Date]],DATE(2020,12,31),3)</f>
        <v>3.56986301369863</v>
      </c>
      <c r="J373" t="str">
        <f>VLOOKUP(tblRoster[[#This Row],[Department ID]],tblDepts[],2,FALSE)</f>
        <v>Sales</v>
      </c>
      <c r="K373" t="str">
        <f>LEFT(tblRoster[[#This Row],[Employee ID]],1)</f>
        <v>3</v>
      </c>
      <c r="L373" s="15" t="str">
        <f>"Q"&amp;LOOKUP(MONTH(tblRoster[[#This Row],[Start Date]]),{1,4,7,10},{4,1,2,3})</f>
        <v>Q1</v>
      </c>
    </row>
    <row r="374" spans="1:12" x14ac:dyDescent="0.25">
      <c r="A374">
        <v>33576</v>
      </c>
      <c r="B374" t="s">
        <v>748</v>
      </c>
      <c r="C374" t="s">
        <v>749</v>
      </c>
      <c r="D374" t="s">
        <v>20</v>
      </c>
      <c r="E374">
        <v>5</v>
      </c>
      <c r="F374" s="11">
        <v>32839</v>
      </c>
      <c r="G374" s="11">
        <v>41837</v>
      </c>
      <c r="H374">
        <v>78736</v>
      </c>
      <c r="I374" s="15">
        <f>YEARFRAC(tblRoster[[#This Row],[Start Date]],DATE(2020,12,31),3)</f>
        <v>6.463013698630137</v>
      </c>
      <c r="J374" t="str">
        <f>VLOOKUP(tblRoster[[#This Row],[Department ID]],tblDepts[],2,FALSE)</f>
        <v>Marketing</v>
      </c>
      <c r="K374" t="str">
        <f>LEFT(tblRoster[[#This Row],[Employee ID]],1)</f>
        <v>3</v>
      </c>
      <c r="L374" s="15" t="str">
        <f>"Q"&amp;LOOKUP(MONTH(tblRoster[[#This Row],[Start Date]]),{1,4,7,10},{4,1,2,3})</f>
        <v>Q2</v>
      </c>
    </row>
    <row r="375" spans="1:12" x14ac:dyDescent="0.25">
      <c r="A375">
        <v>30252</v>
      </c>
      <c r="B375" t="s">
        <v>750</v>
      </c>
      <c r="C375" t="s">
        <v>751</v>
      </c>
      <c r="D375" t="s">
        <v>20</v>
      </c>
      <c r="E375">
        <v>4</v>
      </c>
      <c r="F375" s="11">
        <v>22761</v>
      </c>
      <c r="G375" s="11">
        <v>42732</v>
      </c>
      <c r="H375">
        <v>106418</v>
      </c>
      <c r="I375" s="15">
        <f>YEARFRAC(tblRoster[[#This Row],[Start Date]],DATE(2020,12,31),3)</f>
        <v>4.0109589041095894</v>
      </c>
      <c r="J375" t="str">
        <f>VLOOKUP(tblRoster[[#This Row],[Department ID]],tblDepts[],2,FALSE)</f>
        <v>Sales</v>
      </c>
      <c r="K375" t="str">
        <f>LEFT(tblRoster[[#This Row],[Employee ID]],1)</f>
        <v>3</v>
      </c>
      <c r="L375" s="15" t="str">
        <f>"Q"&amp;LOOKUP(MONTH(tblRoster[[#This Row],[Start Date]]),{1,4,7,10},{4,1,2,3})</f>
        <v>Q3</v>
      </c>
    </row>
    <row r="376" spans="1:12" x14ac:dyDescent="0.25">
      <c r="A376">
        <v>33796</v>
      </c>
      <c r="B376" t="s">
        <v>292</v>
      </c>
      <c r="C376" t="s">
        <v>752</v>
      </c>
      <c r="D376" t="s">
        <v>15</v>
      </c>
      <c r="E376">
        <v>6</v>
      </c>
      <c r="F376" s="11">
        <v>20400</v>
      </c>
      <c r="G376" s="11">
        <v>42728</v>
      </c>
      <c r="H376">
        <v>131406</v>
      </c>
      <c r="I376" s="15">
        <f>YEARFRAC(tblRoster[[#This Row],[Start Date]],DATE(2020,12,31),3)</f>
        <v>4.021917808219178</v>
      </c>
      <c r="J376" t="str">
        <f>VLOOKUP(tblRoster[[#This Row],[Department ID]],tblDepts[],2,FALSE)</f>
        <v>Development</v>
      </c>
      <c r="K376" t="str">
        <f>LEFT(tblRoster[[#This Row],[Employee ID]],1)</f>
        <v>3</v>
      </c>
      <c r="L376" s="15" t="str">
        <f>"Q"&amp;LOOKUP(MONTH(tblRoster[[#This Row],[Start Date]]),{1,4,7,10},{4,1,2,3})</f>
        <v>Q3</v>
      </c>
    </row>
    <row r="377" spans="1:12" x14ac:dyDescent="0.25">
      <c r="A377">
        <v>28121</v>
      </c>
      <c r="B377" t="s">
        <v>753</v>
      </c>
      <c r="C377" t="s">
        <v>754</v>
      </c>
      <c r="D377" t="s">
        <v>15</v>
      </c>
      <c r="E377">
        <v>6</v>
      </c>
      <c r="F377" s="11">
        <v>31818</v>
      </c>
      <c r="G377" s="11">
        <v>43240</v>
      </c>
      <c r="H377">
        <v>127044</v>
      </c>
      <c r="I377" s="15">
        <f>YEARFRAC(tblRoster[[#This Row],[Start Date]],DATE(2020,12,31),3)</f>
        <v>2.6191780821917807</v>
      </c>
      <c r="J377" t="str">
        <f>VLOOKUP(tblRoster[[#This Row],[Department ID]],tblDepts[],2,FALSE)</f>
        <v>Development</v>
      </c>
      <c r="K377" t="str">
        <f>LEFT(tblRoster[[#This Row],[Employee ID]],1)</f>
        <v>2</v>
      </c>
      <c r="L377" s="15" t="str">
        <f>"Q"&amp;LOOKUP(MONTH(tblRoster[[#This Row],[Start Date]]),{1,4,7,10},{4,1,2,3})</f>
        <v>Q1</v>
      </c>
    </row>
    <row r="378" spans="1:12" x14ac:dyDescent="0.25">
      <c r="A378">
        <v>25743</v>
      </c>
      <c r="B378" t="s">
        <v>755</v>
      </c>
      <c r="C378" t="s">
        <v>756</v>
      </c>
      <c r="D378" t="s">
        <v>20</v>
      </c>
      <c r="E378">
        <v>4</v>
      </c>
      <c r="F378" s="11">
        <v>32326</v>
      </c>
      <c r="G378" s="11">
        <v>43713</v>
      </c>
      <c r="H378">
        <v>135912</v>
      </c>
      <c r="I378" s="15">
        <f>YEARFRAC(tblRoster[[#This Row],[Start Date]],DATE(2020,12,31),3)</f>
        <v>1.3232876712328767</v>
      </c>
      <c r="J378" t="str">
        <f>VLOOKUP(tblRoster[[#This Row],[Department ID]],tblDepts[],2,FALSE)</f>
        <v>Sales</v>
      </c>
      <c r="K378" t="str">
        <f>LEFT(tblRoster[[#This Row],[Employee ID]],1)</f>
        <v>2</v>
      </c>
      <c r="L378" s="15" t="str">
        <f>"Q"&amp;LOOKUP(MONTH(tblRoster[[#This Row],[Start Date]]),{1,4,7,10},{4,1,2,3})</f>
        <v>Q2</v>
      </c>
    </row>
    <row r="379" spans="1:12" x14ac:dyDescent="0.25">
      <c r="A379">
        <v>26972</v>
      </c>
      <c r="B379" t="s">
        <v>757</v>
      </c>
      <c r="C379" t="s">
        <v>758</v>
      </c>
      <c r="D379" t="s">
        <v>15</v>
      </c>
      <c r="E379">
        <v>4</v>
      </c>
      <c r="F379" s="11">
        <v>33462</v>
      </c>
      <c r="G379" s="11">
        <v>42171</v>
      </c>
      <c r="H379">
        <v>135496</v>
      </c>
      <c r="I379" s="15">
        <f>YEARFRAC(tblRoster[[#This Row],[Start Date]],DATE(2020,12,31),3)</f>
        <v>5.5479452054794525</v>
      </c>
      <c r="J379" t="str">
        <f>VLOOKUP(tblRoster[[#This Row],[Department ID]],tblDepts[],2,FALSE)</f>
        <v>Sales</v>
      </c>
      <c r="K379" t="str">
        <f>LEFT(tblRoster[[#This Row],[Employee ID]],1)</f>
        <v>2</v>
      </c>
      <c r="L379" s="15" t="str">
        <f>"Q"&amp;LOOKUP(MONTH(tblRoster[[#This Row],[Start Date]]),{1,4,7,10},{4,1,2,3})</f>
        <v>Q1</v>
      </c>
    </row>
    <row r="380" spans="1:12" x14ac:dyDescent="0.25">
      <c r="A380">
        <v>37932</v>
      </c>
      <c r="B380" t="s">
        <v>759</v>
      </c>
      <c r="C380" t="s">
        <v>760</v>
      </c>
      <c r="D380" t="s">
        <v>15</v>
      </c>
      <c r="E380">
        <v>6</v>
      </c>
      <c r="F380" s="11">
        <v>24738</v>
      </c>
      <c r="G380" s="11">
        <v>41589</v>
      </c>
      <c r="H380">
        <v>72770</v>
      </c>
      <c r="I380" s="15">
        <f>YEARFRAC(tblRoster[[#This Row],[Start Date]],DATE(2020,12,31),3)</f>
        <v>7.1424657534246574</v>
      </c>
      <c r="J380" t="str">
        <f>VLOOKUP(tblRoster[[#This Row],[Department ID]],tblDepts[],2,FALSE)</f>
        <v>Development</v>
      </c>
      <c r="K380" t="str">
        <f>LEFT(tblRoster[[#This Row],[Employee ID]],1)</f>
        <v>3</v>
      </c>
      <c r="L380" s="15" t="str">
        <f>"Q"&amp;LOOKUP(MONTH(tblRoster[[#This Row],[Start Date]]),{1,4,7,10},{4,1,2,3})</f>
        <v>Q3</v>
      </c>
    </row>
    <row r="381" spans="1:12" x14ac:dyDescent="0.25">
      <c r="A381">
        <v>11233</v>
      </c>
      <c r="B381" t="s">
        <v>761</v>
      </c>
      <c r="C381" t="s">
        <v>762</v>
      </c>
      <c r="D381" t="s">
        <v>20</v>
      </c>
      <c r="E381">
        <v>4</v>
      </c>
      <c r="F381" s="11">
        <v>28323</v>
      </c>
      <c r="G381" s="11">
        <v>40349</v>
      </c>
      <c r="H381">
        <v>69138</v>
      </c>
      <c r="I381" s="15">
        <f>YEARFRAC(tblRoster[[#This Row],[Start Date]],DATE(2020,12,31),3)</f>
        <v>10.53972602739726</v>
      </c>
      <c r="J381" t="str">
        <f>VLOOKUP(tblRoster[[#This Row],[Department ID]],tblDepts[],2,FALSE)</f>
        <v>Sales</v>
      </c>
      <c r="K381" t="str">
        <f>LEFT(tblRoster[[#This Row],[Employee ID]],1)</f>
        <v>1</v>
      </c>
      <c r="L381" s="15" t="str">
        <f>"Q"&amp;LOOKUP(MONTH(tblRoster[[#This Row],[Start Date]]),{1,4,7,10},{4,1,2,3})</f>
        <v>Q1</v>
      </c>
    </row>
    <row r="382" spans="1:12" x14ac:dyDescent="0.25">
      <c r="A382">
        <v>35379</v>
      </c>
      <c r="B382" t="s">
        <v>763</v>
      </c>
      <c r="C382" t="s">
        <v>764</v>
      </c>
      <c r="D382" t="s">
        <v>20</v>
      </c>
      <c r="E382">
        <v>6</v>
      </c>
      <c r="F382" s="11">
        <v>22281</v>
      </c>
      <c r="G382" s="11">
        <v>40656</v>
      </c>
      <c r="H382">
        <v>114519</v>
      </c>
      <c r="I382" s="15">
        <f>YEARFRAC(tblRoster[[#This Row],[Start Date]],DATE(2020,12,31),3)</f>
        <v>9.6986301369863011</v>
      </c>
      <c r="J382" t="str">
        <f>VLOOKUP(tblRoster[[#This Row],[Department ID]],tblDepts[],2,FALSE)</f>
        <v>Development</v>
      </c>
      <c r="K382" t="str">
        <f>LEFT(tblRoster[[#This Row],[Employee ID]],1)</f>
        <v>3</v>
      </c>
      <c r="L382" s="15" t="str">
        <f>"Q"&amp;LOOKUP(MONTH(tblRoster[[#This Row],[Start Date]]),{1,4,7,10},{4,1,2,3})</f>
        <v>Q1</v>
      </c>
    </row>
    <row r="383" spans="1:12" x14ac:dyDescent="0.25">
      <c r="A383">
        <v>28820</v>
      </c>
      <c r="B383" t="s">
        <v>55</v>
      </c>
      <c r="C383" t="s">
        <v>765</v>
      </c>
      <c r="D383" t="s">
        <v>15</v>
      </c>
      <c r="E383">
        <v>4</v>
      </c>
      <c r="F383" s="11">
        <v>35694</v>
      </c>
      <c r="G383" s="11">
        <v>42225</v>
      </c>
      <c r="H383">
        <v>81151</v>
      </c>
      <c r="I383" s="15">
        <f>YEARFRAC(tblRoster[[#This Row],[Start Date]],DATE(2020,12,31),3)</f>
        <v>5.4</v>
      </c>
      <c r="J383" t="str">
        <f>VLOOKUP(tblRoster[[#This Row],[Department ID]],tblDepts[],2,FALSE)</f>
        <v>Sales</v>
      </c>
      <c r="K383" t="str">
        <f>LEFT(tblRoster[[#This Row],[Employee ID]],1)</f>
        <v>2</v>
      </c>
      <c r="L383" s="15" t="str">
        <f>"Q"&amp;LOOKUP(MONTH(tblRoster[[#This Row],[Start Date]]),{1,4,7,10},{4,1,2,3})</f>
        <v>Q2</v>
      </c>
    </row>
    <row r="384" spans="1:12" x14ac:dyDescent="0.25">
      <c r="A384">
        <v>36763</v>
      </c>
      <c r="B384" t="s">
        <v>766</v>
      </c>
      <c r="C384" t="s">
        <v>767</v>
      </c>
      <c r="D384" t="s">
        <v>20</v>
      </c>
      <c r="E384">
        <v>4</v>
      </c>
      <c r="F384" s="11">
        <v>22656</v>
      </c>
      <c r="G384" s="11">
        <v>40625</v>
      </c>
      <c r="H384">
        <v>98305</v>
      </c>
      <c r="I384" s="15">
        <f>YEARFRAC(tblRoster[[#This Row],[Start Date]],DATE(2020,12,31),3)</f>
        <v>9.7835616438356166</v>
      </c>
      <c r="J384" t="str">
        <f>VLOOKUP(tblRoster[[#This Row],[Department ID]],tblDepts[],2,FALSE)</f>
        <v>Sales</v>
      </c>
      <c r="K384" t="str">
        <f>LEFT(tblRoster[[#This Row],[Employee ID]],1)</f>
        <v>3</v>
      </c>
      <c r="L384" s="15" t="str">
        <f>"Q"&amp;LOOKUP(MONTH(tblRoster[[#This Row],[Start Date]]),{1,4,7,10},{4,1,2,3})</f>
        <v>Q4</v>
      </c>
    </row>
    <row r="385" spans="1:12" x14ac:dyDescent="0.25">
      <c r="A385">
        <v>38538</v>
      </c>
      <c r="B385" t="s">
        <v>768</v>
      </c>
      <c r="C385" t="s">
        <v>769</v>
      </c>
      <c r="D385" t="s">
        <v>20</v>
      </c>
      <c r="E385">
        <v>5</v>
      </c>
      <c r="F385" s="11">
        <v>27890</v>
      </c>
      <c r="G385" s="11">
        <v>40519</v>
      </c>
      <c r="H385">
        <v>95385</v>
      </c>
      <c r="I385" s="15">
        <f>YEARFRAC(tblRoster[[#This Row],[Start Date]],DATE(2020,12,31),3)</f>
        <v>10.073972602739726</v>
      </c>
      <c r="J385" t="str">
        <f>VLOOKUP(tblRoster[[#This Row],[Department ID]],tblDepts[],2,FALSE)</f>
        <v>Marketing</v>
      </c>
      <c r="K385" t="str">
        <f>LEFT(tblRoster[[#This Row],[Employee ID]],1)</f>
        <v>3</v>
      </c>
      <c r="L385" s="15" t="str">
        <f>"Q"&amp;LOOKUP(MONTH(tblRoster[[#This Row],[Start Date]]),{1,4,7,10},{4,1,2,3})</f>
        <v>Q3</v>
      </c>
    </row>
    <row r="386" spans="1:12" x14ac:dyDescent="0.25">
      <c r="A386">
        <v>32966</v>
      </c>
      <c r="B386" t="s">
        <v>770</v>
      </c>
      <c r="C386" t="s">
        <v>771</v>
      </c>
      <c r="D386" t="s">
        <v>20</v>
      </c>
      <c r="E386">
        <v>6</v>
      </c>
      <c r="F386" s="11">
        <v>25639</v>
      </c>
      <c r="G386" s="11">
        <v>41291</v>
      </c>
      <c r="H386">
        <v>109729</v>
      </c>
      <c r="I386" s="15">
        <f>YEARFRAC(tblRoster[[#This Row],[Start Date]],DATE(2020,12,31),3)</f>
        <v>7.9589041095890414</v>
      </c>
      <c r="J386" t="str">
        <f>VLOOKUP(tblRoster[[#This Row],[Department ID]],tblDepts[],2,FALSE)</f>
        <v>Development</v>
      </c>
      <c r="K386" t="str">
        <f>LEFT(tblRoster[[#This Row],[Employee ID]],1)</f>
        <v>3</v>
      </c>
      <c r="L386" s="15" t="str">
        <f>"Q"&amp;LOOKUP(MONTH(tblRoster[[#This Row],[Start Date]]),{1,4,7,10},{4,1,2,3})</f>
        <v>Q4</v>
      </c>
    </row>
    <row r="387" spans="1:12" x14ac:dyDescent="0.25">
      <c r="A387">
        <v>13396</v>
      </c>
      <c r="B387" t="s">
        <v>772</v>
      </c>
      <c r="C387" t="s">
        <v>773</v>
      </c>
      <c r="D387" t="s">
        <v>20</v>
      </c>
      <c r="E387">
        <v>3</v>
      </c>
      <c r="F387" s="11">
        <v>23702</v>
      </c>
      <c r="G387" s="11">
        <v>41472</v>
      </c>
      <c r="H387">
        <v>124086</v>
      </c>
      <c r="I387" s="15">
        <f>YEARFRAC(tblRoster[[#This Row],[Start Date]],DATE(2020,12,31),3)</f>
        <v>7.463013698630137</v>
      </c>
      <c r="J387" t="str">
        <f>VLOOKUP(tblRoster[[#This Row],[Department ID]],tblDepts[],2,FALSE)</f>
        <v>FP&amp;A</v>
      </c>
      <c r="K387" t="str">
        <f>LEFT(tblRoster[[#This Row],[Employee ID]],1)</f>
        <v>1</v>
      </c>
      <c r="L387" s="15" t="str">
        <f>"Q"&amp;LOOKUP(MONTH(tblRoster[[#This Row],[Start Date]]),{1,4,7,10},{4,1,2,3})</f>
        <v>Q2</v>
      </c>
    </row>
    <row r="388" spans="1:12" x14ac:dyDescent="0.25">
      <c r="A388">
        <v>34826</v>
      </c>
      <c r="B388" t="s">
        <v>774</v>
      </c>
      <c r="C388" t="s">
        <v>775</v>
      </c>
      <c r="D388" t="s">
        <v>20</v>
      </c>
      <c r="E388">
        <v>4</v>
      </c>
      <c r="F388" s="11">
        <v>35716</v>
      </c>
      <c r="G388" s="11">
        <v>41289</v>
      </c>
      <c r="H388">
        <v>62496</v>
      </c>
      <c r="I388" s="15">
        <f>YEARFRAC(tblRoster[[#This Row],[Start Date]],DATE(2020,12,31),3)</f>
        <v>7.9643835616438352</v>
      </c>
      <c r="J388" t="str">
        <f>VLOOKUP(tblRoster[[#This Row],[Department ID]],tblDepts[],2,FALSE)</f>
        <v>Sales</v>
      </c>
      <c r="K388" t="str">
        <f>LEFT(tblRoster[[#This Row],[Employee ID]],1)</f>
        <v>3</v>
      </c>
      <c r="L388" s="15" t="str">
        <f>"Q"&amp;LOOKUP(MONTH(tblRoster[[#This Row],[Start Date]]),{1,4,7,10},{4,1,2,3})</f>
        <v>Q4</v>
      </c>
    </row>
    <row r="389" spans="1:12" x14ac:dyDescent="0.25">
      <c r="A389">
        <v>30832</v>
      </c>
      <c r="B389" t="s">
        <v>776</v>
      </c>
      <c r="C389" t="s">
        <v>777</v>
      </c>
      <c r="D389" t="s">
        <v>20</v>
      </c>
      <c r="E389">
        <v>4</v>
      </c>
      <c r="F389" s="11">
        <v>34079</v>
      </c>
      <c r="G389" s="11">
        <v>42082</v>
      </c>
      <c r="H389">
        <v>155388</v>
      </c>
      <c r="I389" s="15">
        <f>YEARFRAC(tblRoster[[#This Row],[Start Date]],DATE(2020,12,31),3)</f>
        <v>5.7917808219178086</v>
      </c>
      <c r="J389" t="str">
        <f>VLOOKUP(tblRoster[[#This Row],[Department ID]],tblDepts[],2,FALSE)</f>
        <v>Sales</v>
      </c>
      <c r="K389" t="str">
        <f>LEFT(tblRoster[[#This Row],[Employee ID]],1)</f>
        <v>3</v>
      </c>
      <c r="L389" s="15" t="str">
        <f>"Q"&amp;LOOKUP(MONTH(tblRoster[[#This Row],[Start Date]]),{1,4,7,10},{4,1,2,3})</f>
        <v>Q4</v>
      </c>
    </row>
    <row r="390" spans="1:12" x14ac:dyDescent="0.25">
      <c r="A390">
        <v>17707</v>
      </c>
      <c r="B390" t="s">
        <v>778</v>
      </c>
      <c r="C390" t="s">
        <v>779</v>
      </c>
      <c r="D390" t="s">
        <v>15</v>
      </c>
      <c r="E390">
        <v>4</v>
      </c>
      <c r="F390" s="11">
        <v>25676</v>
      </c>
      <c r="G390" s="11">
        <v>43336</v>
      </c>
      <c r="H390">
        <v>154484</v>
      </c>
      <c r="I390" s="15">
        <f>YEARFRAC(tblRoster[[#This Row],[Start Date]],DATE(2020,12,31),3)</f>
        <v>2.3561643835616439</v>
      </c>
      <c r="J390" t="str">
        <f>VLOOKUP(tblRoster[[#This Row],[Department ID]],tblDepts[],2,FALSE)</f>
        <v>Sales</v>
      </c>
      <c r="K390" t="str">
        <f>LEFT(tblRoster[[#This Row],[Employee ID]],1)</f>
        <v>1</v>
      </c>
      <c r="L390" s="15" t="str">
        <f>"Q"&amp;LOOKUP(MONTH(tblRoster[[#This Row],[Start Date]]),{1,4,7,10},{4,1,2,3})</f>
        <v>Q2</v>
      </c>
    </row>
    <row r="391" spans="1:12" x14ac:dyDescent="0.25">
      <c r="A391">
        <v>38557</v>
      </c>
      <c r="B391" t="s">
        <v>780</v>
      </c>
      <c r="C391" t="s">
        <v>781</v>
      </c>
      <c r="D391" t="s">
        <v>20</v>
      </c>
      <c r="E391">
        <v>5</v>
      </c>
      <c r="F391" s="11">
        <v>26814</v>
      </c>
      <c r="G391" s="11">
        <v>42289</v>
      </c>
      <c r="H391">
        <v>56313</v>
      </c>
      <c r="I391" s="15">
        <f>YEARFRAC(tblRoster[[#This Row],[Start Date]],DATE(2020,12,31),3)</f>
        <v>5.2246575342465755</v>
      </c>
      <c r="J391" t="str">
        <f>VLOOKUP(tblRoster[[#This Row],[Department ID]],tblDepts[],2,FALSE)</f>
        <v>Marketing</v>
      </c>
      <c r="K391" t="str">
        <f>LEFT(tblRoster[[#This Row],[Employee ID]],1)</f>
        <v>3</v>
      </c>
      <c r="L391" s="15" t="str">
        <f>"Q"&amp;LOOKUP(MONTH(tblRoster[[#This Row],[Start Date]]),{1,4,7,10},{4,1,2,3})</f>
        <v>Q3</v>
      </c>
    </row>
    <row r="392" spans="1:12" x14ac:dyDescent="0.25">
      <c r="A392">
        <v>14459</v>
      </c>
      <c r="B392" t="s">
        <v>759</v>
      </c>
      <c r="C392" t="s">
        <v>782</v>
      </c>
      <c r="D392" t="s">
        <v>15</v>
      </c>
      <c r="E392">
        <v>4</v>
      </c>
      <c r="F392" s="11">
        <v>31565</v>
      </c>
      <c r="G392" s="11">
        <v>43244</v>
      </c>
      <c r="H392">
        <v>84423</v>
      </c>
      <c r="I392" s="15">
        <f>YEARFRAC(tblRoster[[#This Row],[Start Date]],DATE(2020,12,31),3)</f>
        <v>2.6082191780821917</v>
      </c>
      <c r="J392" t="str">
        <f>VLOOKUP(tblRoster[[#This Row],[Department ID]],tblDepts[],2,FALSE)</f>
        <v>Sales</v>
      </c>
      <c r="K392" t="str">
        <f>LEFT(tblRoster[[#This Row],[Employee ID]],1)</f>
        <v>1</v>
      </c>
      <c r="L392" s="15" t="str">
        <f>"Q"&amp;LOOKUP(MONTH(tblRoster[[#This Row],[Start Date]]),{1,4,7,10},{4,1,2,3})</f>
        <v>Q1</v>
      </c>
    </row>
    <row r="393" spans="1:12" x14ac:dyDescent="0.25">
      <c r="A393">
        <v>33383</v>
      </c>
      <c r="B393" t="s">
        <v>542</v>
      </c>
      <c r="C393" t="s">
        <v>783</v>
      </c>
      <c r="D393" t="s">
        <v>20</v>
      </c>
      <c r="E393">
        <v>6</v>
      </c>
      <c r="F393" s="11">
        <v>30592</v>
      </c>
      <c r="G393" s="11">
        <v>41255</v>
      </c>
      <c r="H393">
        <v>124183</v>
      </c>
      <c r="I393" s="15">
        <f>YEARFRAC(tblRoster[[#This Row],[Start Date]],DATE(2020,12,31),3)</f>
        <v>8.0575342465753419</v>
      </c>
      <c r="J393" t="str">
        <f>VLOOKUP(tblRoster[[#This Row],[Department ID]],tblDepts[],2,FALSE)</f>
        <v>Development</v>
      </c>
      <c r="K393" t="str">
        <f>LEFT(tblRoster[[#This Row],[Employee ID]],1)</f>
        <v>3</v>
      </c>
      <c r="L393" s="15" t="str">
        <f>"Q"&amp;LOOKUP(MONTH(tblRoster[[#This Row],[Start Date]]),{1,4,7,10},{4,1,2,3})</f>
        <v>Q3</v>
      </c>
    </row>
    <row r="394" spans="1:12" x14ac:dyDescent="0.25">
      <c r="A394">
        <v>35054</v>
      </c>
      <c r="B394" t="s">
        <v>784</v>
      </c>
      <c r="C394" t="s">
        <v>785</v>
      </c>
      <c r="D394" t="s">
        <v>15</v>
      </c>
      <c r="E394">
        <v>7</v>
      </c>
      <c r="F394" s="11">
        <v>23011</v>
      </c>
      <c r="G394" s="11">
        <v>42149</v>
      </c>
      <c r="H394">
        <v>77755</v>
      </c>
      <c r="I394" s="15">
        <f>YEARFRAC(tblRoster[[#This Row],[Start Date]],DATE(2020,12,31),3)</f>
        <v>5.6082191780821917</v>
      </c>
      <c r="J394" t="str">
        <f>VLOOKUP(tblRoster[[#This Row],[Department ID]],tblDepts[],2,FALSE)</f>
        <v>Support</v>
      </c>
      <c r="K394" t="str">
        <f>LEFT(tblRoster[[#This Row],[Employee ID]],1)</f>
        <v>3</v>
      </c>
      <c r="L394" s="15" t="str">
        <f>"Q"&amp;LOOKUP(MONTH(tblRoster[[#This Row],[Start Date]]),{1,4,7,10},{4,1,2,3})</f>
        <v>Q1</v>
      </c>
    </row>
    <row r="395" spans="1:12" x14ac:dyDescent="0.25">
      <c r="A395">
        <v>34901</v>
      </c>
      <c r="B395" t="s">
        <v>786</v>
      </c>
      <c r="C395" t="s">
        <v>787</v>
      </c>
      <c r="D395" t="s">
        <v>15</v>
      </c>
      <c r="E395">
        <v>4</v>
      </c>
      <c r="F395" s="11">
        <v>28401</v>
      </c>
      <c r="G395" s="11">
        <v>42891</v>
      </c>
      <c r="H395">
        <v>76921</v>
      </c>
      <c r="I395" s="15">
        <f>YEARFRAC(tblRoster[[#This Row],[Start Date]],DATE(2020,12,31),3)</f>
        <v>3.5753424657534247</v>
      </c>
      <c r="J395" t="str">
        <f>VLOOKUP(tblRoster[[#This Row],[Department ID]],tblDepts[],2,FALSE)</f>
        <v>Sales</v>
      </c>
      <c r="K395" t="str">
        <f>LEFT(tblRoster[[#This Row],[Employee ID]],1)</f>
        <v>3</v>
      </c>
      <c r="L395" s="15" t="str">
        <f>"Q"&amp;LOOKUP(MONTH(tblRoster[[#This Row],[Start Date]]),{1,4,7,10},{4,1,2,3})</f>
        <v>Q1</v>
      </c>
    </row>
    <row r="396" spans="1:12" x14ac:dyDescent="0.25">
      <c r="A396">
        <v>24318</v>
      </c>
      <c r="B396" t="s">
        <v>788</v>
      </c>
      <c r="C396" t="s">
        <v>789</v>
      </c>
      <c r="D396" t="s">
        <v>20</v>
      </c>
      <c r="E396">
        <v>4</v>
      </c>
      <c r="F396" s="11">
        <v>31743</v>
      </c>
      <c r="G396" s="11">
        <v>41006</v>
      </c>
      <c r="H396">
        <v>108730</v>
      </c>
      <c r="I396" s="15">
        <f>YEARFRAC(tblRoster[[#This Row],[Start Date]],DATE(2020,12,31),3)</f>
        <v>8.7397260273972606</v>
      </c>
      <c r="J396" t="str">
        <f>VLOOKUP(tblRoster[[#This Row],[Department ID]],tblDepts[],2,FALSE)</f>
        <v>Sales</v>
      </c>
      <c r="K396" t="str">
        <f>LEFT(tblRoster[[#This Row],[Employee ID]],1)</f>
        <v>2</v>
      </c>
      <c r="L396" s="15" t="str">
        <f>"Q"&amp;LOOKUP(MONTH(tblRoster[[#This Row],[Start Date]]),{1,4,7,10},{4,1,2,3})</f>
        <v>Q1</v>
      </c>
    </row>
    <row r="397" spans="1:12" x14ac:dyDescent="0.25">
      <c r="A397">
        <v>32141</v>
      </c>
      <c r="B397" t="s">
        <v>790</v>
      </c>
      <c r="C397" t="s">
        <v>791</v>
      </c>
      <c r="D397" t="s">
        <v>20</v>
      </c>
      <c r="E397">
        <v>5</v>
      </c>
      <c r="F397" s="11">
        <v>30442</v>
      </c>
      <c r="G397" s="11">
        <v>43950</v>
      </c>
      <c r="H397">
        <v>57243</v>
      </c>
      <c r="I397" s="15">
        <f>YEARFRAC(tblRoster[[#This Row],[Start Date]],DATE(2020,12,31),3)</f>
        <v>0.67397260273972603</v>
      </c>
      <c r="J397" t="str">
        <f>VLOOKUP(tblRoster[[#This Row],[Department ID]],tblDepts[],2,FALSE)</f>
        <v>Marketing</v>
      </c>
      <c r="K397" t="str">
        <f>LEFT(tblRoster[[#This Row],[Employee ID]],1)</f>
        <v>3</v>
      </c>
      <c r="L397" s="15" t="str">
        <f>"Q"&amp;LOOKUP(MONTH(tblRoster[[#This Row],[Start Date]]),{1,4,7,10},{4,1,2,3})</f>
        <v>Q1</v>
      </c>
    </row>
    <row r="398" spans="1:12" x14ac:dyDescent="0.25">
      <c r="A398">
        <v>36755</v>
      </c>
      <c r="B398" t="s">
        <v>792</v>
      </c>
      <c r="C398" t="s">
        <v>793</v>
      </c>
      <c r="D398" t="s">
        <v>20</v>
      </c>
      <c r="E398">
        <v>7</v>
      </c>
      <c r="F398" s="11">
        <v>30177</v>
      </c>
      <c r="G398" s="11">
        <v>40428</v>
      </c>
      <c r="H398">
        <v>42851</v>
      </c>
      <c r="I398" s="15">
        <f>YEARFRAC(tblRoster[[#This Row],[Start Date]],DATE(2020,12,31),3)</f>
        <v>10.323287671232876</v>
      </c>
      <c r="J398" t="str">
        <f>VLOOKUP(tblRoster[[#This Row],[Department ID]],tblDepts[],2,FALSE)</f>
        <v>Support</v>
      </c>
      <c r="K398" t="str">
        <f>LEFT(tblRoster[[#This Row],[Employee ID]],1)</f>
        <v>3</v>
      </c>
      <c r="L398" s="15" t="str">
        <f>"Q"&amp;LOOKUP(MONTH(tblRoster[[#This Row],[Start Date]]),{1,4,7,10},{4,1,2,3})</f>
        <v>Q2</v>
      </c>
    </row>
    <row r="399" spans="1:12" x14ac:dyDescent="0.25">
      <c r="A399">
        <v>35559</v>
      </c>
      <c r="B399" t="s">
        <v>794</v>
      </c>
      <c r="C399" t="s">
        <v>795</v>
      </c>
      <c r="D399" t="s">
        <v>15</v>
      </c>
      <c r="E399">
        <v>4</v>
      </c>
      <c r="F399" s="11">
        <v>31682</v>
      </c>
      <c r="G399" s="11">
        <v>42051</v>
      </c>
      <c r="H399">
        <v>117396</v>
      </c>
      <c r="I399" s="15">
        <f>YEARFRAC(tblRoster[[#This Row],[Start Date]],DATE(2020,12,31),3)</f>
        <v>5.8767123287671232</v>
      </c>
      <c r="J399" t="str">
        <f>VLOOKUP(tblRoster[[#This Row],[Department ID]],tblDepts[],2,FALSE)</f>
        <v>Sales</v>
      </c>
      <c r="K399" t="str">
        <f>LEFT(tblRoster[[#This Row],[Employee ID]],1)</f>
        <v>3</v>
      </c>
      <c r="L399" s="15" t="str">
        <f>"Q"&amp;LOOKUP(MONTH(tblRoster[[#This Row],[Start Date]]),{1,4,7,10},{4,1,2,3})</f>
        <v>Q4</v>
      </c>
    </row>
    <row r="400" spans="1:12" x14ac:dyDescent="0.25">
      <c r="A400">
        <v>39731</v>
      </c>
      <c r="B400" t="s">
        <v>796</v>
      </c>
      <c r="C400" t="s">
        <v>797</v>
      </c>
      <c r="D400" t="s">
        <v>20</v>
      </c>
      <c r="E400">
        <v>7</v>
      </c>
      <c r="F400" s="11">
        <v>18031</v>
      </c>
      <c r="G400" s="11">
        <v>42661</v>
      </c>
      <c r="H400">
        <v>92294</v>
      </c>
      <c r="I400" s="15">
        <f>YEARFRAC(tblRoster[[#This Row],[Start Date]],DATE(2020,12,31),3)</f>
        <v>4.2054794520547949</v>
      </c>
      <c r="J400" t="str">
        <f>VLOOKUP(tblRoster[[#This Row],[Department ID]],tblDepts[],2,FALSE)</f>
        <v>Support</v>
      </c>
      <c r="K400" t="str">
        <f>LEFT(tblRoster[[#This Row],[Employee ID]],1)</f>
        <v>3</v>
      </c>
      <c r="L400" s="15" t="str">
        <f>"Q"&amp;LOOKUP(MONTH(tblRoster[[#This Row],[Start Date]]),{1,4,7,10},{4,1,2,3})</f>
        <v>Q3</v>
      </c>
    </row>
    <row r="401" spans="1:12" x14ac:dyDescent="0.25">
      <c r="A401">
        <v>24002</v>
      </c>
      <c r="B401" t="s">
        <v>798</v>
      </c>
      <c r="C401" t="s">
        <v>799</v>
      </c>
      <c r="D401" t="s">
        <v>20</v>
      </c>
      <c r="E401">
        <v>4</v>
      </c>
      <c r="F401" s="11">
        <v>20405</v>
      </c>
      <c r="G401" s="11">
        <v>42315</v>
      </c>
      <c r="H401">
        <v>55865</v>
      </c>
      <c r="I401" s="15">
        <f>YEARFRAC(tblRoster[[#This Row],[Start Date]],DATE(2020,12,31),3)</f>
        <v>5.1534246575342468</v>
      </c>
      <c r="J401" t="str">
        <f>VLOOKUP(tblRoster[[#This Row],[Department ID]],tblDepts[],2,FALSE)</f>
        <v>Sales</v>
      </c>
      <c r="K401" t="str">
        <f>LEFT(tblRoster[[#This Row],[Employee ID]],1)</f>
        <v>2</v>
      </c>
      <c r="L401" s="15" t="str">
        <f>"Q"&amp;LOOKUP(MONTH(tblRoster[[#This Row],[Start Date]]),{1,4,7,10},{4,1,2,3})</f>
        <v>Q3</v>
      </c>
    </row>
    <row r="402" spans="1:12" x14ac:dyDescent="0.25">
      <c r="A402">
        <v>33087</v>
      </c>
      <c r="B402" t="s">
        <v>800</v>
      </c>
      <c r="C402" t="s">
        <v>801</v>
      </c>
      <c r="D402" t="s">
        <v>15</v>
      </c>
      <c r="E402">
        <v>5</v>
      </c>
      <c r="F402" s="11">
        <v>32803</v>
      </c>
      <c r="G402" s="11">
        <v>41105</v>
      </c>
      <c r="H402">
        <v>63230</v>
      </c>
      <c r="I402" s="15">
        <f>YEARFRAC(tblRoster[[#This Row],[Start Date]],DATE(2020,12,31),3)</f>
        <v>8.4684931506849317</v>
      </c>
      <c r="J402" t="str">
        <f>VLOOKUP(tblRoster[[#This Row],[Department ID]],tblDepts[],2,FALSE)</f>
        <v>Marketing</v>
      </c>
      <c r="K402" t="str">
        <f>LEFT(tblRoster[[#This Row],[Employee ID]],1)</f>
        <v>3</v>
      </c>
      <c r="L402" s="15" t="str">
        <f>"Q"&amp;LOOKUP(MONTH(tblRoster[[#This Row],[Start Date]]),{1,4,7,10},{4,1,2,3})</f>
        <v>Q2</v>
      </c>
    </row>
    <row r="403" spans="1:12" x14ac:dyDescent="0.25">
      <c r="A403">
        <v>36615</v>
      </c>
      <c r="B403" t="s">
        <v>802</v>
      </c>
      <c r="C403" t="s">
        <v>803</v>
      </c>
      <c r="D403" t="s">
        <v>15</v>
      </c>
      <c r="E403">
        <v>6</v>
      </c>
      <c r="F403" s="11">
        <v>18925</v>
      </c>
      <c r="G403" s="11">
        <v>43630</v>
      </c>
      <c r="H403">
        <v>100675</v>
      </c>
      <c r="I403" s="15">
        <f>YEARFRAC(tblRoster[[#This Row],[Start Date]],DATE(2020,12,31),3)</f>
        <v>1.5506849315068494</v>
      </c>
      <c r="J403" t="str">
        <f>VLOOKUP(tblRoster[[#This Row],[Department ID]],tblDepts[],2,FALSE)</f>
        <v>Development</v>
      </c>
      <c r="K403" t="str">
        <f>LEFT(tblRoster[[#This Row],[Employee ID]],1)</f>
        <v>3</v>
      </c>
      <c r="L403" s="15" t="str">
        <f>"Q"&amp;LOOKUP(MONTH(tblRoster[[#This Row],[Start Date]]),{1,4,7,10},{4,1,2,3})</f>
        <v>Q1</v>
      </c>
    </row>
    <row r="404" spans="1:12" x14ac:dyDescent="0.25">
      <c r="A404">
        <v>32066</v>
      </c>
      <c r="B404" t="s">
        <v>804</v>
      </c>
      <c r="C404" t="s">
        <v>805</v>
      </c>
      <c r="D404" t="s">
        <v>20</v>
      </c>
      <c r="E404">
        <v>6</v>
      </c>
      <c r="F404" s="11">
        <v>18733</v>
      </c>
      <c r="G404" s="11">
        <v>43359</v>
      </c>
      <c r="H404">
        <v>90348</v>
      </c>
      <c r="I404" s="15">
        <f>YEARFRAC(tblRoster[[#This Row],[Start Date]],DATE(2020,12,31),3)</f>
        <v>2.2931506849315069</v>
      </c>
      <c r="J404" t="str">
        <f>VLOOKUP(tblRoster[[#This Row],[Department ID]],tblDepts[],2,FALSE)</f>
        <v>Development</v>
      </c>
      <c r="K404" t="str">
        <f>LEFT(tblRoster[[#This Row],[Employee ID]],1)</f>
        <v>3</v>
      </c>
      <c r="L404" s="15" t="str">
        <f>"Q"&amp;LOOKUP(MONTH(tblRoster[[#This Row],[Start Date]]),{1,4,7,10},{4,1,2,3})</f>
        <v>Q2</v>
      </c>
    </row>
    <row r="405" spans="1:12" x14ac:dyDescent="0.25">
      <c r="A405">
        <v>33740</v>
      </c>
      <c r="B405" t="s">
        <v>806</v>
      </c>
      <c r="C405" t="s">
        <v>807</v>
      </c>
      <c r="D405" t="s">
        <v>20</v>
      </c>
      <c r="E405">
        <v>5</v>
      </c>
      <c r="F405" s="11">
        <v>31771</v>
      </c>
      <c r="G405" s="11">
        <v>41280</v>
      </c>
      <c r="H405">
        <v>51598</v>
      </c>
      <c r="I405" s="15">
        <f>YEARFRAC(tblRoster[[#This Row],[Start Date]],DATE(2020,12,31),3)</f>
        <v>7.9890410958904106</v>
      </c>
      <c r="J405" t="str">
        <f>VLOOKUP(tblRoster[[#This Row],[Department ID]],tblDepts[],2,FALSE)</f>
        <v>Marketing</v>
      </c>
      <c r="K405" t="str">
        <f>LEFT(tblRoster[[#This Row],[Employee ID]],1)</f>
        <v>3</v>
      </c>
      <c r="L405" s="15" t="str">
        <f>"Q"&amp;LOOKUP(MONTH(tblRoster[[#This Row],[Start Date]]),{1,4,7,10},{4,1,2,3})</f>
        <v>Q4</v>
      </c>
    </row>
    <row r="406" spans="1:12" x14ac:dyDescent="0.25">
      <c r="A406">
        <v>30025</v>
      </c>
      <c r="B406" t="s">
        <v>808</v>
      </c>
      <c r="C406" t="s">
        <v>809</v>
      </c>
      <c r="D406" t="s">
        <v>15</v>
      </c>
      <c r="E406">
        <v>4</v>
      </c>
      <c r="F406" s="11">
        <v>33730</v>
      </c>
      <c r="G406" s="11">
        <v>43077</v>
      </c>
      <c r="H406">
        <v>105427</v>
      </c>
      <c r="I406" s="15">
        <f>YEARFRAC(tblRoster[[#This Row],[Start Date]],DATE(2020,12,31),3)</f>
        <v>3.0657534246575344</v>
      </c>
      <c r="J406" t="str">
        <f>VLOOKUP(tblRoster[[#This Row],[Department ID]],tblDepts[],2,FALSE)</f>
        <v>Sales</v>
      </c>
      <c r="K406" t="str">
        <f>LEFT(tblRoster[[#This Row],[Employee ID]],1)</f>
        <v>3</v>
      </c>
      <c r="L406" s="15" t="str">
        <f>"Q"&amp;LOOKUP(MONTH(tblRoster[[#This Row],[Start Date]]),{1,4,7,10},{4,1,2,3})</f>
        <v>Q3</v>
      </c>
    </row>
    <row r="407" spans="1:12" x14ac:dyDescent="0.25">
      <c r="A407">
        <v>31361</v>
      </c>
      <c r="B407" t="s">
        <v>810</v>
      </c>
      <c r="C407" t="s">
        <v>811</v>
      </c>
      <c r="D407" t="s">
        <v>15</v>
      </c>
      <c r="E407">
        <v>7</v>
      </c>
      <c r="F407" s="11">
        <v>18845</v>
      </c>
      <c r="G407" s="11">
        <v>43695</v>
      </c>
      <c r="H407">
        <v>99148</v>
      </c>
      <c r="I407" s="15">
        <f>YEARFRAC(tblRoster[[#This Row],[Start Date]],DATE(2020,12,31),3)</f>
        <v>1.3726027397260274</v>
      </c>
      <c r="J407" t="str">
        <f>VLOOKUP(tblRoster[[#This Row],[Department ID]],tblDepts[],2,FALSE)</f>
        <v>Support</v>
      </c>
      <c r="K407" t="str">
        <f>LEFT(tblRoster[[#This Row],[Employee ID]],1)</f>
        <v>3</v>
      </c>
      <c r="L407" s="15" t="str">
        <f>"Q"&amp;LOOKUP(MONTH(tblRoster[[#This Row],[Start Date]]),{1,4,7,10},{4,1,2,3})</f>
        <v>Q2</v>
      </c>
    </row>
    <row r="408" spans="1:12" x14ac:dyDescent="0.25">
      <c r="A408">
        <v>33459</v>
      </c>
      <c r="B408" t="s">
        <v>812</v>
      </c>
      <c r="C408" t="s">
        <v>813</v>
      </c>
      <c r="D408" t="s">
        <v>20</v>
      </c>
      <c r="E408">
        <v>7</v>
      </c>
      <c r="F408" s="11">
        <v>32381</v>
      </c>
      <c r="G408" s="11">
        <v>40794</v>
      </c>
      <c r="H408">
        <v>119858</v>
      </c>
      <c r="I408" s="15">
        <f>YEARFRAC(tblRoster[[#This Row],[Start Date]],DATE(2020,12,31),3)</f>
        <v>9.3205479452054796</v>
      </c>
      <c r="J408" t="str">
        <f>VLOOKUP(tblRoster[[#This Row],[Department ID]],tblDepts[],2,FALSE)</f>
        <v>Support</v>
      </c>
      <c r="K408" t="str">
        <f>LEFT(tblRoster[[#This Row],[Employee ID]],1)</f>
        <v>3</v>
      </c>
      <c r="L408" s="15" t="str">
        <f>"Q"&amp;LOOKUP(MONTH(tblRoster[[#This Row],[Start Date]]),{1,4,7,10},{4,1,2,3})</f>
        <v>Q2</v>
      </c>
    </row>
    <row r="409" spans="1:12" x14ac:dyDescent="0.25">
      <c r="A409">
        <v>34340</v>
      </c>
      <c r="B409" t="s">
        <v>814</v>
      </c>
      <c r="C409" t="s">
        <v>815</v>
      </c>
      <c r="D409" t="s">
        <v>20</v>
      </c>
      <c r="E409">
        <v>4</v>
      </c>
      <c r="F409" s="11">
        <v>33335</v>
      </c>
      <c r="G409" s="11">
        <v>41340</v>
      </c>
      <c r="H409">
        <v>114599</v>
      </c>
      <c r="I409" s="15">
        <f>YEARFRAC(tblRoster[[#This Row],[Start Date]],DATE(2020,12,31),3)</f>
        <v>7.8246575342465752</v>
      </c>
      <c r="J409" t="str">
        <f>VLOOKUP(tblRoster[[#This Row],[Department ID]],tblDepts[],2,FALSE)</f>
        <v>Sales</v>
      </c>
      <c r="K409" t="str">
        <f>LEFT(tblRoster[[#This Row],[Employee ID]],1)</f>
        <v>3</v>
      </c>
      <c r="L409" s="15" t="str">
        <f>"Q"&amp;LOOKUP(MONTH(tblRoster[[#This Row],[Start Date]]),{1,4,7,10},{4,1,2,3})</f>
        <v>Q4</v>
      </c>
    </row>
    <row r="410" spans="1:12" x14ac:dyDescent="0.25">
      <c r="A410">
        <v>33567</v>
      </c>
      <c r="B410" t="s">
        <v>816</v>
      </c>
      <c r="C410" t="s">
        <v>817</v>
      </c>
      <c r="D410" t="s">
        <v>15</v>
      </c>
      <c r="E410">
        <v>6</v>
      </c>
      <c r="F410" s="11">
        <v>30794</v>
      </c>
      <c r="G410" s="11">
        <v>41167</v>
      </c>
      <c r="H410">
        <v>115394</v>
      </c>
      <c r="I410" s="15">
        <f>YEARFRAC(tblRoster[[#This Row],[Start Date]],DATE(2020,12,31),3)</f>
        <v>8.2986301369863007</v>
      </c>
      <c r="J410" t="str">
        <f>VLOOKUP(tblRoster[[#This Row],[Department ID]],tblDepts[],2,FALSE)</f>
        <v>Development</v>
      </c>
      <c r="K410" t="str">
        <f>LEFT(tblRoster[[#This Row],[Employee ID]],1)</f>
        <v>3</v>
      </c>
      <c r="L410" s="15" t="str">
        <f>"Q"&amp;LOOKUP(MONTH(tblRoster[[#This Row],[Start Date]]),{1,4,7,10},{4,1,2,3})</f>
        <v>Q2</v>
      </c>
    </row>
    <row r="411" spans="1:12" x14ac:dyDescent="0.25">
      <c r="A411">
        <v>36541</v>
      </c>
      <c r="B411" t="s">
        <v>818</v>
      </c>
      <c r="C411" t="s">
        <v>819</v>
      </c>
      <c r="D411" t="s">
        <v>15</v>
      </c>
      <c r="E411">
        <v>5</v>
      </c>
      <c r="F411" s="11">
        <v>27075</v>
      </c>
      <c r="G411" s="11">
        <v>40829</v>
      </c>
      <c r="H411">
        <v>82408</v>
      </c>
      <c r="I411" s="15">
        <f>YEARFRAC(tblRoster[[#This Row],[Start Date]],DATE(2020,12,31),3)</f>
        <v>9.2246575342465746</v>
      </c>
      <c r="J411" t="str">
        <f>VLOOKUP(tblRoster[[#This Row],[Department ID]],tblDepts[],2,FALSE)</f>
        <v>Marketing</v>
      </c>
      <c r="K411" t="str">
        <f>LEFT(tblRoster[[#This Row],[Employee ID]],1)</f>
        <v>3</v>
      </c>
      <c r="L411" s="15" t="str">
        <f>"Q"&amp;LOOKUP(MONTH(tblRoster[[#This Row],[Start Date]]),{1,4,7,10},{4,1,2,3})</f>
        <v>Q3</v>
      </c>
    </row>
    <row r="412" spans="1:12" x14ac:dyDescent="0.25">
      <c r="A412">
        <v>29305</v>
      </c>
      <c r="B412" t="s">
        <v>820</v>
      </c>
      <c r="C412" t="s">
        <v>821</v>
      </c>
      <c r="D412" t="s">
        <v>20</v>
      </c>
      <c r="E412">
        <v>5</v>
      </c>
      <c r="F412" s="11">
        <v>32423</v>
      </c>
      <c r="G412" s="11">
        <v>42853</v>
      </c>
      <c r="H412">
        <v>138246</v>
      </c>
      <c r="I412" s="15">
        <f>YEARFRAC(tblRoster[[#This Row],[Start Date]],DATE(2020,12,31),3)</f>
        <v>3.6794520547945204</v>
      </c>
      <c r="J412" t="str">
        <f>VLOOKUP(tblRoster[[#This Row],[Department ID]],tblDepts[],2,FALSE)</f>
        <v>Marketing</v>
      </c>
      <c r="K412" t="str">
        <f>LEFT(tblRoster[[#This Row],[Employee ID]],1)</f>
        <v>2</v>
      </c>
      <c r="L412" s="15" t="str">
        <f>"Q"&amp;LOOKUP(MONTH(tblRoster[[#This Row],[Start Date]]),{1,4,7,10},{4,1,2,3})</f>
        <v>Q1</v>
      </c>
    </row>
    <row r="413" spans="1:12" x14ac:dyDescent="0.25">
      <c r="A413">
        <v>32925</v>
      </c>
      <c r="B413" t="s">
        <v>822</v>
      </c>
      <c r="C413" t="s">
        <v>519</v>
      </c>
      <c r="D413" t="s">
        <v>15</v>
      </c>
      <c r="E413">
        <v>5</v>
      </c>
      <c r="F413" s="11">
        <v>29576</v>
      </c>
      <c r="G413" s="11">
        <v>42588</v>
      </c>
      <c r="H413">
        <v>91036</v>
      </c>
      <c r="I413" s="15">
        <f>YEARFRAC(tblRoster[[#This Row],[Start Date]],DATE(2020,12,31),3)</f>
        <v>4.4054794520547942</v>
      </c>
      <c r="J413" t="str">
        <f>VLOOKUP(tblRoster[[#This Row],[Department ID]],tblDepts[],2,FALSE)</f>
        <v>Marketing</v>
      </c>
      <c r="K413" t="str">
        <f>LEFT(tblRoster[[#This Row],[Employee ID]],1)</f>
        <v>3</v>
      </c>
      <c r="L413" s="15" t="str">
        <f>"Q"&amp;LOOKUP(MONTH(tblRoster[[#This Row],[Start Date]]),{1,4,7,10},{4,1,2,3})</f>
        <v>Q2</v>
      </c>
    </row>
    <row r="414" spans="1:12" x14ac:dyDescent="0.25">
      <c r="A414">
        <v>36830</v>
      </c>
      <c r="B414" t="s">
        <v>823</v>
      </c>
      <c r="C414" t="s">
        <v>824</v>
      </c>
      <c r="D414" t="s">
        <v>15</v>
      </c>
      <c r="E414">
        <v>6</v>
      </c>
      <c r="F414" s="11">
        <v>25696</v>
      </c>
      <c r="G414" s="11">
        <v>40886</v>
      </c>
      <c r="H414">
        <v>112701</v>
      </c>
      <c r="I414" s="15">
        <f>YEARFRAC(tblRoster[[#This Row],[Start Date]],DATE(2020,12,31),3)</f>
        <v>9.0684931506849313</v>
      </c>
      <c r="J414" t="str">
        <f>VLOOKUP(tblRoster[[#This Row],[Department ID]],tblDepts[],2,FALSE)</f>
        <v>Development</v>
      </c>
      <c r="K414" t="str">
        <f>LEFT(tblRoster[[#This Row],[Employee ID]],1)</f>
        <v>3</v>
      </c>
      <c r="L414" s="15" t="str">
        <f>"Q"&amp;LOOKUP(MONTH(tblRoster[[#This Row],[Start Date]]),{1,4,7,10},{4,1,2,3})</f>
        <v>Q3</v>
      </c>
    </row>
    <row r="415" spans="1:12" x14ac:dyDescent="0.25">
      <c r="A415">
        <v>15497</v>
      </c>
      <c r="B415" t="s">
        <v>825</v>
      </c>
      <c r="C415" t="s">
        <v>826</v>
      </c>
      <c r="D415" t="s">
        <v>20</v>
      </c>
      <c r="E415">
        <v>4</v>
      </c>
      <c r="F415" s="11">
        <v>24658</v>
      </c>
      <c r="G415" s="11">
        <v>43503</v>
      </c>
      <c r="H415">
        <v>70608</v>
      </c>
      <c r="I415" s="15">
        <f>YEARFRAC(tblRoster[[#This Row],[Start Date]],DATE(2020,12,31),3)</f>
        <v>1.8986301369863015</v>
      </c>
      <c r="J415" t="str">
        <f>VLOOKUP(tblRoster[[#This Row],[Department ID]],tblDepts[],2,FALSE)</f>
        <v>Sales</v>
      </c>
      <c r="K415" t="str">
        <f>LEFT(tblRoster[[#This Row],[Employee ID]],1)</f>
        <v>1</v>
      </c>
      <c r="L415" s="15" t="str">
        <f>"Q"&amp;LOOKUP(MONTH(tblRoster[[#This Row],[Start Date]]),{1,4,7,10},{4,1,2,3})</f>
        <v>Q4</v>
      </c>
    </row>
    <row r="416" spans="1:12" x14ac:dyDescent="0.25">
      <c r="A416">
        <v>32219</v>
      </c>
      <c r="B416" t="s">
        <v>827</v>
      </c>
      <c r="C416" t="s">
        <v>828</v>
      </c>
      <c r="D416" t="s">
        <v>15</v>
      </c>
      <c r="E416">
        <v>4</v>
      </c>
      <c r="F416" s="11">
        <v>29965</v>
      </c>
      <c r="G416" s="11">
        <v>42881</v>
      </c>
      <c r="H416">
        <v>103289</v>
      </c>
      <c r="I416" s="15">
        <f>YEARFRAC(tblRoster[[#This Row],[Start Date]],DATE(2020,12,31),3)</f>
        <v>3.6027397260273974</v>
      </c>
      <c r="J416" t="str">
        <f>VLOOKUP(tblRoster[[#This Row],[Department ID]],tblDepts[],2,FALSE)</f>
        <v>Sales</v>
      </c>
      <c r="K416" t="str">
        <f>LEFT(tblRoster[[#This Row],[Employee ID]],1)</f>
        <v>3</v>
      </c>
      <c r="L416" s="15" t="str">
        <f>"Q"&amp;LOOKUP(MONTH(tblRoster[[#This Row],[Start Date]]),{1,4,7,10},{4,1,2,3})</f>
        <v>Q1</v>
      </c>
    </row>
    <row r="417" spans="1:12" x14ac:dyDescent="0.25">
      <c r="A417">
        <v>31963</v>
      </c>
      <c r="B417" t="s">
        <v>829</v>
      </c>
      <c r="C417" t="s">
        <v>830</v>
      </c>
      <c r="D417" t="s">
        <v>15</v>
      </c>
      <c r="E417">
        <v>4</v>
      </c>
      <c r="F417" s="11">
        <v>32026</v>
      </c>
      <c r="G417" s="11">
        <v>42525</v>
      </c>
      <c r="H417">
        <v>110184</v>
      </c>
      <c r="I417" s="15">
        <f>YEARFRAC(tblRoster[[#This Row],[Start Date]],DATE(2020,12,31),3)</f>
        <v>4.5780821917808217</v>
      </c>
      <c r="J417" t="str">
        <f>VLOOKUP(tblRoster[[#This Row],[Department ID]],tblDepts[],2,FALSE)</f>
        <v>Sales</v>
      </c>
      <c r="K417" t="str">
        <f>LEFT(tblRoster[[#This Row],[Employee ID]],1)</f>
        <v>3</v>
      </c>
      <c r="L417" s="15" t="str">
        <f>"Q"&amp;LOOKUP(MONTH(tblRoster[[#This Row],[Start Date]]),{1,4,7,10},{4,1,2,3})</f>
        <v>Q1</v>
      </c>
    </row>
    <row r="418" spans="1:12" x14ac:dyDescent="0.25">
      <c r="A418">
        <v>35456</v>
      </c>
      <c r="B418" t="s">
        <v>831</v>
      </c>
      <c r="C418" t="s">
        <v>832</v>
      </c>
      <c r="D418" t="s">
        <v>15</v>
      </c>
      <c r="E418">
        <v>4</v>
      </c>
      <c r="F418" s="11">
        <v>24371</v>
      </c>
      <c r="G418" s="11">
        <v>41650</v>
      </c>
      <c r="H418">
        <v>63085</v>
      </c>
      <c r="I418" s="15">
        <f>YEARFRAC(tblRoster[[#This Row],[Start Date]],DATE(2020,12,31),3)</f>
        <v>6.9753424657534246</v>
      </c>
      <c r="J418" t="str">
        <f>VLOOKUP(tblRoster[[#This Row],[Department ID]],tblDepts[],2,FALSE)</f>
        <v>Sales</v>
      </c>
      <c r="K418" t="str">
        <f>LEFT(tblRoster[[#This Row],[Employee ID]],1)</f>
        <v>3</v>
      </c>
      <c r="L418" s="15" t="str">
        <f>"Q"&amp;LOOKUP(MONTH(tblRoster[[#This Row],[Start Date]]),{1,4,7,10},{4,1,2,3})</f>
        <v>Q4</v>
      </c>
    </row>
    <row r="419" spans="1:12" x14ac:dyDescent="0.25">
      <c r="A419">
        <v>10885</v>
      </c>
      <c r="B419" t="s">
        <v>833</v>
      </c>
      <c r="C419" t="s">
        <v>834</v>
      </c>
      <c r="D419" t="s">
        <v>20</v>
      </c>
      <c r="E419">
        <v>4</v>
      </c>
      <c r="F419" s="11">
        <v>22072</v>
      </c>
      <c r="G419" s="11">
        <v>40398</v>
      </c>
      <c r="H419">
        <v>154670</v>
      </c>
      <c r="I419" s="15">
        <f>YEARFRAC(tblRoster[[#This Row],[Start Date]],DATE(2020,12,31),3)</f>
        <v>10.405479452054795</v>
      </c>
      <c r="J419" t="str">
        <f>VLOOKUP(tblRoster[[#This Row],[Department ID]],tblDepts[],2,FALSE)</f>
        <v>Sales</v>
      </c>
      <c r="K419" t="str">
        <f>LEFT(tblRoster[[#This Row],[Employee ID]],1)</f>
        <v>1</v>
      </c>
      <c r="L419" s="15" t="str">
        <f>"Q"&amp;LOOKUP(MONTH(tblRoster[[#This Row],[Start Date]]),{1,4,7,10},{4,1,2,3})</f>
        <v>Q2</v>
      </c>
    </row>
    <row r="420" spans="1:12" x14ac:dyDescent="0.25">
      <c r="A420">
        <v>37995</v>
      </c>
      <c r="B420" t="s">
        <v>835</v>
      </c>
      <c r="C420" t="s">
        <v>836</v>
      </c>
      <c r="D420" t="s">
        <v>15</v>
      </c>
      <c r="E420">
        <v>5</v>
      </c>
      <c r="F420" s="11">
        <v>20258</v>
      </c>
      <c r="G420" s="11">
        <v>43217</v>
      </c>
      <c r="H420">
        <v>73199</v>
      </c>
      <c r="I420" s="15">
        <f>YEARFRAC(tblRoster[[#This Row],[Start Date]],DATE(2020,12,31),3)</f>
        <v>2.6821917808219178</v>
      </c>
      <c r="J420" t="str">
        <f>VLOOKUP(tblRoster[[#This Row],[Department ID]],tblDepts[],2,FALSE)</f>
        <v>Marketing</v>
      </c>
      <c r="K420" t="str">
        <f>LEFT(tblRoster[[#This Row],[Employee ID]],1)</f>
        <v>3</v>
      </c>
      <c r="L420" s="15" t="str">
        <f>"Q"&amp;LOOKUP(MONTH(tblRoster[[#This Row],[Start Date]]),{1,4,7,10},{4,1,2,3})</f>
        <v>Q1</v>
      </c>
    </row>
    <row r="421" spans="1:12" x14ac:dyDescent="0.25">
      <c r="A421">
        <v>32380</v>
      </c>
      <c r="B421" t="s">
        <v>837</v>
      </c>
      <c r="C421" t="s">
        <v>838</v>
      </c>
      <c r="D421" t="s">
        <v>20</v>
      </c>
      <c r="E421">
        <v>4</v>
      </c>
      <c r="F421" s="11">
        <v>21282</v>
      </c>
      <c r="G421" s="11">
        <v>41297</v>
      </c>
      <c r="H421">
        <v>98023</v>
      </c>
      <c r="I421" s="15">
        <f>YEARFRAC(tblRoster[[#This Row],[Start Date]],DATE(2020,12,31),3)</f>
        <v>7.9424657534246572</v>
      </c>
      <c r="J421" t="str">
        <f>VLOOKUP(tblRoster[[#This Row],[Department ID]],tblDepts[],2,FALSE)</f>
        <v>Sales</v>
      </c>
      <c r="K421" t="str">
        <f>LEFT(tblRoster[[#This Row],[Employee ID]],1)</f>
        <v>3</v>
      </c>
      <c r="L421" s="15" t="str">
        <f>"Q"&amp;LOOKUP(MONTH(tblRoster[[#This Row],[Start Date]]),{1,4,7,10},{4,1,2,3})</f>
        <v>Q4</v>
      </c>
    </row>
    <row r="422" spans="1:12" x14ac:dyDescent="0.25">
      <c r="A422">
        <v>30690</v>
      </c>
      <c r="B422" t="s">
        <v>839</v>
      </c>
      <c r="C422" t="s">
        <v>840</v>
      </c>
      <c r="D422" t="s">
        <v>20</v>
      </c>
      <c r="E422">
        <v>6</v>
      </c>
      <c r="F422" s="11">
        <v>22793</v>
      </c>
      <c r="G422" s="11">
        <v>43068</v>
      </c>
      <c r="H422">
        <v>106598</v>
      </c>
      <c r="I422" s="15">
        <f>YEARFRAC(tblRoster[[#This Row],[Start Date]],DATE(2020,12,31),3)</f>
        <v>3.0904109589041098</v>
      </c>
      <c r="J422" t="str">
        <f>VLOOKUP(tblRoster[[#This Row],[Department ID]],tblDepts[],2,FALSE)</f>
        <v>Development</v>
      </c>
      <c r="K422" t="str">
        <f>LEFT(tblRoster[[#This Row],[Employee ID]],1)</f>
        <v>3</v>
      </c>
      <c r="L422" s="15" t="str">
        <f>"Q"&amp;LOOKUP(MONTH(tblRoster[[#This Row],[Start Date]]),{1,4,7,10},{4,1,2,3})</f>
        <v>Q3</v>
      </c>
    </row>
    <row r="423" spans="1:12" x14ac:dyDescent="0.25">
      <c r="A423">
        <v>31767</v>
      </c>
      <c r="B423" t="s">
        <v>841</v>
      </c>
      <c r="C423" t="s">
        <v>842</v>
      </c>
      <c r="D423" t="s">
        <v>15</v>
      </c>
      <c r="E423">
        <v>5</v>
      </c>
      <c r="F423" s="11">
        <v>28728</v>
      </c>
      <c r="G423" s="11">
        <v>43325</v>
      </c>
      <c r="H423">
        <v>96065</v>
      </c>
      <c r="I423" s="15">
        <f>YEARFRAC(tblRoster[[#This Row],[Start Date]],DATE(2020,12,31),3)</f>
        <v>2.3863013698630136</v>
      </c>
      <c r="J423" t="str">
        <f>VLOOKUP(tblRoster[[#This Row],[Department ID]],tblDepts[],2,FALSE)</f>
        <v>Marketing</v>
      </c>
      <c r="K423" t="str">
        <f>LEFT(tblRoster[[#This Row],[Employee ID]],1)</f>
        <v>3</v>
      </c>
      <c r="L423" s="15" t="str">
        <f>"Q"&amp;LOOKUP(MONTH(tblRoster[[#This Row],[Start Date]]),{1,4,7,10},{4,1,2,3})</f>
        <v>Q2</v>
      </c>
    </row>
    <row r="424" spans="1:12" x14ac:dyDescent="0.25">
      <c r="A424">
        <v>32099</v>
      </c>
      <c r="B424" t="s">
        <v>843</v>
      </c>
      <c r="C424" t="s">
        <v>844</v>
      </c>
      <c r="D424" t="s">
        <v>15</v>
      </c>
      <c r="E424">
        <v>4</v>
      </c>
      <c r="F424" s="11">
        <v>19696</v>
      </c>
      <c r="G424" s="11">
        <v>43527</v>
      </c>
      <c r="H424">
        <v>58811</v>
      </c>
      <c r="I424" s="15">
        <f>YEARFRAC(tblRoster[[#This Row],[Start Date]],DATE(2020,12,31),3)</f>
        <v>1.832876712328767</v>
      </c>
      <c r="J424" t="str">
        <f>VLOOKUP(tblRoster[[#This Row],[Department ID]],tblDepts[],2,FALSE)</f>
        <v>Sales</v>
      </c>
      <c r="K424" t="str">
        <f>LEFT(tblRoster[[#This Row],[Employee ID]],1)</f>
        <v>3</v>
      </c>
      <c r="L424" s="15" t="str">
        <f>"Q"&amp;LOOKUP(MONTH(tblRoster[[#This Row],[Start Date]]),{1,4,7,10},{4,1,2,3})</f>
        <v>Q4</v>
      </c>
    </row>
    <row r="425" spans="1:12" x14ac:dyDescent="0.25">
      <c r="A425">
        <v>38479</v>
      </c>
      <c r="B425" t="s">
        <v>845</v>
      </c>
      <c r="C425" t="s">
        <v>846</v>
      </c>
      <c r="D425" t="s">
        <v>15</v>
      </c>
      <c r="E425">
        <v>6</v>
      </c>
      <c r="F425" s="11">
        <v>25986</v>
      </c>
      <c r="G425" s="11">
        <v>41092</v>
      </c>
      <c r="H425">
        <v>55819</v>
      </c>
      <c r="I425" s="15">
        <f>YEARFRAC(tblRoster[[#This Row],[Start Date]],DATE(2020,12,31),3)</f>
        <v>8.5041095890410965</v>
      </c>
      <c r="J425" t="str">
        <f>VLOOKUP(tblRoster[[#This Row],[Department ID]],tblDepts[],2,FALSE)</f>
        <v>Development</v>
      </c>
      <c r="K425" t="str">
        <f>LEFT(tblRoster[[#This Row],[Employee ID]],1)</f>
        <v>3</v>
      </c>
      <c r="L425" s="15" t="str">
        <f>"Q"&amp;LOOKUP(MONTH(tblRoster[[#This Row],[Start Date]]),{1,4,7,10},{4,1,2,3})</f>
        <v>Q2</v>
      </c>
    </row>
    <row r="426" spans="1:12" x14ac:dyDescent="0.25">
      <c r="A426">
        <v>14526</v>
      </c>
      <c r="B426" t="s">
        <v>847</v>
      </c>
      <c r="C426" t="s">
        <v>848</v>
      </c>
      <c r="D426" t="s">
        <v>20</v>
      </c>
      <c r="E426">
        <v>4</v>
      </c>
      <c r="F426" s="11">
        <v>33684</v>
      </c>
      <c r="G426" s="11">
        <v>43106</v>
      </c>
      <c r="H426">
        <v>63155</v>
      </c>
      <c r="I426" s="15">
        <f>YEARFRAC(tblRoster[[#This Row],[Start Date]],DATE(2020,12,31),3)</f>
        <v>2.9863013698630136</v>
      </c>
      <c r="J426" t="str">
        <f>VLOOKUP(tblRoster[[#This Row],[Department ID]],tblDepts[],2,FALSE)</f>
        <v>Sales</v>
      </c>
      <c r="K426" t="str">
        <f>LEFT(tblRoster[[#This Row],[Employee ID]],1)</f>
        <v>1</v>
      </c>
      <c r="L426" s="15" t="str">
        <f>"Q"&amp;LOOKUP(MONTH(tblRoster[[#This Row],[Start Date]]),{1,4,7,10},{4,1,2,3})</f>
        <v>Q4</v>
      </c>
    </row>
    <row r="427" spans="1:12" x14ac:dyDescent="0.25">
      <c r="A427">
        <v>39864</v>
      </c>
      <c r="B427" t="s">
        <v>849</v>
      </c>
      <c r="C427" t="s">
        <v>850</v>
      </c>
      <c r="D427" t="s">
        <v>20</v>
      </c>
      <c r="E427">
        <v>7</v>
      </c>
      <c r="F427" s="11">
        <v>29319</v>
      </c>
      <c r="G427" s="11">
        <v>42821</v>
      </c>
      <c r="H427">
        <v>48605</v>
      </c>
      <c r="I427" s="15">
        <f>YEARFRAC(tblRoster[[#This Row],[Start Date]],DATE(2020,12,31),3)</f>
        <v>3.7671232876712328</v>
      </c>
      <c r="J427" t="str">
        <f>VLOOKUP(tblRoster[[#This Row],[Department ID]],tblDepts[],2,FALSE)</f>
        <v>Support</v>
      </c>
      <c r="K427" t="str">
        <f>LEFT(tblRoster[[#This Row],[Employee ID]],1)</f>
        <v>3</v>
      </c>
      <c r="L427" s="15" t="str">
        <f>"Q"&amp;LOOKUP(MONTH(tblRoster[[#This Row],[Start Date]]),{1,4,7,10},{4,1,2,3})</f>
        <v>Q4</v>
      </c>
    </row>
    <row r="428" spans="1:12" x14ac:dyDescent="0.25">
      <c r="A428">
        <v>36718</v>
      </c>
      <c r="B428" t="s">
        <v>851</v>
      </c>
      <c r="C428" t="s">
        <v>852</v>
      </c>
      <c r="D428" t="s">
        <v>15</v>
      </c>
      <c r="E428">
        <v>5</v>
      </c>
      <c r="F428" s="11">
        <v>33664</v>
      </c>
      <c r="G428" s="11">
        <v>41340</v>
      </c>
      <c r="H428">
        <v>99749</v>
      </c>
      <c r="I428" s="15">
        <f>YEARFRAC(tblRoster[[#This Row],[Start Date]],DATE(2020,12,31),3)</f>
        <v>7.8246575342465752</v>
      </c>
      <c r="J428" t="str">
        <f>VLOOKUP(tblRoster[[#This Row],[Department ID]],tblDepts[],2,FALSE)</f>
        <v>Marketing</v>
      </c>
      <c r="K428" t="str">
        <f>LEFT(tblRoster[[#This Row],[Employee ID]],1)</f>
        <v>3</v>
      </c>
      <c r="L428" s="15" t="str">
        <f>"Q"&amp;LOOKUP(MONTH(tblRoster[[#This Row],[Start Date]]),{1,4,7,10},{4,1,2,3})</f>
        <v>Q4</v>
      </c>
    </row>
    <row r="429" spans="1:12" x14ac:dyDescent="0.25">
      <c r="A429">
        <v>21282</v>
      </c>
      <c r="B429" t="s">
        <v>853</v>
      </c>
      <c r="C429" t="s">
        <v>854</v>
      </c>
      <c r="D429" t="s">
        <v>20</v>
      </c>
      <c r="E429">
        <v>6</v>
      </c>
      <c r="F429" s="11">
        <v>32432</v>
      </c>
      <c r="G429" s="11">
        <v>41334</v>
      </c>
      <c r="H429">
        <v>132496</v>
      </c>
      <c r="I429" s="15">
        <f>YEARFRAC(tblRoster[[#This Row],[Start Date]],DATE(2020,12,31),3)</f>
        <v>7.8410958904109593</v>
      </c>
      <c r="J429" t="str">
        <f>VLOOKUP(tblRoster[[#This Row],[Department ID]],tblDepts[],2,FALSE)</f>
        <v>Development</v>
      </c>
      <c r="K429" t="str">
        <f>LEFT(tblRoster[[#This Row],[Employee ID]],1)</f>
        <v>2</v>
      </c>
      <c r="L429" s="15" t="str">
        <f>"Q"&amp;LOOKUP(MONTH(tblRoster[[#This Row],[Start Date]]),{1,4,7,10},{4,1,2,3})</f>
        <v>Q4</v>
      </c>
    </row>
    <row r="430" spans="1:12" x14ac:dyDescent="0.25">
      <c r="A430">
        <v>34462</v>
      </c>
      <c r="B430" t="s">
        <v>855</v>
      </c>
      <c r="C430" t="s">
        <v>856</v>
      </c>
      <c r="D430" t="s">
        <v>15</v>
      </c>
      <c r="E430">
        <v>6</v>
      </c>
      <c r="F430" s="11">
        <v>34310</v>
      </c>
      <c r="G430" s="11">
        <v>41500</v>
      </c>
      <c r="H430">
        <v>99739</v>
      </c>
      <c r="I430" s="15">
        <f>YEARFRAC(tblRoster[[#This Row],[Start Date]],DATE(2020,12,31),3)</f>
        <v>7.3863013698630136</v>
      </c>
      <c r="J430" t="str">
        <f>VLOOKUP(tblRoster[[#This Row],[Department ID]],tblDepts[],2,FALSE)</f>
        <v>Development</v>
      </c>
      <c r="K430" t="str">
        <f>LEFT(tblRoster[[#This Row],[Employee ID]],1)</f>
        <v>3</v>
      </c>
      <c r="L430" s="15" t="str">
        <f>"Q"&amp;LOOKUP(MONTH(tblRoster[[#This Row],[Start Date]]),{1,4,7,10},{4,1,2,3})</f>
        <v>Q2</v>
      </c>
    </row>
    <row r="431" spans="1:12" x14ac:dyDescent="0.25">
      <c r="A431">
        <v>33916</v>
      </c>
      <c r="B431" t="s">
        <v>857</v>
      </c>
      <c r="C431" t="s">
        <v>858</v>
      </c>
      <c r="D431" t="s">
        <v>15</v>
      </c>
      <c r="E431">
        <v>4</v>
      </c>
      <c r="F431" s="11">
        <v>24898</v>
      </c>
      <c r="G431" s="11">
        <v>40786</v>
      </c>
      <c r="H431">
        <v>96695</v>
      </c>
      <c r="I431" s="15">
        <f>YEARFRAC(tblRoster[[#This Row],[Start Date]],DATE(2020,12,31),3)</f>
        <v>9.3424657534246567</v>
      </c>
      <c r="J431" t="str">
        <f>VLOOKUP(tblRoster[[#This Row],[Department ID]],tblDepts[],2,FALSE)</f>
        <v>Sales</v>
      </c>
      <c r="K431" t="str">
        <f>LEFT(tblRoster[[#This Row],[Employee ID]],1)</f>
        <v>3</v>
      </c>
      <c r="L431" s="15" t="str">
        <f>"Q"&amp;LOOKUP(MONTH(tblRoster[[#This Row],[Start Date]]),{1,4,7,10},{4,1,2,3})</f>
        <v>Q2</v>
      </c>
    </row>
    <row r="432" spans="1:12" x14ac:dyDescent="0.25">
      <c r="A432">
        <v>32622</v>
      </c>
      <c r="B432" t="s">
        <v>859</v>
      </c>
      <c r="C432" t="s">
        <v>860</v>
      </c>
      <c r="D432" t="s">
        <v>15</v>
      </c>
      <c r="E432">
        <v>6</v>
      </c>
      <c r="F432" s="11">
        <v>28520</v>
      </c>
      <c r="G432" s="11">
        <v>42165</v>
      </c>
      <c r="H432">
        <v>98700</v>
      </c>
      <c r="I432" s="15">
        <f>YEARFRAC(tblRoster[[#This Row],[Start Date]],DATE(2020,12,31),3)</f>
        <v>5.5643835616438357</v>
      </c>
      <c r="J432" t="str">
        <f>VLOOKUP(tblRoster[[#This Row],[Department ID]],tblDepts[],2,FALSE)</f>
        <v>Development</v>
      </c>
      <c r="K432" t="str">
        <f>LEFT(tblRoster[[#This Row],[Employee ID]],1)</f>
        <v>3</v>
      </c>
      <c r="L432" s="15" t="str">
        <f>"Q"&amp;LOOKUP(MONTH(tblRoster[[#This Row],[Start Date]]),{1,4,7,10},{4,1,2,3})</f>
        <v>Q1</v>
      </c>
    </row>
    <row r="433" spans="1:12" x14ac:dyDescent="0.25">
      <c r="A433">
        <v>34529</v>
      </c>
      <c r="B433" t="s">
        <v>861</v>
      </c>
      <c r="C433" t="s">
        <v>862</v>
      </c>
      <c r="D433" t="s">
        <v>20</v>
      </c>
      <c r="E433">
        <v>5</v>
      </c>
      <c r="F433" s="11">
        <v>34965</v>
      </c>
      <c r="G433" s="11">
        <v>41279</v>
      </c>
      <c r="H433">
        <v>30542</v>
      </c>
      <c r="I433" s="15">
        <f>YEARFRAC(tblRoster[[#This Row],[Start Date]],DATE(2020,12,31),3)</f>
        <v>7.9917808219178079</v>
      </c>
      <c r="J433" t="str">
        <f>VLOOKUP(tblRoster[[#This Row],[Department ID]],tblDepts[],2,FALSE)</f>
        <v>Marketing</v>
      </c>
      <c r="K433" t="str">
        <f>LEFT(tblRoster[[#This Row],[Employee ID]],1)</f>
        <v>3</v>
      </c>
      <c r="L433" s="15" t="str">
        <f>"Q"&amp;LOOKUP(MONTH(tblRoster[[#This Row],[Start Date]]),{1,4,7,10},{4,1,2,3})</f>
        <v>Q4</v>
      </c>
    </row>
    <row r="434" spans="1:12" x14ac:dyDescent="0.25">
      <c r="A434">
        <v>15085</v>
      </c>
      <c r="B434" t="s">
        <v>863</v>
      </c>
      <c r="C434" t="s">
        <v>864</v>
      </c>
      <c r="D434" t="s">
        <v>20</v>
      </c>
      <c r="E434">
        <v>4</v>
      </c>
      <c r="F434" s="11">
        <v>18312</v>
      </c>
      <c r="G434" s="11">
        <v>42425</v>
      </c>
      <c r="H434">
        <v>105430</v>
      </c>
      <c r="I434" s="15">
        <f>YEARFRAC(tblRoster[[#This Row],[Start Date]],DATE(2020,12,31),3)</f>
        <v>4.8520547945205479</v>
      </c>
      <c r="J434" t="str">
        <f>VLOOKUP(tblRoster[[#This Row],[Department ID]],tblDepts[],2,FALSE)</f>
        <v>Sales</v>
      </c>
      <c r="K434" t="str">
        <f>LEFT(tblRoster[[#This Row],[Employee ID]],1)</f>
        <v>1</v>
      </c>
      <c r="L434" s="15" t="str">
        <f>"Q"&amp;LOOKUP(MONTH(tblRoster[[#This Row],[Start Date]]),{1,4,7,10},{4,1,2,3})</f>
        <v>Q4</v>
      </c>
    </row>
    <row r="435" spans="1:12" x14ac:dyDescent="0.25">
      <c r="A435">
        <v>39421</v>
      </c>
      <c r="B435" t="s">
        <v>865</v>
      </c>
      <c r="C435" t="s">
        <v>866</v>
      </c>
      <c r="D435" t="s">
        <v>20</v>
      </c>
      <c r="E435">
        <v>6</v>
      </c>
      <c r="F435" s="11">
        <v>36196</v>
      </c>
      <c r="G435" s="11">
        <v>42277</v>
      </c>
      <c r="H435">
        <v>39310</v>
      </c>
      <c r="I435" s="15">
        <f>YEARFRAC(tblRoster[[#This Row],[Start Date]],DATE(2020,12,31),3)</f>
        <v>5.2575342465753421</v>
      </c>
      <c r="J435" t="str">
        <f>VLOOKUP(tblRoster[[#This Row],[Department ID]],tblDepts[],2,FALSE)</f>
        <v>Development</v>
      </c>
      <c r="K435" t="str">
        <f>LEFT(tblRoster[[#This Row],[Employee ID]],1)</f>
        <v>3</v>
      </c>
      <c r="L435" s="15" t="str">
        <f>"Q"&amp;LOOKUP(MONTH(tblRoster[[#This Row],[Start Date]]),{1,4,7,10},{4,1,2,3})</f>
        <v>Q2</v>
      </c>
    </row>
    <row r="436" spans="1:12" x14ac:dyDescent="0.25">
      <c r="A436">
        <v>38372</v>
      </c>
      <c r="B436" t="s">
        <v>867</v>
      </c>
      <c r="C436" t="s">
        <v>868</v>
      </c>
      <c r="D436" t="s">
        <v>20</v>
      </c>
      <c r="E436">
        <v>4</v>
      </c>
      <c r="F436" s="11">
        <v>24240</v>
      </c>
      <c r="G436" s="11">
        <v>42750</v>
      </c>
      <c r="H436">
        <v>112131</v>
      </c>
      <c r="I436" s="15">
        <f>YEARFRAC(tblRoster[[#This Row],[Start Date]],DATE(2020,12,31),3)</f>
        <v>3.9616438356164383</v>
      </c>
      <c r="J436" t="str">
        <f>VLOOKUP(tblRoster[[#This Row],[Department ID]],tblDepts[],2,FALSE)</f>
        <v>Sales</v>
      </c>
      <c r="K436" t="str">
        <f>LEFT(tblRoster[[#This Row],[Employee ID]],1)</f>
        <v>3</v>
      </c>
      <c r="L436" s="15" t="str">
        <f>"Q"&amp;LOOKUP(MONTH(tblRoster[[#This Row],[Start Date]]),{1,4,7,10},{4,1,2,3})</f>
        <v>Q4</v>
      </c>
    </row>
    <row r="437" spans="1:12" x14ac:dyDescent="0.25">
      <c r="A437">
        <v>31237</v>
      </c>
      <c r="B437" t="s">
        <v>869</v>
      </c>
      <c r="C437" t="s">
        <v>870</v>
      </c>
      <c r="D437" t="s">
        <v>15</v>
      </c>
      <c r="E437">
        <v>7</v>
      </c>
      <c r="F437" s="11">
        <v>27174</v>
      </c>
      <c r="G437" s="11">
        <v>41268</v>
      </c>
      <c r="H437">
        <v>82408</v>
      </c>
      <c r="I437" s="15">
        <f>YEARFRAC(tblRoster[[#This Row],[Start Date]],DATE(2020,12,31),3)</f>
        <v>8.0219178082191789</v>
      </c>
      <c r="J437" t="str">
        <f>VLOOKUP(tblRoster[[#This Row],[Department ID]],tblDepts[],2,FALSE)</f>
        <v>Support</v>
      </c>
      <c r="K437" t="str">
        <f>LEFT(tblRoster[[#This Row],[Employee ID]],1)</f>
        <v>3</v>
      </c>
      <c r="L437" s="15" t="str">
        <f>"Q"&amp;LOOKUP(MONTH(tblRoster[[#This Row],[Start Date]]),{1,4,7,10},{4,1,2,3})</f>
        <v>Q3</v>
      </c>
    </row>
    <row r="438" spans="1:12" x14ac:dyDescent="0.25">
      <c r="A438">
        <v>37361</v>
      </c>
      <c r="B438" t="s">
        <v>871</v>
      </c>
      <c r="C438" t="s">
        <v>872</v>
      </c>
      <c r="D438" t="s">
        <v>15</v>
      </c>
      <c r="E438">
        <v>7</v>
      </c>
      <c r="F438" s="11">
        <v>36414</v>
      </c>
      <c r="G438" s="11">
        <v>42773</v>
      </c>
      <c r="H438">
        <v>97370</v>
      </c>
      <c r="I438" s="15">
        <f>YEARFRAC(tblRoster[[#This Row],[Start Date]],DATE(2020,12,31),3)</f>
        <v>3.8986301369863012</v>
      </c>
      <c r="J438" t="str">
        <f>VLOOKUP(tblRoster[[#This Row],[Department ID]],tblDepts[],2,FALSE)</f>
        <v>Support</v>
      </c>
      <c r="K438" t="str">
        <f>LEFT(tblRoster[[#This Row],[Employee ID]],1)</f>
        <v>3</v>
      </c>
      <c r="L438" s="15" t="str">
        <f>"Q"&amp;LOOKUP(MONTH(tblRoster[[#This Row],[Start Date]]),{1,4,7,10},{4,1,2,3})</f>
        <v>Q4</v>
      </c>
    </row>
    <row r="439" spans="1:12" x14ac:dyDescent="0.25">
      <c r="A439">
        <v>38785</v>
      </c>
      <c r="B439" t="s">
        <v>873</v>
      </c>
      <c r="C439" t="s">
        <v>874</v>
      </c>
      <c r="D439" t="s">
        <v>15</v>
      </c>
      <c r="E439">
        <v>6</v>
      </c>
      <c r="F439" s="11">
        <v>33691</v>
      </c>
      <c r="G439" s="11">
        <v>43141</v>
      </c>
      <c r="H439">
        <v>32242</v>
      </c>
      <c r="I439" s="15">
        <f>YEARFRAC(tblRoster[[#This Row],[Start Date]],DATE(2020,12,31),3)</f>
        <v>2.8904109589041096</v>
      </c>
      <c r="J439" t="str">
        <f>VLOOKUP(tblRoster[[#This Row],[Department ID]],tblDepts[],2,FALSE)</f>
        <v>Development</v>
      </c>
      <c r="K439" t="str">
        <f>LEFT(tblRoster[[#This Row],[Employee ID]],1)</f>
        <v>3</v>
      </c>
      <c r="L439" s="15" t="str">
        <f>"Q"&amp;LOOKUP(MONTH(tblRoster[[#This Row],[Start Date]]),{1,4,7,10},{4,1,2,3})</f>
        <v>Q4</v>
      </c>
    </row>
    <row r="440" spans="1:12" x14ac:dyDescent="0.25">
      <c r="A440">
        <v>17392</v>
      </c>
      <c r="B440" t="s">
        <v>875</v>
      </c>
      <c r="C440" t="s">
        <v>876</v>
      </c>
      <c r="D440" t="s">
        <v>20</v>
      </c>
      <c r="E440">
        <v>4</v>
      </c>
      <c r="F440" s="11">
        <v>34010</v>
      </c>
      <c r="G440" s="11">
        <v>42137</v>
      </c>
      <c r="H440">
        <v>50744</v>
      </c>
      <c r="I440" s="15">
        <f>YEARFRAC(tblRoster[[#This Row],[Start Date]],DATE(2020,12,31),3)</f>
        <v>5.6410958904109592</v>
      </c>
      <c r="J440" t="str">
        <f>VLOOKUP(tblRoster[[#This Row],[Department ID]],tblDepts[],2,FALSE)</f>
        <v>Sales</v>
      </c>
      <c r="K440" t="str">
        <f>LEFT(tblRoster[[#This Row],[Employee ID]],1)</f>
        <v>1</v>
      </c>
      <c r="L440" s="15" t="str">
        <f>"Q"&amp;LOOKUP(MONTH(tblRoster[[#This Row],[Start Date]]),{1,4,7,10},{4,1,2,3})</f>
        <v>Q1</v>
      </c>
    </row>
    <row r="441" spans="1:12" x14ac:dyDescent="0.25">
      <c r="A441">
        <v>28388</v>
      </c>
      <c r="B441" t="s">
        <v>877</v>
      </c>
      <c r="C441" t="s">
        <v>878</v>
      </c>
      <c r="D441" t="s">
        <v>20</v>
      </c>
      <c r="E441">
        <v>6</v>
      </c>
      <c r="F441" s="11">
        <v>24175</v>
      </c>
      <c r="G441" s="11">
        <v>42198</v>
      </c>
      <c r="H441">
        <v>59012</v>
      </c>
      <c r="I441" s="15">
        <f>YEARFRAC(tblRoster[[#This Row],[Start Date]],DATE(2020,12,31),3)</f>
        <v>5.4739726027397264</v>
      </c>
      <c r="J441" t="str">
        <f>VLOOKUP(tblRoster[[#This Row],[Department ID]],tblDepts[],2,FALSE)</f>
        <v>Development</v>
      </c>
      <c r="K441" t="str">
        <f>LEFT(tblRoster[[#This Row],[Employee ID]],1)</f>
        <v>2</v>
      </c>
      <c r="L441" s="15" t="str">
        <f>"Q"&amp;LOOKUP(MONTH(tblRoster[[#This Row],[Start Date]]),{1,4,7,10},{4,1,2,3})</f>
        <v>Q2</v>
      </c>
    </row>
    <row r="442" spans="1:12" x14ac:dyDescent="0.25">
      <c r="A442">
        <v>24145</v>
      </c>
      <c r="B442" t="s">
        <v>879</v>
      </c>
      <c r="C442" t="s">
        <v>880</v>
      </c>
      <c r="D442" t="s">
        <v>15</v>
      </c>
      <c r="E442">
        <v>5</v>
      </c>
      <c r="F442" s="11">
        <v>23390</v>
      </c>
      <c r="G442" s="11">
        <v>41931</v>
      </c>
      <c r="H442">
        <v>53762</v>
      </c>
      <c r="I442" s="15">
        <f>YEARFRAC(tblRoster[[#This Row],[Start Date]],DATE(2020,12,31),3)</f>
        <v>6.2054794520547949</v>
      </c>
      <c r="J442" t="str">
        <f>VLOOKUP(tblRoster[[#This Row],[Department ID]],tblDepts[],2,FALSE)</f>
        <v>Marketing</v>
      </c>
      <c r="K442" t="str">
        <f>LEFT(tblRoster[[#This Row],[Employee ID]],1)</f>
        <v>2</v>
      </c>
      <c r="L442" s="15" t="str">
        <f>"Q"&amp;LOOKUP(MONTH(tblRoster[[#This Row],[Start Date]]),{1,4,7,10},{4,1,2,3})</f>
        <v>Q3</v>
      </c>
    </row>
    <row r="443" spans="1:12" x14ac:dyDescent="0.25">
      <c r="A443">
        <v>37147</v>
      </c>
      <c r="B443" t="s">
        <v>881</v>
      </c>
      <c r="C443" t="s">
        <v>882</v>
      </c>
      <c r="D443" t="s">
        <v>20</v>
      </c>
      <c r="E443">
        <v>4</v>
      </c>
      <c r="F443" s="11">
        <v>17878</v>
      </c>
      <c r="G443" s="11">
        <v>43741</v>
      </c>
      <c r="H443">
        <v>138781</v>
      </c>
      <c r="I443" s="15">
        <f>YEARFRAC(tblRoster[[#This Row],[Start Date]],DATE(2020,12,31),3)</f>
        <v>1.2465753424657535</v>
      </c>
      <c r="J443" t="str">
        <f>VLOOKUP(tblRoster[[#This Row],[Department ID]],tblDepts[],2,FALSE)</f>
        <v>Sales</v>
      </c>
      <c r="K443" t="str">
        <f>LEFT(tblRoster[[#This Row],[Employee ID]],1)</f>
        <v>3</v>
      </c>
      <c r="L443" s="15" t="str">
        <f>"Q"&amp;LOOKUP(MONTH(tblRoster[[#This Row],[Start Date]]),{1,4,7,10},{4,1,2,3})</f>
        <v>Q3</v>
      </c>
    </row>
    <row r="444" spans="1:12" x14ac:dyDescent="0.25">
      <c r="A444">
        <v>28067</v>
      </c>
      <c r="B444" t="s">
        <v>883</v>
      </c>
      <c r="C444" t="s">
        <v>884</v>
      </c>
      <c r="D444" t="s">
        <v>20</v>
      </c>
      <c r="E444">
        <v>4</v>
      </c>
      <c r="F444" s="11">
        <v>35639</v>
      </c>
      <c r="G444" s="11">
        <v>43870</v>
      </c>
      <c r="H444">
        <v>110142</v>
      </c>
      <c r="I444" s="15">
        <f>YEARFRAC(tblRoster[[#This Row],[Start Date]],DATE(2020,12,31),3)</f>
        <v>0.89315068493150684</v>
      </c>
      <c r="J444" t="str">
        <f>VLOOKUP(tblRoster[[#This Row],[Department ID]],tblDepts[],2,FALSE)</f>
        <v>Sales</v>
      </c>
      <c r="K444" t="str">
        <f>LEFT(tblRoster[[#This Row],[Employee ID]],1)</f>
        <v>2</v>
      </c>
      <c r="L444" s="15" t="str">
        <f>"Q"&amp;LOOKUP(MONTH(tblRoster[[#This Row],[Start Date]]),{1,4,7,10},{4,1,2,3})</f>
        <v>Q4</v>
      </c>
    </row>
    <row r="445" spans="1:12" x14ac:dyDescent="0.25">
      <c r="A445">
        <v>33724</v>
      </c>
      <c r="B445" t="s">
        <v>885</v>
      </c>
      <c r="C445" t="s">
        <v>886</v>
      </c>
      <c r="D445" t="s">
        <v>20</v>
      </c>
      <c r="E445">
        <v>5</v>
      </c>
      <c r="F445" s="11">
        <v>26931</v>
      </c>
      <c r="G445" s="11">
        <v>43306</v>
      </c>
      <c r="H445">
        <v>45617</v>
      </c>
      <c r="I445" s="15">
        <f>YEARFRAC(tblRoster[[#This Row],[Start Date]],DATE(2020,12,31),3)</f>
        <v>2.4383561643835616</v>
      </c>
      <c r="J445" t="str">
        <f>VLOOKUP(tblRoster[[#This Row],[Department ID]],tblDepts[],2,FALSE)</f>
        <v>Marketing</v>
      </c>
      <c r="K445" t="str">
        <f>LEFT(tblRoster[[#This Row],[Employee ID]],1)</f>
        <v>3</v>
      </c>
      <c r="L445" s="15" t="str">
        <f>"Q"&amp;LOOKUP(MONTH(tblRoster[[#This Row],[Start Date]]),{1,4,7,10},{4,1,2,3})</f>
        <v>Q2</v>
      </c>
    </row>
    <row r="446" spans="1:12" x14ac:dyDescent="0.25">
      <c r="A446">
        <v>31952</v>
      </c>
      <c r="B446" t="s">
        <v>887</v>
      </c>
      <c r="C446" t="s">
        <v>888</v>
      </c>
      <c r="D446" t="s">
        <v>20</v>
      </c>
      <c r="E446">
        <v>7</v>
      </c>
      <c r="F446" s="11">
        <v>30098</v>
      </c>
      <c r="G446" s="11">
        <v>43111</v>
      </c>
      <c r="H446">
        <v>79657</v>
      </c>
      <c r="I446" s="15">
        <f>YEARFRAC(tblRoster[[#This Row],[Start Date]],DATE(2020,12,31),3)</f>
        <v>2.9726027397260273</v>
      </c>
      <c r="J446" t="str">
        <f>VLOOKUP(tblRoster[[#This Row],[Department ID]],tblDepts[],2,FALSE)</f>
        <v>Support</v>
      </c>
      <c r="K446" t="str">
        <f>LEFT(tblRoster[[#This Row],[Employee ID]],1)</f>
        <v>3</v>
      </c>
      <c r="L446" s="15" t="str">
        <f>"Q"&amp;LOOKUP(MONTH(tblRoster[[#This Row],[Start Date]]),{1,4,7,10},{4,1,2,3})</f>
        <v>Q4</v>
      </c>
    </row>
    <row r="447" spans="1:12" x14ac:dyDescent="0.25">
      <c r="A447">
        <v>21918</v>
      </c>
      <c r="B447" t="s">
        <v>889</v>
      </c>
      <c r="C447" t="s">
        <v>890</v>
      </c>
      <c r="D447" t="s">
        <v>15</v>
      </c>
      <c r="E447">
        <v>7</v>
      </c>
      <c r="F447" s="11">
        <v>24538</v>
      </c>
      <c r="G447" s="11">
        <v>43388</v>
      </c>
      <c r="H447">
        <v>17545</v>
      </c>
      <c r="I447" s="15">
        <f>YEARFRAC(tblRoster[[#This Row],[Start Date]],DATE(2020,12,31),3)</f>
        <v>2.2136986301369861</v>
      </c>
      <c r="J447" t="str">
        <f>VLOOKUP(tblRoster[[#This Row],[Department ID]],tblDepts[],2,FALSE)</f>
        <v>Support</v>
      </c>
      <c r="K447" t="str">
        <f>LEFT(tblRoster[[#This Row],[Employee ID]],1)</f>
        <v>2</v>
      </c>
      <c r="L447" s="15" t="str">
        <f>"Q"&amp;LOOKUP(MONTH(tblRoster[[#This Row],[Start Date]]),{1,4,7,10},{4,1,2,3})</f>
        <v>Q3</v>
      </c>
    </row>
    <row r="448" spans="1:12" x14ac:dyDescent="0.25">
      <c r="A448">
        <v>35236</v>
      </c>
      <c r="B448" t="s">
        <v>891</v>
      </c>
      <c r="C448" t="s">
        <v>892</v>
      </c>
      <c r="D448" t="s">
        <v>20</v>
      </c>
      <c r="E448">
        <v>4</v>
      </c>
      <c r="F448" s="11">
        <v>24557</v>
      </c>
      <c r="G448" s="11">
        <v>42175</v>
      </c>
      <c r="H448">
        <v>151995</v>
      </c>
      <c r="I448" s="15">
        <f>YEARFRAC(tblRoster[[#This Row],[Start Date]],DATE(2020,12,31),3)</f>
        <v>5.536986301369863</v>
      </c>
      <c r="J448" t="str">
        <f>VLOOKUP(tblRoster[[#This Row],[Department ID]],tblDepts[],2,FALSE)</f>
        <v>Sales</v>
      </c>
      <c r="K448" t="str">
        <f>LEFT(tblRoster[[#This Row],[Employee ID]],1)</f>
        <v>3</v>
      </c>
      <c r="L448" s="15" t="str">
        <f>"Q"&amp;LOOKUP(MONTH(tblRoster[[#This Row],[Start Date]]),{1,4,7,10},{4,1,2,3})</f>
        <v>Q1</v>
      </c>
    </row>
    <row r="449" spans="1:12" x14ac:dyDescent="0.25">
      <c r="A449">
        <v>34308</v>
      </c>
      <c r="B449" t="s">
        <v>893</v>
      </c>
      <c r="C449" t="s">
        <v>894</v>
      </c>
      <c r="D449" t="s">
        <v>15</v>
      </c>
      <c r="E449">
        <v>5</v>
      </c>
      <c r="F449" s="11">
        <v>31807</v>
      </c>
      <c r="G449" s="11">
        <v>41522</v>
      </c>
      <c r="H449">
        <v>47399</v>
      </c>
      <c r="I449" s="15">
        <f>YEARFRAC(tblRoster[[#This Row],[Start Date]],DATE(2020,12,31),3)</f>
        <v>7.3260273972602743</v>
      </c>
      <c r="J449" t="str">
        <f>VLOOKUP(tblRoster[[#This Row],[Department ID]],tblDepts[],2,FALSE)</f>
        <v>Marketing</v>
      </c>
      <c r="K449" t="str">
        <f>LEFT(tblRoster[[#This Row],[Employee ID]],1)</f>
        <v>3</v>
      </c>
      <c r="L449" s="15" t="str">
        <f>"Q"&amp;LOOKUP(MONTH(tblRoster[[#This Row],[Start Date]]),{1,4,7,10},{4,1,2,3})</f>
        <v>Q2</v>
      </c>
    </row>
    <row r="450" spans="1:12" x14ac:dyDescent="0.25">
      <c r="A450">
        <v>26382</v>
      </c>
      <c r="B450" t="s">
        <v>895</v>
      </c>
      <c r="C450" t="s">
        <v>896</v>
      </c>
      <c r="D450" t="s">
        <v>15</v>
      </c>
      <c r="E450">
        <v>6</v>
      </c>
      <c r="F450" s="11">
        <v>29787</v>
      </c>
      <c r="G450" s="11">
        <v>42563</v>
      </c>
      <c r="H450">
        <v>81855</v>
      </c>
      <c r="I450" s="15">
        <f>YEARFRAC(tblRoster[[#This Row],[Start Date]],DATE(2020,12,31),3)</f>
        <v>4.4739726027397264</v>
      </c>
      <c r="J450" t="str">
        <f>VLOOKUP(tblRoster[[#This Row],[Department ID]],tblDepts[],2,FALSE)</f>
        <v>Development</v>
      </c>
      <c r="K450" t="str">
        <f>LEFT(tblRoster[[#This Row],[Employee ID]],1)</f>
        <v>2</v>
      </c>
      <c r="L450" s="15" t="str">
        <f>"Q"&amp;LOOKUP(MONTH(tblRoster[[#This Row],[Start Date]]),{1,4,7,10},{4,1,2,3})</f>
        <v>Q2</v>
      </c>
    </row>
    <row r="451" spans="1:12" x14ac:dyDescent="0.25">
      <c r="A451">
        <v>27963</v>
      </c>
      <c r="B451" t="s">
        <v>897</v>
      </c>
      <c r="C451" t="s">
        <v>898</v>
      </c>
      <c r="D451" t="s">
        <v>15</v>
      </c>
      <c r="E451">
        <v>6</v>
      </c>
      <c r="F451" s="11">
        <v>31357</v>
      </c>
      <c r="G451" s="11">
        <v>41058</v>
      </c>
      <c r="H451">
        <v>93625</v>
      </c>
      <c r="I451" s="15">
        <f>YEARFRAC(tblRoster[[#This Row],[Start Date]],DATE(2020,12,31),3)</f>
        <v>8.5972602739726032</v>
      </c>
      <c r="J451" t="str">
        <f>VLOOKUP(tblRoster[[#This Row],[Department ID]],tblDepts[],2,FALSE)</f>
        <v>Development</v>
      </c>
      <c r="K451" t="str">
        <f>LEFT(tblRoster[[#This Row],[Employee ID]],1)</f>
        <v>2</v>
      </c>
      <c r="L451" s="15" t="str">
        <f>"Q"&amp;LOOKUP(MONTH(tblRoster[[#This Row],[Start Date]]),{1,4,7,10},{4,1,2,3})</f>
        <v>Q1</v>
      </c>
    </row>
    <row r="452" spans="1:12" x14ac:dyDescent="0.25">
      <c r="A452">
        <v>26450</v>
      </c>
      <c r="B452" t="s">
        <v>899</v>
      </c>
      <c r="C452" t="s">
        <v>900</v>
      </c>
      <c r="D452" t="s">
        <v>15</v>
      </c>
      <c r="E452">
        <v>4</v>
      </c>
      <c r="F452" s="11">
        <v>30107</v>
      </c>
      <c r="G452" s="11">
        <v>42689</v>
      </c>
      <c r="H452">
        <v>145491</v>
      </c>
      <c r="I452" s="15">
        <f>YEARFRAC(tblRoster[[#This Row],[Start Date]],DATE(2020,12,31),3)</f>
        <v>4.1287671232876715</v>
      </c>
      <c r="J452" t="str">
        <f>VLOOKUP(tblRoster[[#This Row],[Department ID]],tblDepts[],2,FALSE)</f>
        <v>Sales</v>
      </c>
      <c r="K452" t="str">
        <f>LEFT(tblRoster[[#This Row],[Employee ID]],1)</f>
        <v>2</v>
      </c>
      <c r="L452" s="15" t="str">
        <f>"Q"&amp;LOOKUP(MONTH(tblRoster[[#This Row],[Start Date]]),{1,4,7,10},{4,1,2,3})</f>
        <v>Q3</v>
      </c>
    </row>
    <row r="453" spans="1:12" x14ac:dyDescent="0.25">
      <c r="A453">
        <v>32517</v>
      </c>
      <c r="B453" t="s">
        <v>901</v>
      </c>
      <c r="C453" t="s">
        <v>902</v>
      </c>
      <c r="D453" t="s">
        <v>15</v>
      </c>
      <c r="E453">
        <v>4</v>
      </c>
      <c r="F453" s="11">
        <v>28131</v>
      </c>
      <c r="G453" s="11">
        <v>42572</v>
      </c>
      <c r="H453">
        <v>159373</v>
      </c>
      <c r="I453" s="15">
        <f>YEARFRAC(tblRoster[[#This Row],[Start Date]],DATE(2020,12,31),3)</f>
        <v>4.4493150684931511</v>
      </c>
      <c r="J453" t="str">
        <f>VLOOKUP(tblRoster[[#This Row],[Department ID]],tblDepts[],2,FALSE)</f>
        <v>Sales</v>
      </c>
      <c r="K453" t="str">
        <f>LEFT(tblRoster[[#This Row],[Employee ID]],1)</f>
        <v>3</v>
      </c>
      <c r="L453" s="15" t="str">
        <f>"Q"&amp;LOOKUP(MONTH(tblRoster[[#This Row],[Start Date]]),{1,4,7,10},{4,1,2,3})</f>
        <v>Q2</v>
      </c>
    </row>
    <row r="454" spans="1:12" x14ac:dyDescent="0.25">
      <c r="A454">
        <v>38202</v>
      </c>
      <c r="B454" t="s">
        <v>903</v>
      </c>
      <c r="C454" t="s">
        <v>904</v>
      </c>
      <c r="D454" t="s">
        <v>15</v>
      </c>
      <c r="E454">
        <v>5</v>
      </c>
      <c r="F454" s="11">
        <v>25332</v>
      </c>
      <c r="G454" s="11">
        <v>42012</v>
      </c>
      <c r="H454">
        <v>90660</v>
      </c>
      <c r="I454" s="15">
        <f>YEARFRAC(tblRoster[[#This Row],[Start Date]],DATE(2020,12,31),3)</f>
        <v>5.9835616438356167</v>
      </c>
      <c r="J454" t="str">
        <f>VLOOKUP(tblRoster[[#This Row],[Department ID]],tblDepts[],2,FALSE)</f>
        <v>Marketing</v>
      </c>
      <c r="K454" t="str">
        <f>LEFT(tblRoster[[#This Row],[Employee ID]],1)</f>
        <v>3</v>
      </c>
      <c r="L454" s="15" t="str">
        <f>"Q"&amp;LOOKUP(MONTH(tblRoster[[#This Row],[Start Date]]),{1,4,7,10},{4,1,2,3})</f>
        <v>Q4</v>
      </c>
    </row>
    <row r="455" spans="1:12" x14ac:dyDescent="0.25">
      <c r="A455">
        <v>35474</v>
      </c>
      <c r="B455" t="s">
        <v>905</v>
      </c>
      <c r="C455" t="s">
        <v>906</v>
      </c>
      <c r="D455" t="s">
        <v>20</v>
      </c>
      <c r="E455">
        <v>6</v>
      </c>
      <c r="F455" s="11">
        <v>30396</v>
      </c>
      <c r="G455" s="11">
        <v>42802</v>
      </c>
      <c r="H455">
        <v>76293</v>
      </c>
      <c r="I455" s="15">
        <f>YEARFRAC(tblRoster[[#This Row],[Start Date]],DATE(2020,12,31),3)</f>
        <v>3.8191780821917809</v>
      </c>
      <c r="J455" t="str">
        <f>VLOOKUP(tblRoster[[#This Row],[Department ID]],tblDepts[],2,FALSE)</f>
        <v>Development</v>
      </c>
      <c r="K455" t="str">
        <f>LEFT(tblRoster[[#This Row],[Employee ID]],1)</f>
        <v>3</v>
      </c>
      <c r="L455" s="15" t="str">
        <f>"Q"&amp;LOOKUP(MONTH(tblRoster[[#This Row],[Start Date]]),{1,4,7,10},{4,1,2,3})</f>
        <v>Q4</v>
      </c>
    </row>
    <row r="456" spans="1:12" x14ac:dyDescent="0.25">
      <c r="A456">
        <v>39705</v>
      </c>
      <c r="B456" t="s">
        <v>907</v>
      </c>
      <c r="C456" t="s">
        <v>908</v>
      </c>
      <c r="D456" t="s">
        <v>15</v>
      </c>
      <c r="E456">
        <v>4</v>
      </c>
      <c r="F456" s="11">
        <v>26054</v>
      </c>
      <c r="G456" s="11">
        <v>42956</v>
      </c>
      <c r="H456">
        <v>100776</v>
      </c>
      <c r="I456" s="15">
        <f>YEARFRAC(tblRoster[[#This Row],[Start Date]],DATE(2020,12,31),3)</f>
        <v>3.3972602739726026</v>
      </c>
      <c r="J456" t="str">
        <f>VLOOKUP(tblRoster[[#This Row],[Department ID]],tblDepts[],2,FALSE)</f>
        <v>Sales</v>
      </c>
      <c r="K456" t="str">
        <f>LEFT(tblRoster[[#This Row],[Employee ID]],1)</f>
        <v>3</v>
      </c>
      <c r="L456" s="15" t="str">
        <f>"Q"&amp;LOOKUP(MONTH(tblRoster[[#This Row],[Start Date]]),{1,4,7,10},{4,1,2,3})</f>
        <v>Q2</v>
      </c>
    </row>
    <row r="457" spans="1:12" x14ac:dyDescent="0.25">
      <c r="A457">
        <v>21890</v>
      </c>
      <c r="B457" t="s">
        <v>909</v>
      </c>
      <c r="C457" t="s">
        <v>910</v>
      </c>
      <c r="D457" t="s">
        <v>20</v>
      </c>
      <c r="E457">
        <v>4</v>
      </c>
      <c r="F457" s="11">
        <v>19550</v>
      </c>
      <c r="G457" s="11">
        <v>42708</v>
      </c>
      <c r="H457">
        <v>85730</v>
      </c>
      <c r="I457" s="15">
        <f>YEARFRAC(tblRoster[[#This Row],[Start Date]],DATE(2020,12,31),3)</f>
        <v>4.0767123287671234</v>
      </c>
      <c r="J457" t="str">
        <f>VLOOKUP(tblRoster[[#This Row],[Department ID]],tblDepts[],2,FALSE)</f>
        <v>Sales</v>
      </c>
      <c r="K457" t="str">
        <f>LEFT(tblRoster[[#This Row],[Employee ID]],1)</f>
        <v>2</v>
      </c>
      <c r="L457" s="15" t="str">
        <f>"Q"&amp;LOOKUP(MONTH(tblRoster[[#This Row],[Start Date]]),{1,4,7,10},{4,1,2,3})</f>
        <v>Q3</v>
      </c>
    </row>
    <row r="458" spans="1:12" x14ac:dyDescent="0.25">
      <c r="A458">
        <v>24892</v>
      </c>
      <c r="B458" t="s">
        <v>911</v>
      </c>
      <c r="C458" t="s">
        <v>912</v>
      </c>
      <c r="D458" t="s">
        <v>20</v>
      </c>
      <c r="E458">
        <v>4</v>
      </c>
      <c r="F458" s="11">
        <v>24645</v>
      </c>
      <c r="G458" s="11">
        <v>41095</v>
      </c>
      <c r="H458">
        <v>158333</v>
      </c>
      <c r="I458" s="15">
        <f>YEARFRAC(tblRoster[[#This Row],[Start Date]],DATE(2020,12,31),3)</f>
        <v>8.4958904109589035</v>
      </c>
      <c r="J458" t="str">
        <f>VLOOKUP(tblRoster[[#This Row],[Department ID]],tblDepts[],2,FALSE)</f>
        <v>Sales</v>
      </c>
      <c r="K458" t="str">
        <f>LEFT(tblRoster[[#This Row],[Employee ID]],1)</f>
        <v>2</v>
      </c>
      <c r="L458" s="15" t="str">
        <f>"Q"&amp;LOOKUP(MONTH(tblRoster[[#This Row],[Start Date]]),{1,4,7,10},{4,1,2,3})</f>
        <v>Q2</v>
      </c>
    </row>
    <row r="459" spans="1:12" x14ac:dyDescent="0.25">
      <c r="A459">
        <v>36667</v>
      </c>
      <c r="B459" t="s">
        <v>913</v>
      </c>
      <c r="C459" t="s">
        <v>914</v>
      </c>
      <c r="D459" t="s">
        <v>20</v>
      </c>
      <c r="E459">
        <v>6</v>
      </c>
      <c r="F459" s="11">
        <v>24942</v>
      </c>
      <c r="G459" s="11">
        <v>43916</v>
      </c>
      <c r="H459">
        <v>53165</v>
      </c>
      <c r="I459" s="15">
        <f>YEARFRAC(tblRoster[[#This Row],[Start Date]],DATE(2020,12,31),3)</f>
        <v>0.76712328767123283</v>
      </c>
      <c r="J459" t="str">
        <f>VLOOKUP(tblRoster[[#This Row],[Department ID]],tblDepts[],2,FALSE)</f>
        <v>Development</v>
      </c>
      <c r="K459" t="str">
        <f>LEFT(tblRoster[[#This Row],[Employee ID]],1)</f>
        <v>3</v>
      </c>
      <c r="L459" s="15" t="str">
        <f>"Q"&amp;LOOKUP(MONTH(tblRoster[[#This Row],[Start Date]]),{1,4,7,10},{4,1,2,3})</f>
        <v>Q4</v>
      </c>
    </row>
    <row r="460" spans="1:12" x14ac:dyDescent="0.25">
      <c r="A460">
        <v>32711</v>
      </c>
      <c r="B460" t="s">
        <v>915</v>
      </c>
      <c r="C460" t="s">
        <v>608</v>
      </c>
      <c r="D460" t="s">
        <v>15</v>
      </c>
      <c r="E460">
        <v>6</v>
      </c>
      <c r="F460" s="11">
        <v>20801</v>
      </c>
      <c r="G460" s="11">
        <v>43000</v>
      </c>
      <c r="H460">
        <v>116107</v>
      </c>
      <c r="I460" s="15">
        <f>YEARFRAC(tblRoster[[#This Row],[Start Date]],DATE(2020,12,31),3)</f>
        <v>3.2767123287671232</v>
      </c>
      <c r="J460" t="str">
        <f>VLOOKUP(tblRoster[[#This Row],[Department ID]],tblDepts[],2,FALSE)</f>
        <v>Development</v>
      </c>
      <c r="K460" t="str">
        <f>LEFT(tblRoster[[#This Row],[Employee ID]],1)</f>
        <v>3</v>
      </c>
      <c r="L460" s="15" t="str">
        <f>"Q"&amp;LOOKUP(MONTH(tblRoster[[#This Row],[Start Date]]),{1,4,7,10},{4,1,2,3})</f>
        <v>Q2</v>
      </c>
    </row>
    <row r="461" spans="1:12" x14ac:dyDescent="0.25">
      <c r="A461">
        <v>32355</v>
      </c>
      <c r="B461" t="s">
        <v>916</v>
      </c>
      <c r="C461" t="s">
        <v>917</v>
      </c>
      <c r="D461" t="s">
        <v>15</v>
      </c>
      <c r="E461">
        <v>4</v>
      </c>
      <c r="F461" s="11">
        <v>24547</v>
      </c>
      <c r="G461" s="11">
        <v>41222</v>
      </c>
      <c r="H461">
        <v>55694</v>
      </c>
      <c r="I461" s="15">
        <f>YEARFRAC(tblRoster[[#This Row],[Start Date]],DATE(2020,12,31),3)</f>
        <v>8.1479452054794521</v>
      </c>
      <c r="J461" t="str">
        <f>VLOOKUP(tblRoster[[#This Row],[Department ID]],tblDepts[],2,FALSE)</f>
        <v>Sales</v>
      </c>
      <c r="K461" t="str">
        <f>LEFT(tblRoster[[#This Row],[Employee ID]],1)</f>
        <v>3</v>
      </c>
      <c r="L461" s="15" t="str">
        <f>"Q"&amp;LOOKUP(MONTH(tblRoster[[#This Row],[Start Date]]),{1,4,7,10},{4,1,2,3})</f>
        <v>Q3</v>
      </c>
    </row>
    <row r="462" spans="1:12" x14ac:dyDescent="0.25">
      <c r="A462">
        <v>24935</v>
      </c>
      <c r="B462" t="s">
        <v>918</v>
      </c>
      <c r="C462" t="s">
        <v>919</v>
      </c>
      <c r="D462" t="s">
        <v>15</v>
      </c>
      <c r="E462">
        <v>4</v>
      </c>
      <c r="F462" s="11">
        <v>20519</v>
      </c>
      <c r="G462" s="11">
        <v>43631</v>
      </c>
      <c r="H462">
        <v>112056</v>
      </c>
      <c r="I462" s="15">
        <f>YEARFRAC(tblRoster[[#This Row],[Start Date]],DATE(2020,12,31),3)</f>
        <v>1.547945205479452</v>
      </c>
      <c r="J462" t="str">
        <f>VLOOKUP(tblRoster[[#This Row],[Department ID]],tblDepts[],2,FALSE)</f>
        <v>Sales</v>
      </c>
      <c r="K462" t="str">
        <f>LEFT(tblRoster[[#This Row],[Employee ID]],1)</f>
        <v>2</v>
      </c>
      <c r="L462" s="15" t="str">
        <f>"Q"&amp;LOOKUP(MONTH(tblRoster[[#This Row],[Start Date]]),{1,4,7,10},{4,1,2,3})</f>
        <v>Q1</v>
      </c>
    </row>
    <row r="463" spans="1:12" x14ac:dyDescent="0.25">
      <c r="A463">
        <v>33193</v>
      </c>
      <c r="B463" t="s">
        <v>920</v>
      </c>
      <c r="C463" t="s">
        <v>921</v>
      </c>
      <c r="D463" t="s">
        <v>20</v>
      </c>
      <c r="E463">
        <v>5</v>
      </c>
      <c r="F463" s="11">
        <v>32384</v>
      </c>
      <c r="G463" s="11">
        <v>43641</v>
      </c>
      <c r="H463">
        <v>80620</v>
      </c>
      <c r="I463" s="15">
        <f>YEARFRAC(tblRoster[[#This Row],[Start Date]],DATE(2020,12,31),3)</f>
        <v>1.5205479452054795</v>
      </c>
      <c r="J463" t="str">
        <f>VLOOKUP(tblRoster[[#This Row],[Department ID]],tblDepts[],2,FALSE)</f>
        <v>Marketing</v>
      </c>
      <c r="K463" t="str">
        <f>LEFT(tblRoster[[#This Row],[Employee ID]],1)</f>
        <v>3</v>
      </c>
      <c r="L463" s="15" t="str">
        <f>"Q"&amp;LOOKUP(MONTH(tblRoster[[#This Row],[Start Date]]),{1,4,7,10},{4,1,2,3})</f>
        <v>Q1</v>
      </c>
    </row>
    <row r="464" spans="1:12" x14ac:dyDescent="0.25">
      <c r="A464">
        <v>10565</v>
      </c>
      <c r="B464" t="s">
        <v>167</v>
      </c>
      <c r="C464" t="s">
        <v>922</v>
      </c>
      <c r="D464" t="s">
        <v>20</v>
      </c>
      <c r="E464">
        <v>4</v>
      </c>
      <c r="F464" s="11">
        <v>30728</v>
      </c>
      <c r="G464" s="11">
        <v>43771</v>
      </c>
      <c r="H464">
        <v>102280</v>
      </c>
      <c r="I464" s="15">
        <f>YEARFRAC(tblRoster[[#This Row],[Start Date]],DATE(2020,12,31),3)</f>
        <v>1.1643835616438356</v>
      </c>
      <c r="J464" t="str">
        <f>VLOOKUP(tblRoster[[#This Row],[Department ID]],tblDepts[],2,FALSE)</f>
        <v>Sales</v>
      </c>
      <c r="K464" t="str">
        <f>LEFT(tblRoster[[#This Row],[Employee ID]],1)</f>
        <v>1</v>
      </c>
      <c r="L464" s="15" t="str">
        <f>"Q"&amp;LOOKUP(MONTH(tblRoster[[#This Row],[Start Date]]),{1,4,7,10},{4,1,2,3})</f>
        <v>Q3</v>
      </c>
    </row>
    <row r="465" spans="1:12" x14ac:dyDescent="0.25">
      <c r="A465">
        <v>24835</v>
      </c>
      <c r="B465" t="s">
        <v>923</v>
      </c>
      <c r="C465" t="s">
        <v>924</v>
      </c>
      <c r="D465" t="s">
        <v>15</v>
      </c>
      <c r="E465">
        <v>4</v>
      </c>
      <c r="F465" s="11">
        <v>18702</v>
      </c>
      <c r="G465" s="11">
        <v>42906</v>
      </c>
      <c r="H465">
        <v>116203</v>
      </c>
      <c r="I465" s="15">
        <f>YEARFRAC(tblRoster[[#This Row],[Start Date]],DATE(2020,12,31),3)</f>
        <v>3.5342465753424657</v>
      </c>
      <c r="J465" t="str">
        <f>VLOOKUP(tblRoster[[#This Row],[Department ID]],tblDepts[],2,FALSE)</f>
        <v>Sales</v>
      </c>
      <c r="K465" t="str">
        <f>LEFT(tblRoster[[#This Row],[Employee ID]],1)</f>
        <v>2</v>
      </c>
      <c r="L465" s="15" t="str">
        <f>"Q"&amp;LOOKUP(MONTH(tblRoster[[#This Row],[Start Date]]),{1,4,7,10},{4,1,2,3})</f>
        <v>Q1</v>
      </c>
    </row>
    <row r="466" spans="1:12" x14ac:dyDescent="0.25">
      <c r="A466">
        <v>20836</v>
      </c>
      <c r="B466" t="s">
        <v>925</v>
      </c>
      <c r="C466" t="s">
        <v>926</v>
      </c>
      <c r="D466" t="s">
        <v>15</v>
      </c>
      <c r="E466">
        <v>4</v>
      </c>
      <c r="F466" s="11">
        <v>17787</v>
      </c>
      <c r="G466" s="11">
        <v>42647</v>
      </c>
      <c r="H466">
        <v>142881</v>
      </c>
      <c r="I466" s="15">
        <f>YEARFRAC(tblRoster[[#This Row],[Start Date]],DATE(2020,12,31),3)</f>
        <v>4.2438356164383562</v>
      </c>
      <c r="J466" t="str">
        <f>VLOOKUP(tblRoster[[#This Row],[Department ID]],tblDepts[],2,FALSE)</f>
        <v>Sales</v>
      </c>
      <c r="K466" t="str">
        <f>LEFT(tblRoster[[#This Row],[Employee ID]],1)</f>
        <v>2</v>
      </c>
      <c r="L466" s="15" t="str">
        <f>"Q"&amp;LOOKUP(MONTH(tblRoster[[#This Row],[Start Date]]),{1,4,7,10},{4,1,2,3})</f>
        <v>Q3</v>
      </c>
    </row>
    <row r="467" spans="1:12" x14ac:dyDescent="0.25">
      <c r="A467">
        <v>46229</v>
      </c>
      <c r="B467" t="s">
        <v>927</v>
      </c>
      <c r="C467" t="s">
        <v>928</v>
      </c>
      <c r="D467" t="s">
        <v>15</v>
      </c>
      <c r="E467">
        <v>7</v>
      </c>
      <c r="F467" s="11">
        <v>28395</v>
      </c>
      <c r="G467" s="11">
        <v>42201</v>
      </c>
      <c r="H467">
        <v>46636</v>
      </c>
      <c r="I467" s="15">
        <f>YEARFRAC(tblRoster[[#This Row],[Start Date]],DATE(2020,12,31),3)</f>
        <v>5.4657534246575343</v>
      </c>
      <c r="J467" t="str">
        <f>VLOOKUP(tblRoster[[#This Row],[Department ID]],tblDepts[],2,FALSE)</f>
        <v>Support</v>
      </c>
      <c r="K467" t="str">
        <f>LEFT(tblRoster[[#This Row],[Employee ID]],1)</f>
        <v>4</v>
      </c>
      <c r="L467" s="15" t="str">
        <f>"Q"&amp;LOOKUP(MONTH(tblRoster[[#This Row],[Start Date]]),{1,4,7,10},{4,1,2,3})</f>
        <v>Q2</v>
      </c>
    </row>
    <row r="468" spans="1:12" x14ac:dyDescent="0.25">
      <c r="A468">
        <v>19907</v>
      </c>
      <c r="B468" t="s">
        <v>929</v>
      </c>
      <c r="C468" t="s">
        <v>930</v>
      </c>
      <c r="D468" t="s">
        <v>15</v>
      </c>
      <c r="E468">
        <v>4</v>
      </c>
      <c r="F468" s="11">
        <v>24337</v>
      </c>
      <c r="G468" s="11">
        <v>41678</v>
      </c>
      <c r="H468">
        <v>112918</v>
      </c>
      <c r="I468" s="15">
        <f>YEARFRAC(tblRoster[[#This Row],[Start Date]],DATE(2020,12,31),3)</f>
        <v>6.8986301369863012</v>
      </c>
      <c r="J468" t="str">
        <f>VLOOKUP(tblRoster[[#This Row],[Department ID]],tblDepts[],2,FALSE)</f>
        <v>Sales</v>
      </c>
      <c r="K468" t="str">
        <f>LEFT(tblRoster[[#This Row],[Employee ID]],1)</f>
        <v>1</v>
      </c>
      <c r="L468" s="15" t="str">
        <f>"Q"&amp;LOOKUP(MONTH(tblRoster[[#This Row],[Start Date]]),{1,4,7,10},{4,1,2,3})</f>
        <v>Q4</v>
      </c>
    </row>
    <row r="469" spans="1:12" x14ac:dyDescent="0.25">
      <c r="A469">
        <v>33691</v>
      </c>
      <c r="B469" t="s">
        <v>931</v>
      </c>
      <c r="C469" t="s">
        <v>932</v>
      </c>
      <c r="D469" t="s">
        <v>15</v>
      </c>
      <c r="E469">
        <v>6</v>
      </c>
      <c r="F469" s="11">
        <v>22553</v>
      </c>
      <c r="G469" s="11">
        <v>40543</v>
      </c>
      <c r="H469">
        <v>59661</v>
      </c>
      <c r="I469" s="15">
        <f>YEARFRAC(tblRoster[[#This Row],[Start Date]],DATE(2020,12,31),3)</f>
        <v>10.008219178082191</v>
      </c>
      <c r="J469" t="str">
        <f>VLOOKUP(tblRoster[[#This Row],[Department ID]],tblDepts[],2,FALSE)</f>
        <v>Development</v>
      </c>
      <c r="K469" t="str">
        <f>LEFT(tblRoster[[#This Row],[Employee ID]],1)</f>
        <v>3</v>
      </c>
      <c r="L469" s="15" t="str">
        <f>"Q"&amp;LOOKUP(MONTH(tblRoster[[#This Row],[Start Date]]),{1,4,7,10},{4,1,2,3})</f>
        <v>Q3</v>
      </c>
    </row>
    <row r="470" spans="1:12" x14ac:dyDescent="0.25">
      <c r="A470">
        <v>37837</v>
      </c>
      <c r="B470" t="s">
        <v>933</v>
      </c>
      <c r="C470" t="s">
        <v>934</v>
      </c>
      <c r="D470" t="s">
        <v>20</v>
      </c>
      <c r="E470">
        <v>5</v>
      </c>
      <c r="F470" s="11">
        <v>26111</v>
      </c>
      <c r="G470" s="11">
        <v>41772</v>
      </c>
      <c r="H470">
        <v>100054</v>
      </c>
      <c r="I470" s="15">
        <f>YEARFRAC(tblRoster[[#This Row],[Start Date]],DATE(2020,12,31),3)</f>
        <v>6.6410958904109592</v>
      </c>
      <c r="J470" t="str">
        <f>VLOOKUP(tblRoster[[#This Row],[Department ID]],tblDepts[],2,FALSE)</f>
        <v>Marketing</v>
      </c>
      <c r="K470" t="str">
        <f>LEFT(tblRoster[[#This Row],[Employee ID]],1)</f>
        <v>3</v>
      </c>
      <c r="L470" s="15" t="str">
        <f>"Q"&amp;LOOKUP(MONTH(tblRoster[[#This Row],[Start Date]]),{1,4,7,10},{4,1,2,3})</f>
        <v>Q1</v>
      </c>
    </row>
    <row r="471" spans="1:12" x14ac:dyDescent="0.25">
      <c r="A471">
        <v>30484</v>
      </c>
      <c r="B471" t="s">
        <v>377</v>
      </c>
      <c r="C471" t="s">
        <v>54</v>
      </c>
      <c r="D471" t="s">
        <v>15</v>
      </c>
      <c r="E471">
        <v>6</v>
      </c>
      <c r="F471" s="11">
        <v>20126</v>
      </c>
      <c r="G471" s="11">
        <v>42004</v>
      </c>
      <c r="H471">
        <v>75710</v>
      </c>
      <c r="I471" s="15">
        <f>YEARFRAC(tblRoster[[#This Row],[Start Date]],DATE(2020,12,31),3)</f>
        <v>6.0054794520547947</v>
      </c>
      <c r="J471" t="str">
        <f>VLOOKUP(tblRoster[[#This Row],[Department ID]],tblDepts[],2,FALSE)</f>
        <v>Development</v>
      </c>
      <c r="K471" t="str">
        <f>LEFT(tblRoster[[#This Row],[Employee ID]],1)</f>
        <v>3</v>
      </c>
      <c r="L471" s="15" t="str">
        <f>"Q"&amp;LOOKUP(MONTH(tblRoster[[#This Row],[Start Date]]),{1,4,7,10},{4,1,2,3})</f>
        <v>Q3</v>
      </c>
    </row>
    <row r="472" spans="1:12" x14ac:dyDescent="0.25">
      <c r="A472">
        <v>21922</v>
      </c>
      <c r="B472" t="s">
        <v>935</v>
      </c>
      <c r="C472" t="s">
        <v>936</v>
      </c>
      <c r="D472" t="s">
        <v>20</v>
      </c>
      <c r="E472">
        <v>4</v>
      </c>
      <c r="F472" s="11">
        <v>32325</v>
      </c>
      <c r="G472" s="11">
        <v>41024</v>
      </c>
      <c r="H472">
        <v>63682</v>
      </c>
      <c r="I472" s="15">
        <f>YEARFRAC(tblRoster[[#This Row],[Start Date]],DATE(2020,12,31),3)</f>
        <v>8.6904109589041099</v>
      </c>
      <c r="J472" t="str">
        <f>VLOOKUP(tblRoster[[#This Row],[Department ID]],tblDepts[],2,FALSE)</f>
        <v>Sales</v>
      </c>
      <c r="K472" t="str">
        <f>LEFT(tblRoster[[#This Row],[Employee ID]],1)</f>
        <v>2</v>
      </c>
      <c r="L472" s="15" t="str">
        <f>"Q"&amp;LOOKUP(MONTH(tblRoster[[#This Row],[Start Date]]),{1,4,7,10},{4,1,2,3})</f>
        <v>Q1</v>
      </c>
    </row>
    <row r="473" spans="1:12" x14ac:dyDescent="0.25">
      <c r="A473">
        <v>36665</v>
      </c>
      <c r="B473" t="s">
        <v>937</v>
      </c>
      <c r="C473" t="s">
        <v>938</v>
      </c>
      <c r="D473" t="s">
        <v>15</v>
      </c>
      <c r="E473">
        <v>4</v>
      </c>
      <c r="F473" s="11">
        <v>30755</v>
      </c>
      <c r="G473" s="11">
        <v>43583</v>
      </c>
      <c r="H473">
        <v>77704</v>
      </c>
      <c r="I473" s="15">
        <f>YEARFRAC(tblRoster[[#This Row],[Start Date]],DATE(2020,12,31),3)</f>
        <v>1.6794520547945206</v>
      </c>
      <c r="J473" t="str">
        <f>VLOOKUP(tblRoster[[#This Row],[Department ID]],tblDepts[],2,FALSE)</f>
        <v>Sales</v>
      </c>
      <c r="K473" t="str">
        <f>LEFT(tblRoster[[#This Row],[Employee ID]],1)</f>
        <v>3</v>
      </c>
      <c r="L473" s="15" t="str">
        <f>"Q"&amp;LOOKUP(MONTH(tblRoster[[#This Row],[Start Date]]),{1,4,7,10},{4,1,2,3})</f>
        <v>Q1</v>
      </c>
    </row>
    <row r="474" spans="1:12" x14ac:dyDescent="0.25">
      <c r="A474">
        <v>29605</v>
      </c>
      <c r="B474" t="s">
        <v>939</v>
      </c>
      <c r="C474" t="s">
        <v>940</v>
      </c>
      <c r="D474" t="s">
        <v>20</v>
      </c>
      <c r="E474">
        <v>5</v>
      </c>
      <c r="F474" s="11">
        <v>30911</v>
      </c>
      <c r="G474" s="11">
        <v>43162</v>
      </c>
      <c r="H474">
        <v>110472</v>
      </c>
      <c r="I474" s="15">
        <f>YEARFRAC(tblRoster[[#This Row],[Start Date]],DATE(2020,12,31),3)</f>
        <v>2.8328767123287673</v>
      </c>
      <c r="J474" t="str">
        <f>VLOOKUP(tblRoster[[#This Row],[Department ID]],tblDepts[],2,FALSE)</f>
        <v>Marketing</v>
      </c>
      <c r="K474" t="str">
        <f>LEFT(tblRoster[[#This Row],[Employee ID]],1)</f>
        <v>2</v>
      </c>
      <c r="L474" s="15" t="str">
        <f>"Q"&amp;LOOKUP(MONTH(tblRoster[[#This Row],[Start Date]]),{1,4,7,10},{4,1,2,3})</f>
        <v>Q4</v>
      </c>
    </row>
    <row r="475" spans="1:12" x14ac:dyDescent="0.25">
      <c r="A475">
        <v>38367</v>
      </c>
      <c r="B475" t="s">
        <v>941</v>
      </c>
      <c r="C475" t="s">
        <v>942</v>
      </c>
      <c r="D475" t="s">
        <v>15</v>
      </c>
      <c r="E475">
        <v>7</v>
      </c>
      <c r="F475" s="11">
        <v>32229</v>
      </c>
      <c r="G475" s="11">
        <v>42903</v>
      </c>
      <c r="H475">
        <v>83912</v>
      </c>
      <c r="I475" s="15">
        <f>YEARFRAC(tblRoster[[#This Row],[Start Date]],DATE(2020,12,31),3)</f>
        <v>3.5424657534246577</v>
      </c>
      <c r="J475" t="str">
        <f>VLOOKUP(tblRoster[[#This Row],[Department ID]],tblDepts[],2,FALSE)</f>
        <v>Support</v>
      </c>
      <c r="K475" t="str">
        <f>LEFT(tblRoster[[#This Row],[Employee ID]],1)</f>
        <v>3</v>
      </c>
      <c r="L475" s="15" t="str">
        <f>"Q"&amp;LOOKUP(MONTH(tblRoster[[#This Row],[Start Date]]),{1,4,7,10},{4,1,2,3})</f>
        <v>Q1</v>
      </c>
    </row>
    <row r="476" spans="1:12" x14ac:dyDescent="0.25">
      <c r="A476">
        <v>27264</v>
      </c>
      <c r="B476" t="s">
        <v>943</v>
      </c>
      <c r="C476" t="s">
        <v>944</v>
      </c>
      <c r="D476" t="s">
        <v>15</v>
      </c>
      <c r="E476">
        <v>5</v>
      </c>
      <c r="F476" s="11">
        <v>22868</v>
      </c>
      <c r="G476" s="11">
        <v>41367</v>
      </c>
      <c r="H476">
        <v>109598</v>
      </c>
      <c r="I476" s="15">
        <f>YEARFRAC(tblRoster[[#This Row],[Start Date]],DATE(2020,12,31),3)</f>
        <v>7.7506849315068491</v>
      </c>
      <c r="J476" t="str">
        <f>VLOOKUP(tblRoster[[#This Row],[Department ID]],tblDepts[],2,FALSE)</f>
        <v>Marketing</v>
      </c>
      <c r="K476" t="str">
        <f>LEFT(tblRoster[[#This Row],[Employee ID]],1)</f>
        <v>2</v>
      </c>
      <c r="L476" s="15" t="str">
        <f>"Q"&amp;LOOKUP(MONTH(tblRoster[[#This Row],[Start Date]]),{1,4,7,10},{4,1,2,3})</f>
        <v>Q1</v>
      </c>
    </row>
    <row r="477" spans="1:12" x14ac:dyDescent="0.25">
      <c r="A477">
        <v>37299</v>
      </c>
      <c r="B477" t="s">
        <v>945</v>
      </c>
      <c r="C477" t="s">
        <v>946</v>
      </c>
      <c r="D477" t="s">
        <v>15</v>
      </c>
      <c r="E477">
        <v>6</v>
      </c>
      <c r="F477" s="11">
        <v>21246</v>
      </c>
      <c r="G477" s="11">
        <v>40422</v>
      </c>
      <c r="H477">
        <v>48706</v>
      </c>
      <c r="I477" s="15">
        <f>YEARFRAC(tblRoster[[#This Row],[Start Date]],DATE(2020,12,31),3)</f>
        <v>10.33972602739726</v>
      </c>
      <c r="J477" t="str">
        <f>VLOOKUP(tblRoster[[#This Row],[Department ID]],tblDepts[],2,FALSE)</f>
        <v>Development</v>
      </c>
      <c r="K477" t="str">
        <f>LEFT(tblRoster[[#This Row],[Employee ID]],1)</f>
        <v>3</v>
      </c>
      <c r="L477" s="15" t="str">
        <f>"Q"&amp;LOOKUP(MONTH(tblRoster[[#This Row],[Start Date]]),{1,4,7,10},{4,1,2,3})</f>
        <v>Q2</v>
      </c>
    </row>
    <row r="478" spans="1:12" x14ac:dyDescent="0.25">
      <c r="A478">
        <v>30392</v>
      </c>
      <c r="B478" t="s">
        <v>947</v>
      </c>
      <c r="C478" t="s">
        <v>948</v>
      </c>
      <c r="D478" t="s">
        <v>20</v>
      </c>
      <c r="E478">
        <v>5</v>
      </c>
      <c r="F478" s="11">
        <v>29380</v>
      </c>
      <c r="G478" s="11">
        <v>41037</v>
      </c>
      <c r="H478">
        <v>71195</v>
      </c>
      <c r="I478" s="15">
        <f>YEARFRAC(tblRoster[[#This Row],[Start Date]],DATE(2020,12,31),3)</f>
        <v>8.6547945205479451</v>
      </c>
      <c r="J478" t="str">
        <f>VLOOKUP(tblRoster[[#This Row],[Department ID]],tblDepts[],2,FALSE)</f>
        <v>Marketing</v>
      </c>
      <c r="K478" t="str">
        <f>LEFT(tblRoster[[#This Row],[Employee ID]],1)</f>
        <v>3</v>
      </c>
      <c r="L478" s="15" t="str">
        <f>"Q"&amp;LOOKUP(MONTH(tblRoster[[#This Row],[Start Date]]),{1,4,7,10},{4,1,2,3})</f>
        <v>Q1</v>
      </c>
    </row>
    <row r="479" spans="1:12" x14ac:dyDescent="0.25">
      <c r="A479">
        <v>24861</v>
      </c>
      <c r="B479" t="s">
        <v>949</v>
      </c>
      <c r="C479" t="s">
        <v>950</v>
      </c>
      <c r="D479" t="s">
        <v>20</v>
      </c>
      <c r="E479">
        <v>4</v>
      </c>
      <c r="F479" s="11">
        <v>28290</v>
      </c>
      <c r="G479" s="11">
        <v>41411</v>
      </c>
      <c r="H479">
        <v>78961</v>
      </c>
      <c r="I479" s="15">
        <f>YEARFRAC(tblRoster[[#This Row],[Start Date]],DATE(2020,12,31),3)</f>
        <v>7.6301369863013697</v>
      </c>
      <c r="J479" t="str">
        <f>VLOOKUP(tblRoster[[#This Row],[Department ID]],tblDepts[],2,FALSE)</f>
        <v>Sales</v>
      </c>
      <c r="K479" t="str">
        <f>LEFT(tblRoster[[#This Row],[Employee ID]],1)</f>
        <v>2</v>
      </c>
      <c r="L479" s="15" t="str">
        <f>"Q"&amp;LOOKUP(MONTH(tblRoster[[#This Row],[Start Date]]),{1,4,7,10},{4,1,2,3})</f>
        <v>Q1</v>
      </c>
    </row>
    <row r="480" spans="1:12" x14ac:dyDescent="0.25">
      <c r="A480">
        <v>13037</v>
      </c>
      <c r="B480" t="s">
        <v>951</v>
      </c>
      <c r="C480" t="s">
        <v>952</v>
      </c>
      <c r="D480" t="s">
        <v>15</v>
      </c>
      <c r="E480">
        <v>4</v>
      </c>
      <c r="F480" s="11">
        <v>20749</v>
      </c>
      <c r="G480" s="11">
        <v>41474</v>
      </c>
      <c r="H480">
        <v>139098</v>
      </c>
      <c r="I480" s="15">
        <f>YEARFRAC(tblRoster[[#This Row],[Start Date]],DATE(2020,12,31),3)</f>
        <v>7.4575342465753423</v>
      </c>
      <c r="J480" t="str">
        <f>VLOOKUP(tblRoster[[#This Row],[Department ID]],tblDepts[],2,FALSE)</f>
        <v>Sales</v>
      </c>
      <c r="K480" t="str">
        <f>LEFT(tblRoster[[#This Row],[Employee ID]],1)</f>
        <v>1</v>
      </c>
      <c r="L480" s="15" t="str">
        <f>"Q"&amp;LOOKUP(MONTH(tblRoster[[#This Row],[Start Date]]),{1,4,7,10},{4,1,2,3})</f>
        <v>Q2</v>
      </c>
    </row>
    <row r="481" spans="1:12" x14ac:dyDescent="0.25">
      <c r="A481">
        <v>31023</v>
      </c>
      <c r="B481" t="s">
        <v>953</v>
      </c>
      <c r="C481" t="s">
        <v>954</v>
      </c>
      <c r="D481" t="s">
        <v>20</v>
      </c>
      <c r="E481">
        <v>6</v>
      </c>
      <c r="F481" s="11">
        <v>17976</v>
      </c>
      <c r="G481" s="11">
        <v>41923</v>
      </c>
      <c r="H481">
        <v>70680</v>
      </c>
      <c r="I481" s="15">
        <f>YEARFRAC(tblRoster[[#This Row],[Start Date]],DATE(2020,12,31),3)</f>
        <v>6.2273972602739729</v>
      </c>
      <c r="J481" t="str">
        <f>VLOOKUP(tblRoster[[#This Row],[Department ID]],tblDepts[],2,FALSE)</f>
        <v>Development</v>
      </c>
      <c r="K481" t="str">
        <f>LEFT(tblRoster[[#This Row],[Employee ID]],1)</f>
        <v>3</v>
      </c>
      <c r="L481" s="15" t="str">
        <f>"Q"&amp;LOOKUP(MONTH(tblRoster[[#This Row],[Start Date]]),{1,4,7,10},{4,1,2,3})</f>
        <v>Q3</v>
      </c>
    </row>
    <row r="482" spans="1:12" x14ac:dyDescent="0.25">
      <c r="A482">
        <v>31845</v>
      </c>
      <c r="B482" t="s">
        <v>955</v>
      </c>
      <c r="C482" t="s">
        <v>956</v>
      </c>
      <c r="D482" t="s">
        <v>20</v>
      </c>
      <c r="E482">
        <v>4</v>
      </c>
      <c r="F482" s="11">
        <v>33516</v>
      </c>
      <c r="G482" s="11">
        <v>43271</v>
      </c>
      <c r="H482">
        <v>157413</v>
      </c>
      <c r="I482" s="15">
        <f>YEARFRAC(tblRoster[[#This Row],[Start Date]],DATE(2020,12,31),3)</f>
        <v>2.5342465753424657</v>
      </c>
      <c r="J482" t="str">
        <f>VLOOKUP(tblRoster[[#This Row],[Department ID]],tblDepts[],2,FALSE)</f>
        <v>Sales</v>
      </c>
      <c r="K482" t="str">
        <f>LEFT(tblRoster[[#This Row],[Employee ID]],1)</f>
        <v>3</v>
      </c>
      <c r="L482" s="15" t="str">
        <f>"Q"&amp;LOOKUP(MONTH(tblRoster[[#This Row],[Start Date]]),{1,4,7,10},{4,1,2,3})</f>
        <v>Q1</v>
      </c>
    </row>
    <row r="483" spans="1:12" x14ac:dyDescent="0.25">
      <c r="A483">
        <v>37944</v>
      </c>
      <c r="B483" t="s">
        <v>957</v>
      </c>
      <c r="C483" t="s">
        <v>958</v>
      </c>
      <c r="D483" t="s">
        <v>20</v>
      </c>
      <c r="E483">
        <v>5</v>
      </c>
      <c r="F483" s="11">
        <v>35467</v>
      </c>
      <c r="G483" s="11">
        <v>43445</v>
      </c>
      <c r="H483">
        <v>83725</v>
      </c>
      <c r="I483" s="15">
        <f>YEARFRAC(tblRoster[[#This Row],[Start Date]],DATE(2020,12,31),3)</f>
        <v>2.0575342465753423</v>
      </c>
      <c r="J483" t="str">
        <f>VLOOKUP(tblRoster[[#This Row],[Department ID]],tblDepts[],2,FALSE)</f>
        <v>Marketing</v>
      </c>
      <c r="K483" t="str">
        <f>LEFT(tblRoster[[#This Row],[Employee ID]],1)</f>
        <v>3</v>
      </c>
      <c r="L483" s="15" t="str">
        <f>"Q"&amp;LOOKUP(MONTH(tblRoster[[#This Row],[Start Date]]),{1,4,7,10},{4,1,2,3})</f>
        <v>Q3</v>
      </c>
    </row>
    <row r="484" spans="1:12" x14ac:dyDescent="0.25">
      <c r="A484">
        <v>22681</v>
      </c>
      <c r="B484" t="s">
        <v>959</v>
      </c>
      <c r="C484" t="s">
        <v>960</v>
      </c>
      <c r="D484" t="s">
        <v>20</v>
      </c>
      <c r="E484">
        <v>4</v>
      </c>
      <c r="F484" s="11">
        <v>27713</v>
      </c>
      <c r="G484" s="11">
        <v>42323</v>
      </c>
      <c r="H484">
        <v>92944</v>
      </c>
      <c r="I484" s="15">
        <f>YEARFRAC(tblRoster[[#This Row],[Start Date]],DATE(2020,12,31),3)</f>
        <v>5.1315068493150688</v>
      </c>
      <c r="J484" t="str">
        <f>VLOOKUP(tblRoster[[#This Row],[Department ID]],tblDepts[],2,FALSE)</f>
        <v>Sales</v>
      </c>
      <c r="K484" t="str">
        <f>LEFT(tblRoster[[#This Row],[Employee ID]],1)</f>
        <v>2</v>
      </c>
      <c r="L484" s="15" t="str">
        <f>"Q"&amp;LOOKUP(MONTH(tblRoster[[#This Row],[Start Date]]),{1,4,7,10},{4,1,2,3})</f>
        <v>Q3</v>
      </c>
    </row>
    <row r="485" spans="1:12" x14ac:dyDescent="0.25">
      <c r="A485">
        <v>11152</v>
      </c>
      <c r="B485" t="s">
        <v>961</v>
      </c>
      <c r="C485" t="s">
        <v>962</v>
      </c>
      <c r="D485" t="s">
        <v>20</v>
      </c>
      <c r="E485">
        <v>4</v>
      </c>
      <c r="F485" s="11">
        <v>22583</v>
      </c>
      <c r="G485" s="11">
        <v>42761</v>
      </c>
      <c r="H485">
        <v>84554</v>
      </c>
      <c r="I485" s="15">
        <f>YEARFRAC(tblRoster[[#This Row],[Start Date]],DATE(2020,12,31),3)</f>
        <v>3.9315068493150687</v>
      </c>
      <c r="J485" t="str">
        <f>VLOOKUP(tblRoster[[#This Row],[Department ID]],tblDepts[],2,FALSE)</f>
        <v>Sales</v>
      </c>
      <c r="K485" t="str">
        <f>LEFT(tblRoster[[#This Row],[Employee ID]],1)</f>
        <v>1</v>
      </c>
      <c r="L485" s="15" t="str">
        <f>"Q"&amp;LOOKUP(MONTH(tblRoster[[#This Row],[Start Date]]),{1,4,7,10},{4,1,2,3})</f>
        <v>Q4</v>
      </c>
    </row>
    <row r="486" spans="1:12" x14ac:dyDescent="0.25">
      <c r="A486">
        <v>31519</v>
      </c>
      <c r="B486" t="s">
        <v>963</v>
      </c>
      <c r="C486" t="s">
        <v>964</v>
      </c>
      <c r="D486" t="s">
        <v>15</v>
      </c>
      <c r="E486">
        <v>5</v>
      </c>
      <c r="F486" s="11">
        <v>31858</v>
      </c>
      <c r="G486" s="11">
        <v>42066</v>
      </c>
      <c r="H486">
        <v>111178</v>
      </c>
      <c r="I486" s="15">
        <f>YEARFRAC(tblRoster[[#This Row],[Start Date]],DATE(2020,12,31),3)</f>
        <v>5.8356164383561646</v>
      </c>
      <c r="J486" t="str">
        <f>VLOOKUP(tblRoster[[#This Row],[Department ID]],tblDepts[],2,FALSE)</f>
        <v>Marketing</v>
      </c>
      <c r="K486" t="str">
        <f>LEFT(tblRoster[[#This Row],[Employee ID]],1)</f>
        <v>3</v>
      </c>
      <c r="L486" s="15" t="str">
        <f>"Q"&amp;LOOKUP(MONTH(tblRoster[[#This Row],[Start Date]]),{1,4,7,10},{4,1,2,3})</f>
        <v>Q4</v>
      </c>
    </row>
    <row r="487" spans="1:12" x14ac:dyDescent="0.25">
      <c r="A487">
        <v>34593</v>
      </c>
      <c r="B487" t="s">
        <v>965</v>
      </c>
      <c r="C487" t="s">
        <v>966</v>
      </c>
      <c r="D487" t="s">
        <v>20</v>
      </c>
      <c r="E487">
        <v>4</v>
      </c>
      <c r="F487" s="11">
        <v>23684</v>
      </c>
      <c r="G487" s="11">
        <v>42619</v>
      </c>
      <c r="H487">
        <v>82283</v>
      </c>
      <c r="I487" s="15">
        <f>YEARFRAC(tblRoster[[#This Row],[Start Date]],DATE(2020,12,31),3)</f>
        <v>4.3205479452054796</v>
      </c>
      <c r="J487" t="str">
        <f>VLOOKUP(tblRoster[[#This Row],[Department ID]],tblDepts[],2,FALSE)</f>
        <v>Sales</v>
      </c>
      <c r="K487" t="str">
        <f>LEFT(tblRoster[[#This Row],[Employee ID]],1)</f>
        <v>3</v>
      </c>
      <c r="L487" s="15" t="str">
        <f>"Q"&amp;LOOKUP(MONTH(tblRoster[[#This Row],[Start Date]]),{1,4,7,10},{4,1,2,3})</f>
        <v>Q2</v>
      </c>
    </row>
    <row r="488" spans="1:12" x14ac:dyDescent="0.25">
      <c r="A488">
        <v>29340</v>
      </c>
      <c r="B488" t="s">
        <v>967</v>
      </c>
      <c r="C488" t="s">
        <v>968</v>
      </c>
      <c r="D488" t="s">
        <v>20</v>
      </c>
      <c r="E488">
        <v>4</v>
      </c>
      <c r="F488" s="11">
        <v>34210</v>
      </c>
      <c r="G488" s="11">
        <v>40889</v>
      </c>
      <c r="H488">
        <v>68658</v>
      </c>
      <c r="I488" s="15">
        <f>YEARFRAC(tblRoster[[#This Row],[Start Date]],DATE(2020,12,31),3)</f>
        <v>9.0602739726027401</v>
      </c>
      <c r="J488" t="str">
        <f>VLOOKUP(tblRoster[[#This Row],[Department ID]],tblDepts[],2,FALSE)</f>
        <v>Sales</v>
      </c>
      <c r="K488" t="str">
        <f>LEFT(tblRoster[[#This Row],[Employee ID]],1)</f>
        <v>2</v>
      </c>
      <c r="L488" s="15" t="str">
        <f>"Q"&amp;LOOKUP(MONTH(tblRoster[[#This Row],[Start Date]]),{1,4,7,10},{4,1,2,3})</f>
        <v>Q3</v>
      </c>
    </row>
    <row r="489" spans="1:12" x14ac:dyDescent="0.25">
      <c r="A489">
        <v>33209</v>
      </c>
      <c r="B489" t="s">
        <v>969</v>
      </c>
      <c r="C489" t="s">
        <v>970</v>
      </c>
      <c r="D489" t="s">
        <v>20</v>
      </c>
      <c r="E489">
        <v>5</v>
      </c>
      <c r="F489" s="11">
        <v>26994</v>
      </c>
      <c r="G489" s="11">
        <v>42555</v>
      </c>
      <c r="H489">
        <v>73664</v>
      </c>
      <c r="I489" s="15">
        <f>YEARFRAC(tblRoster[[#This Row],[Start Date]],DATE(2020,12,31),3)</f>
        <v>4.4958904109589044</v>
      </c>
      <c r="J489" t="str">
        <f>VLOOKUP(tblRoster[[#This Row],[Department ID]],tblDepts[],2,FALSE)</f>
        <v>Marketing</v>
      </c>
      <c r="K489" t="str">
        <f>LEFT(tblRoster[[#This Row],[Employee ID]],1)</f>
        <v>3</v>
      </c>
      <c r="L489" s="15" t="str">
        <f>"Q"&amp;LOOKUP(MONTH(tblRoster[[#This Row],[Start Date]]),{1,4,7,10},{4,1,2,3})</f>
        <v>Q2</v>
      </c>
    </row>
    <row r="490" spans="1:12" x14ac:dyDescent="0.25">
      <c r="A490">
        <v>28447</v>
      </c>
      <c r="B490" t="s">
        <v>971</v>
      </c>
      <c r="C490" t="s">
        <v>972</v>
      </c>
      <c r="D490" t="s">
        <v>20</v>
      </c>
      <c r="E490">
        <v>4</v>
      </c>
      <c r="F490" s="11">
        <v>35600</v>
      </c>
      <c r="G490" s="11">
        <v>42498</v>
      </c>
      <c r="H490">
        <v>155521</v>
      </c>
      <c r="I490" s="15">
        <f>YEARFRAC(tblRoster[[#This Row],[Start Date]],DATE(2020,12,31),3)</f>
        <v>4.6520547945205477</v>
      </c>
      <c r="J490" t="str">
        <f>VLOOKUP(tblRoster[[#This Row],[Department ID]],tblDepts[],2,FALSE)</f>
        <v>Sales</v>
      </c>
      <c r="K490" t="str">
        <f>LEFT(tblRoster[[#This Row],[Employee ID]],1)</f>
        <v>2</v>
      </c>
      <c r="L490" s="15" t="str">
        <f>"Q"&amp;LOOKUP(MONTH(tblRoster[[#This Row],[Start Date]]),{1,4,7,10},{4,1,2,3})</f>
        <v>Q1</v>
      </c>
    </row>
    <row r="491" spans="1:12" x14ac:dyDescent="0.25">
      <c r="A491">
        <v>34518</v>
      </c>
      <c r="B491" t="s">
        <v>973</v>
      </c>
      <c r="C491" t="s">
        <v>974</v>
      </c>
      <c r="D491" t="s">
        <v>20</v>
      </c>
      <c r="E491">
        <v>4</v>
      </c>
      <c r="F491" s="11">
        <v>29216</v>
      </c>
      <c r="G491" s="11">
        <v>43751</v>
      </c>
      <c r="H491">
        <v>98838</v>
      </c>
      <c r="I491" s="15">
        <f>YEARFRAC(tblRoster[[#This Row],[Start Date]],DATE(2020,12,31),3)</f>
        <v>1.2191780821917808</v>
      </c>
      <c r="J491" t="str">
        <f>VLOOKUP(tblRoster[[#This Row],[Department ID]],tblDepts[],2,FALSE)</f>
        <v>Sales</v>
      </c>
      <c r="K491" t="str">
        <f>LEFT(tblRoster[[#This Row],[Employee ID]],1)</f>
        <v>3</v>
      </c>
      <c r="L491" s="15" t="str">
        <f>"Q"&amp;LOOKUP(MONTH(tblRoster[[#This Row],[Start Date]]),{1,4,7,10},{4,1,2,3})</f>
        <v>Q3</v>
      </c>
    </row>
    <row r="492" spans="1:12" x14ac:dyDescent="0.25">
      <c r="A492">
        <v>38148</v>
      </c>
      <c r="B492" t="s">
        <v>975</v>
      </c>
      <c r="C492" t="s">
        <v>976</v>
      </c>
      <c r="D492" t="s">
        <v>15</v>
      </c>
      <c r="E492">
        <v>4</v>
      </c>
      <c r="F492" s="11">
        <v>29180</v>
      </c>
      <c r="G492" s="11">
        <v>43229</v>
      </c>
      <c r="H492">
        <v>72964</v>
      </c>
      <c r="I492" s="15">
        <f>YEARFRAC(tblRoster[[#This Row],[Start Date]],DATE(2020,12,31),3)</f>
        <v>2.6493150684931508</v>
      </c>
      <c r="J492" t="str">
        <f>VLOOKUP(tblRoster[[#This Row],[Department ID]],tblDepts[],2,FALSE)</f>
        <v>Sales</v>
      </c>
      <c r="K492" t="str">
        <f>LEFT(tblRoster[[#This Row],[Employee ID]],1)</f>
        <v>3</v>
      </c>
      <c r="L492" s="15" t="str">
        <f>"Q"&amp;LOOKUP(MONTH(tblRoster[[#This Row],[Start Date]]),{1,4,7,10},{4,1,2,3})</f>
        <v>Q1</v>
      </c>
    </row>
    <row r="493" spans="1:12" x14ac:dyDescent="0.25">
      <c r="A493">
        <v>36993</v>
      </c>
      <c r="B493" t="s">
        <v>977</v>
      </c>
      <c r="C493" t="s">
        <v>978</v>
      </c>
      <c r="D493" t="s">
        <v>15</v>
      </c>
      <c r="E493">
        <v>6</v>
      </c>
      <c r="F493" s="11">
        <v>24179</v>
      </c>
      <c r="G493" s="11">
        <v>41271</v>
      </c>
      <c r="H493">
        <v>125035</v>
      </c>
      <c r="I493" s="15">
        <f>YEARFRAC(tblRoster[[#This Row],[Start Date]],DATE(2020,12,31),3)</f>
        <v>8.0136986301369859</v>
      </c>
      <c r="J493" t="str">
        <f>VLOOKUP(tblRoster[[#This Row],[Department ID]],tblDepts[],2,FALSE)</f>
        <v>Development</v>
      </c>
      <c r="K493" t="str">
        <f>LEFT(tblRoster[[#This Row],[Employee ID]],1)</f>
        <v>3</v>
      </c>
      <c r="L493" s="15" t="str">
        <f>"Q"&amp;LOOKUP(MONTH(tblRoster[[#This Row],[Start Date]]),{1,4,7,10},{4,1,2,3})</f>
        <v>Q3</v>
      </c>
    </row>
    <row r="494" spans="1:12" x14ac:dyDescent="0.25">
      <c r="A494">
        <v>30772</v>
      </c>
      <c r="B494" t="s">
        <v>979</v>
      </c>
      <c r="C494" t="s">
        <v>980</v>
      </c>
      <c r="D494" t="s">
        <v>20</v>
      </c>
      <c r="E494">
        <v>5</v>
      </c>
      <c r="F494" s="11">
        <v>33907</v>
      </c>
      <c r="G494" s="11">
        <v>41049</v>
      </c>
      <c r="H494">
        <v>31283</v>
      </c>
      <c r="I494" s="15">
        <f>YEARFRAC(tblRoster[[#This Row],[Start Date]],DATE(2020,12,31),3)</f>
        <v>8.6219178082191785</v>
      </c>
      <c r="J494" t="str">
        <f>VLOOKUP(tblRoster[[#This Row],[Department ID]],tblDepts[],2,FALSE)</f>
        <v>Marketing</v>
      </c>
      <c r="K494" t="str">
        <f>LEFT(tblRoster[[#This Row],[Employee ID]],1)</f>
        <v>3</v>
      </c>
      <c r="L494" s="15" t="str">
        <f>"Q"&amp;LOOKUP(MONTH(tblRoster[[#This Row],[Start Date]]),{1,4,7,10},{4,1,2,3})</f>
        <v>Q1</v>
      </c>
    </row>
    <row r="495" spans="1:12" x14ac:dyDescent="0.25">
      <c r="A495">
        <v>32768</v>
      </c>
      <c r="B495" t="s">
        <v>981</v>
      </c>
      <c r="C495" t="s">
        <v>982</v>
      </c>
      <c r="D495" t="s">
        <v>15</v>
      </c>
      <c r="E495">
        <v>5</v>
      </c>
      <c r="F495" s="11">
        <v>35505</v>
      </c>
      <c r="G495" s="11">
        <v>41556</v>
      </c>
      <c r="H495">
        <v>64762</v>
      </c>
      <c r="I495" s="15">
        <f>YEARFRAC(tblRoster[[#This Row],[Start Date]],DATE(2020,12,31),3)</f>
        <v>7.2328767123287667</v>
      </c>
      <c r="J495" t="str">
        <f>VLOOKUP(tblRoster[[#This Row],[Department ID]],tblDepts[],2,FALSE)</f>
        <v>Marketing</v>
      </c>
      <c r="K495" t="str">
        <f>LEFT(tblRoster[[#This Row],[Employee ID]],1)</f>
        <v>3</v>
      </c>
      <c r="L495" s="15" t="str">
        <f>"Q"&amp;LOOKUP(MONTH(tblRoster[[#This Row],[Start Date]]),{1,4,7,10},{4,1,2,3})</f>
        <v>Q3</v>
      </c>
    </row>
    <row r="496" spans="1:12" x14ac:dyDescent="0.25">
      <c r="A496">
        <v>30619</v>
      </c>
      <c r="B496" t="s">
        <v>983</v>
      </c>
      <c r="C496" t="s">
        <v>984</v>
      </c>
      <c r="D496" t="s">
        <v>15</v>
      </c>
      <c r="E496">
        <v>5</v>
      </c>
      <c r="F496" s="11">
        <v>18074</v>
      </c>
      <c r="G496" s="11">
        <v>41769</v>
      </c>
      <c r="H496">
        <v>118303</v>
      </c>
      <c r="I496" s="15">
        <f>YEARFRAC(tblRoster[[#This Row],[Start Date]],DATE(2020,12,31),3)</f>
        <v>6.6493150684931503</v>
      </c>
      <c r="J496" t="str">
        <f>VLOOKUP(tblRoster[[#This Row],[Department ID]],tblDepts[],2,FALSE)</f>
        <v>Marketing</v>
      </c>
      <c r="K496" t="str">
        <f>LEFT(tblRoster[[#This Row],[Employee ID]],1)</f>
        <v>3</v>
      </c>
      <c r="L496" s="15" t="str">
        <f>"Q"&amp;LOOKUP(MONTH(tblRoster[[#This Row],[Start Date]]),{1,4,7,10},{4,1,2,3})</f>
        <v>Q1</v>
      </c>
    </row>
    <row r="497" spans="1:12" x14ac:dyDescent="0.25">
      <c r="A497">
        <v>36921</v>
      </c>
      <c r="B497" t="s">
        <v>985</v>
      </c>
      <c r="C497" t="s">
        <v>986</v>
      </c>
      <c r="D497" t="s">
        <v>20</v>
      </c>
      <c r="E497">
        <v>5</v>
      </c>
      <c r="F497" s="11">
        <v>28196</v>
      </c>
      <c r="G497" s="11">
        <v>41349</v>
      </c>
      <c r="H497">
        <v>51786</v>
      </c>
      <c r="I497" s="15">
        <f>YEARFRAC(tblRoster[[#This Row],[Start Date]],DATE(2020,12,31),3)</f>
        <v>7.8</v>
      </c>
      <c r="J497" t="str">
        <f>VLOOKUP(tblRoster[[#This Row],[Department ID]],tblDepts[],2,FALSE)</f>
        <v>Marketing</v>
      </c>
      <c r="K497" t="str">
        <f>LEFT(tblRoster[[#This Row],[Employee ID]],1)</f>
        <v>3</v>
      </c>
      <c r="L497" s="15" t="str">
        <f>"Q"&amp;LOOKUP(MONTH(tblRoster[[#This Row],[Start Date]]),{1,4,7,10},{4,1,2,3})</f>
        <v>Q4</v>
      </c>
    </row>
    <row r="498" spans="1:12" x14ac:dyDescent="0.25">
      <c r="A498">
        <v>18213</v>
      </c>
      <c r="B498" t="s">
        <v>987</v>
      </c>
      <c r="C498" t="s">
        <v>988</v>
      </c>
      <c r="D498" t="s">
        <v>15</v>
      </c>
      <c r="E498">
        <v>4</v>
      </c>
      <c r="F498" s="11">
        <v>31433</v>
      </c>
      <c r="G498" s="11">
        <v>41047</v>
      </c>
      <c r="H498">
        <v>96076</v>
      </c>
      <c r="I498" s="15">
        <f>YEARFRAC(tblRoster[[#This Row],[Start Date]],DATE(2020,12,31),3)</f>
        <v>8.6273972602739732</v>
      </c>
      <c r="J498" t="str">
        <f>VLOOKUP(tblRoster[[#This Row],[Department ID]],tblDepts[],2,FALSE)</f>
        <v>Sales</v>
      </c>
      <c r="K498" t="str">
        <f>LEFT(tblRoster[[#This Row],[Employee ID]],1)</f>
        <v>1</v>
      </c>
      <c r="L498" s="15" t="str">
        <f>"Q"&amp;LOOKUP(MONTH(tblRoster[[#This Row],[Start Date]]),{1,4,7,10},{4,1,2,3})</f>
        <v>Q1</v>
      </c>
    </row>
    <row r="499" spans="1:12" x14ac:dyDescent="0.25">
      <c r="A499">
        <v>31086</v>
      </c>
      <c r="B499" t="s">
        <v>989</v>
      </c>
      <c r="C499" t="s">
        <v>990</v>
      </c>
      <c r="D499" t="s">
        <v>20</v>
      </c>
      <c r="E499">
        <v>6</v>
      </c>
      <c r="F499" s="11">
        <v>31431</v>
      </c>
      <c r="G499" s="11">
        <v>40353</v>
      </c>
      <c r="H499">
        <v>31762</v>
      </c>
      <c r="I499" s="15">
        <f>YEARFRAC(tblRoster[[#This Row],[Start Date]],DATE(2020,12,31),3)</f>
        <v>10.528767123287672</v>
      </c>
      <c r="J499" t="str">
        <f>VLOOKUP(tblRoster[[#This Row],[Department ID]],tblDepts[],2,FALSE)</f>
        <v>Development</v>
      </c>
      <c r="K499" t="str">
        <f>LEFT(tblRoster[[#This Row],[Employee ID]],1)</f>
        <v>3</v>
      </c>
      <c r="L499" s="15" t="str">
        <f>"Q"&amp;LOOKUP(MONTH(tblRoster[[#This Row],[Start Date]]),{1,4,7,10},{4,1,2,3})</f>
        <v>Q1</v>
      </c>
    </row>
    <row r="500" spans="1:12" x14ac:dyDescent="0.25">
      <c r="A500">
        <v>35260</v>
      </c>
      <c r="B500" t="s">
        <v>991</v>
      </c>
      <c r="C500" t="s">
        <v>992</v>
      </c>
      <c r="D500" t="s">
        <v>20</v>
      </c>
      <c r="E500">
        <v>6</v>
      </c>
      <c r="F500" s="11">
        <v>19499</v>
      </c>
      <c r="G500" s="11">
        <v>42890</v>
      </c>
      <c r="H500">
        <v>104982</v>
      </c>
      <c r="I500" s="15">
        <f>YEARFRAC(tblRoster[[#This Row],[Start Date]],DATE(2020,12,31),3)</f>
        <v>3.5780821917808221</v>
      </c>
      <c r="J500" t="str">
        <f>VLOOKUP(tblRoster[[#This Row],[Department ID]],tblDepts[],2,FALSE)</f>
        <v>Development</v>
      </c>
      <c r="K500" t="str">
        <f>LEFT(tblRoster[[#This Row],[Employee ID]],1)</f>
        <v>3</v>
      </c>
      <c r="L500" s="15" t="str">
        <f>"Q"&amp;LOOKUP(MONTH(tblRoster[[#This Row],[Start Date]]),{1,4,7,10},{4,1,2,3})</f>
        <v>Q1</v>
      </c>
    </row>
    <row r="501" spans="1:12" x14ac:dyDescent="0.25">
      <c r="A501">
        <v>10086</v>
      </c>
      <c r="B501" t="s">
        <v>993</v>
      </c>
      <c r="C501" t="s">
        <v>994</v>
      </c>
      <c r="D501" t="s">
        <v>20</v>
      </c>
      <c r="E501">
        <v>4</v>
      </c>
      <c r="F501" s="11">
        <v>34844</v>
      </c>
      <c r="G501" s="11">
        <v>40561</v>
      </c>
      <c r="H501">
        <v>65705</v>
      </c>
      <c r="I501" s="15">
        <f>YEARFRAC(tblRoster[[#This Row],[Start Date]],DATE(2020,12,31),3)</f>
        <v>9.9589041095890405</v>
      </c>
      <c r="J501" t="str">
        <f>VLOOKUP(tblRoster[[#This Row],[Department ID]],tblDepts[],2,FALSE)</f>
        <v>Sales</v>
      </c>
      <c r="K501" t="str">
        <f>LEFT(tblRoster[[#This Row],[Employee ID]],1)</f>
        <v>1</v>
      </c>
      <c r="L501" s="15" t="str">
        <f>"Q"&amp;LOOKUP(MONTH(tblRoster[[#This Row],[Start Date]]),{1,4,7,10},{4,1,2,3})</f>
        <v>Q4</v>
      </c>
    </row>
    <row r="502" spans="1:12" x14ac:dyDescent="0.25">
      <c r="A502">
        <v>42452</v>
      </c>
      <c r="B502" t="s">
        <v>995</v>
      </c>
      <c r="C502" t="s">
        <v>996</v>
      </c>
      <c r="D502" t="s">
        <v>15</v>
      </c>
      <c r="E502">
        <v>7</v>
      </c>
      <c r="F502" s="11">
        <v>28816</v>
      </c>
      <c r="G502" s="11">
        <v>42942</v>
      </c>
      <c r="H502">
        <v>81001</v>
      </c>
      <c r="I502" s="15">
        <f>YEARFRAC(tblRoster[[#This Row],[Start Date]],DATE(2020,12,31),3)</f>
        <v>3.4356164383561643</v>
      </c>
      <c r="J502" t="str">
        <f>VLOOKUP(tblRoster[[#This Row],[Department ID]],tblDepts[],2,FALSE)</f>
        <v>Support</v>
      </c>
      <c r="K502" t="str">
        <f>LEFT(tblRoster[[#This Row],[Employee ID]],1)</f>
        <v>4</v>
      </c>
      <c r="L502" s="15" t="str">
        <f>"Q"&amp;LOOKUP(MONTH(tblRoster[[#This Row],[Start Date]]),{1,4,7,10},{4,1,2,3})</f>
        <v>Q2</v>
      </c>
    </row>
    <row r="503" spans="1:12" x14ac:dyDescent="0.25">
      <c r="A503">
        <v>25589</v>
      </c>
      <c r="B503" t="s">
        <v>997</v>
      </c>
      <c r="C503" t="s">
        <v>998</v>
      </c>
      <c r="D503" t="s">
        <v>15</v>
      </c>
      <c r="E503">
        <v>6</v>
      </c>
      <c r="F503" s="11">
        <v>27876</v>
      </c>
      <c r="G503" s="11">
        <v>41994</v>
      </c>
      <c r="H503">
        <v>53525</v>
      </c>
      <c r="I503" s="15">
        <f>YEARFRAC(tblRoster[[#This Row],[Start Date]],DATE(2020,12,31),3)</f>
        <v>6.0328767123287674</v>
      </c>
      <c r="J503" t="str">
        <f>VLOOKUP(tblRoster[[#This Row],[Department ID]],tblDepts[],2,FALSE)</f>
        <v>Development</v>
      </c>
      <c r="K503" t="str">
        <f>LEFT(tblRoster[[#This Row],[Employee ID]],1)</f>
        <v>2</v>
      </c>
      <c r="L503" s="15" t="str">
        <f>"Q"&amp;LOOKUP(MONTH(tblRoster[[#This Row],[Start Date]]),{1,4,7,10},{4,1,2,3})</f>
        <v>Q3</v>
      </c>
    </row>
    <row r="504" spans="1:12" x14ac:dyDescent="0.25">
      <c r="A504">
        <v>44672</v>
      </c>
      <c r="B504" t="s">
        <v>999</v>
      </c>
      <c r="C504" t="s">
        <v>1000</v>
      </c>
      <c r="D504" t="s">
        <v>20</v>
      </c>
      <c r="E504">
        <v>7</v>
      </c>
      <c r="F504" s="11">
        <v>22621</v>
      </c>
      <c r="G504" s="11">
        <v>43912</v>
      </c>
      <c r="H504">
        <v>36957</v>
      </c>
      <c r="I504" s="15">
        <f>YEARFRAC(tblRoster[[#This Row],[Start Date]],DATE(2020,12,31),3)</f>
        <v>0.77808219178082194</v>
      </c>
      <c r="J504" t="str">
        <f>VLOOKUP(tblRoster[[#This Row],[Department ID]],tblDepts[],2,FALSE)</f>
        <v>Support</v>
      </c>
      <c r="K504" t="str">
        <f>LEFT(tblRoster[[#This Row],[Employee ID]],1)</f>
        <v>4</v>
      </c>
      <c r="L504" s="15" t="str">
        <f>"Q"&amp;LOOKUP(MONTH(tblRoster[[#This Row],[Start Date]]),{1,4,7,10},{4,1,2,3})</f>
        <v>Q4</v>
      </c>
    </row>
    <row r="505" spans="1:12" x14ac:dyDescent="0.25">
      <c r="A505">
        <v>34455</v>
      </c>
      <c r="B505" t="s">
        <v>1001</v>
      </c>
      <c r="C505" t="s">
        <v>1002</v>
      </c>
      <c r="D505" t="s">
        <v>15</v>
      </c>
      <c r="E505">
        <v>6</v>
      </c>
      <c r="F505" s="11">
        <v>21822</v>
      </c>
      <c r="G505" s="11">
        <v>43900</v>
      </c>
      <c r="H505">
        <v>85603</v>
      </c>
      <c r="I505" s="15">
        <f>YEARFRAC(tblRoster[[#This Row],[Start Date]],DATE(2020,12,31),3)</f>
        <v>0.81095890410958904</v>
      </c>
      <c r="J505" t="str">
        <f>VLOOKUP(tblRoster[[#This Row],[Department ID]],tblDepts[],2,FALSE)</f>
        <v>Development</v>
      </c>
      <c r="K505" t="str">
        <f>LEFT(tblRoster[[#This Row],[Employee ID]],1)</f>
        <v>3</v>
      </c>
      <c r="L505" s="15" t="str">
        <f>"Q"&amp;LOOKUP(MONTH(tblRoster[[#This Row],[Start Date]]),{1,4,7,10},{4,1,2,3})</f>
        <v>Q4</v>
      </c>
    </row>
    <row r="506" spans="1:12" x14ac:dyDescent="0.25">
      <c r="A506">
        <v>30552</v>
      </c>
      <c r="B506" t="s">
        <v>1003</v>
      </c>
      <c r="C506" t="s">
        <v>1004</v>
      </c>
      <c r="D506" t="s">
        <v>15</v>
      </c>
      <c r="E506">
        <v>5</v>
      </c>
      <c r="F506" s="11">
        <v>36345</v>
      </c>
      <c r="G506" s="11">
        <v>42130</v>
      </c>
      <c r="H506">
        <v>125797</v>
      </c>
      <c r="I506" s="15">
        <f>YEARFRAC(tblRoster[[#This Row],[Start Date]],DATE(2020,12,31),3)</f>
        <v>5.6602739726027398</v>
      </c>
      <c r="J506" t="str">
        <f>VLOOKUP(tblRoster[[#This Row],[Department ID]],tblDepts[],2,FALSE)</f>
        <v>Marketing</v>
      </c>
      <c r="K506" t="str">
        <f>LEFT(tblRoster[[#This Row],[Employee ID]],1)</f>
        <v>3</v>
      </c>
      <c r="L506" s="15" t="str">
        <f>"Q"&amp;LOOKUP(MONTH(tblRoster[[#This Row],[Start Date]]),{1,4,7,10},{4,1,2,3})</f>
        <v>Q1</v>
      </c>
    </row>
    <row r="507" spans="1:12" x14ac:dyDescent="0.25">
      <c r="A507">
        <v>36726</v>
      </c>
      <c r="B507" t="s">
        <v>1005</v>
      </c>
      <c r="C507" t="s">
        <v>1006</v>
      </c>
      <c r="D507" t="s">
        <v>20</v>
      </c>
      <c r="E507">
        <v>5</v>
      </c>
      <c r="F507" s="11">
        <v>29448</v>
      </c>
      <c r="G507" s="11">
        <v>41518</v>
      </c>
      <c r="H507">
        <v>79021</v>
      </c>
      <c r="I507" s="15">
        <f>YEARFRAC(tblRoster[[#This Row],[Start Date]],DATE(2020,12,31),3)</f>
        <v>7.3369863013698629</v>
      </c>
      <c r="J507" t="str">
        <f>VLOOKUP(tblRoster[[#This Row],[Department ID]],tblDepts[],2,FALSE)</f>
        <v>Marketing</v>
      </c>
      <c r="K507" t="str">
        <f>LEFT(tblRoster[[#This Row],[Employee ID]],1)</f>
        <v>3</v>
      </c>
      <c r="L507" s="15" t="str">
        <f>"Q"&amp;LOOKUP(MONTH(tblRoster[[#This Row],[Start Date]]),{1,4,7,10},{4,1,2,3})</f>
        <v>Q2</v>
      </c>
    </row>
    <row r="508" spans="1:12" x14ac:dyDescent="0.25">
      <c r="A508">
        <v>32363</v>
      </c>
      <c r="B508" t="s">
        <v>1007</v>
      </c>
      <c r="C508" t="s">
        <v>1008</v>
      </c>
      <c r="D508" t="s">
        <v>15</v>
      </c>
      <c r="E508">
        <v>4</v>
      </c>
      <c r="F508" s="11">
        <v>29181</v>
      </c>
      <c r="G508" s="11">
        <v>41249</v>
      </c>
      <c r="H508">
        <v>92026</v>
      </c>
      <c r="I508" s="15">
        <f>YEARFRAC(tblRoster[[#This Row],[Start Date]],DATE(2020,12,31),3)</f>
        <v>8.0739726027397261</v>
      </c>
      <c r="J508" t="str">
        <f>VLOOKUP(tblRoster[[#This Row],[Department ID]],tblDepts[],2,FALSE)</f>
        <v>Sales</v>
      </c>
      <c r="K508" t="str">
        <f>LEFT(tblRoster[[#This Row],[Employee ID]],1)</f>
        <v>3</v>
      </c>
      <c r="L508" s="15" t="str">
        <f>"Q"&amp;LOOKUP(MONTH(tblRoster[[#This Row],[Start Date]]),{1,4,7,10},{4,1,2,3})</f>
        <v>Q3</v>
      </c>
    </row>
    <row r="509" spans="1:12" x14ac:dyDescent="0.25">
      <c r="A509">
        <v>39942</v>
      </c>
      <c r="B509" t="s">
        <v>1009</v>
      </c>
      <c r="C509" t="s">
        <v>1010</v>
      </c>
      <c r="D509" t="s">
        <v>20</v>
      </c>
      <c r="E509">
        <v>5</v>
      </c>
      <c r="F509" s="11">
        <v>30586</v>
      </c>
      <c r="G509" s="11">
        <v>40831</v>
      </c>
      <c r="H509">
        <v>123096</v>
      </c>
      <c r="I509" s="15">
        <f>YEARFRAC(tblRoster[[#This Row],[Start Date]],DATE(2020,12,31),3)</f>
        <v>9.2191780821917817</v>
      </c>
      <c r="J509" t="str">
        <f>VLOOKUP(tblRoster[[#This Row],[Department ID]],tblDepts[],2,FALSE)</f>
        <v>Marketing</v>
      </c>
      <c r="K509" t="str">
        <f>LEFT(tblRoster[[#This Row],[Employee ID]],1)</f>
        <v>3</v>
      </c>
      <c r="L509" s="15" t="str">
        <f>"Q"&amp;LOOKUP(MONTH(tblRoster[[#This Row],[Start Date]]),{1,4,7,10},{4,1,2,3})</f>
        <v>Q3</v>
      </c>
    </row>
    <row r="510" spans="1:12" x14ac:dyDescent="0.25">
      <c r="A510">
        <v>34707</v>
      </c>
      <c r="B510" t="s">
        <v>1011</v>
      </c>
      <c r="C510" t="s">
        <v>1012</v>
      </c>
      <c r="D510" t="s">
        <v>20</v>
      </c>
      <c r="E510">
        <v>5</v>
      </c>
      <c r="F510" s="11">
        <v>21494</v>
      </c>
      <c r="G510" s="11">
        <v>40499</v>
      </c>
      <c r="H510">
        <v>135553</v>
      </c>
      <c r="I510" s="15">
        <f>YEARFRAC(tblRoster[[#This Row],[Start Date]],DATE(2020,12,31),3)</f>
        <v>10.128767123287671</v>
      </c>
      <c r="J510" t="str">
        <f>VLOOKUP(tblRoster[[#This Row],[Department ID]],tblDepts[],2,FALSE)</f>
        <v>Marketing</v>
      </c>
      <c r="K510" t="str">
        <f>LEFT(tblRoster[[#This Row],[Employee ID]],1)</f>
        <v>3</v>
      </c>
      <c r="L510" s="15" t="str">
        <f>"Q"&amp;LOOKUP(MONTH(tblRoster[[#This Row],[Start Date]]),{1,4,7,10},{4,1,2,3})</f>
        <v>Q3</v>
      </c>
    </row>
    <row r="511" spans="1:12" x14ac:dyDescent="0.25">
      <c r="A511">
        <v>14482</v>
      </c>
      <c r="B511" t="s">
        <v>1013</v>
      </c>
      <c r="C511" t="s">
        <v>1014</v>
      </c>
      <c r="D511" t="s">
        <v>20</v>
      </c>
      <c r="E511">
        <v>4</v>
      </c>
      <c r="F511" s="11">
        <v>17535</v>
      </c>
      <c r="G511" s="11">
        <v>41985</v>
      </c>
      <c r="H511">
        <v>114940</v>
      </c>
      <c r="I511" s="15">
        <f>YEARFRAC(tblRoster[[#This Row],[Start Date]],DATE(2020,12,31),3)</f>
        <v>6.0575342465753428</v>
      </c>
      <c r="J511" t="str">
        <f>VLOOKUP(tblRoster[[#This Row],[Department ID]],tblDepts[],2,FALSE)</f>
        <v>Sales</v>
      </c>
      <c r="K511" t="str">
        <f>LEFT(tblRoster[[#This Row],[Employee ID]],1)</f>
        <v>1</v>
      </c>
      <c r="L511" s="15" t="str">
        <f>"Q"&amp;LOOKUP(MONTH(tblRoster[[#This Row],[Start Date]]),{1,4,7,10},{4,1,2,3})</f>
        <v>Q3</v>
      </c>
    </row>
    <row r="512" spans="1:12" x14ac:dyDescent="0.25">
      <c r="A512">
        <v>31120</v>
      </c>
      <c r="B512" t="s">
        <v>1015</v>
      </c>
      <c r="C512" t="s">
        <v>1016</v>
      </c>
      <c r="D512" t="s">
        <v>20</v>
      </c>
      <c r="E512">
        <v>6</v>
      </c>
      <c r="F512" s="11">
        <v>19391</v>
      </c>
      <c r="G512" s="11">
        <v>42797</v>
      </c>
      <c r="H512">
        <v>129805</v>
      </c>
      <c r="I512" s="15">
        <f>YEARFRAC(tblRoster[[#This Row],[Start Date]],DATE(2020,12,31),3)</f>
        <v>3.8328767123287673</v>
      </c>
      <c r="J512" t="str">
        <f>VLOOKUP(tblRoster[[#This Row],[Department ID]],tblDepts[],2,FALSE)</f>
        <v>Development</v>
      </c>
      <c r="K512" t="str">
        <f>LEFT(tblRoster[[#This Row],[Employee ID]],1)</f>
        <v>3</v>
      </c>
      <c r="L512" s="15" t="str">
        <f>"Q"&amp;LOOKUP(MONTH(tblRoster[[#This Row],[Start Date]]),{1,4,7,10},{4,1,2,3})</f>
        <v>Q4</v>
      </c>
    </row>
    <row r="513" spans="1:12" x14ac:dyDescent="0.25">
      <c r="A513">
        <v>23802</v>
      </c>
      <c r="B513" t="s">
        <v>1017</v>
      </c>
      <c r="C513" t="s">
        <v>1018</v>
      </c>
      <c r="D513" t="s">
        <v>20</v>
      </c>
      <c r="E513">
        <v>6</v>
      </c>
      <c r="F513" s="11">
        <v>24531</v>
      </c>
      <c r="G513" s="11">
        <v>43255</v>
      </c>
      <c r="H513">
        <v>117457</v>
      </c>
      <c r="I513" s="15">
        <f>YEARFRAC(tblRoster[[#This Row],[Start Date]],DATE(2020,12,31),3)</f>
        <v>2.5780821917808221</v>
      </c>
      <c r="J513" t="str">
        <f>VLOOKUP(tblRoster[[#This Row],[Department ID]],tblDepts[],2,FALSE)</f>
        <v>Development</v>
      </c>
      <c r="K513" t="str">
        <f>LEFT(tblRoster[[#This Row],[Employee ID]],1)</f>
        <v>2</v>
      </c>
      <c r="L513" s="15" t="str">
        <f>"Q"&amp;LOOKUP(MONTH(tblRoster[[#This Row],[Start Date]]),{1,4,7,10},{4,1,2,3})</f>
        <v>Q1</v>
      </c>
    </row>
    <row r="514" spans="1:12" x14ac:dyDescent="0.25">
      <c r="A514">
        <v>38458</v>
      </c>
      <c r="B514" t="s">
        <v>1019</v>
      </c>
      <c r="C514" t="s">
        <v>1020</v>
      </c>
      <c r="D514" t="s">
        <v>15</v>
      </c>
      <c r="E514">
        <v>7</v>
      </c>
      <c r="F514" s="11">
        <v>22570</v>
      </c>
      <c r="G514" s="11">
        <v>41461</v>
      </c>
      <c r="H514">
        <v>100837</v>
      </c>
      <c r="I514" s="15">
        <f>YEARFRAC(tblRoster[[#This Row],[Start Date]],DATE(2020,12,31),3)</f>
        <v>7.493150684931507</v>
      </c>
      <c r="J514" t="str">
        <f>VLOOKUP(tblRoster[[#This Row],[Department ID]],tblDepts[],2,FALSE)</f>
        <v>Support</v>
      </c>
      <c r="K514" t="str">
        <f>LEFT(tblRoster[[#This Row],[Employee ID]],1)</f>
        <v>3</v>
      </c>
      <c r="L514" s="15" t="str">
        <f>"Q"&amp;LOOKUP(MONTH(tblRoster[[#This Row],[Start Date]]),{1,4,7,10},{4,1,2,3})</f>
        <v>Q2</v>
      </c>
    </row>
    <row r="515" spans="1:12" x14ac:dyDescent="0.25">
      <c r="A515">
        <v>30569</v>
      </c>
      <c r="B515" t="s">
        <v>1021</v>
      </c>
      <c r="C515" t="s">
        <v>1022</v>
      </c>
      <c r="D515" t="s">
        <v>15</v>
      </c>
      <c r="E515">
        <v>6</v>
      </c>
      <c r="F515" s="11">
        <v>30352</v>
      </c>
      <c r="G515" s="11">
        <v>41769</v>
      </c>
      <c r="H515">
        <v>92304</v>
      </c>
      <c r="I515" s="15">
        <f>YEARFRAC(tblRoster[[#This Row],[Start Date]],DATE(2020,12,31),3)</f>
        <v>6.6493150684931503</v>
      </c>
      <c r="J515" t="str">
        <f>VLOOKUP(tblRoster[[#This Row],[Department ID]],tblDepts[],2,FALSE)</f>
        <v>Development</v>
      </c>
      <c r="K515" t="str">
        <f>LEFT(tblRoster[[#This Row],[Employee ID]],1)</f>
        <v>3</v>
      </c>
      <c r="L515" s="15" t="str">
        <f>"Q"&amp;LOOKUP(MONTH(tblRoster[[#This Row],[Start Date]]),{1,4,7,10},{4,1,2,3})</f>
        <v>Q1</v>
      </c>
    </row>
    <row r="516" spans="1:12" x14ac:dyDescent="0.25">
      <c r="A516">
        <v>19387</v>
      </c>
      <c r="B516" t="s">
        <v>1023</v>
      </c>
      <c r="C516" t="s">
        <v>1024</v>
      </c>
      <c r="D516" t="s">
        <v>20</v>
      </c>
      <c r="E516">
        <v>4</v>
      </c>
      <c r="F516" s="11">
        <v>29318</v>
      </c>
      <c r="G516" s="11">
        <v>40485</v>
      </c>
      <c r="H516">
        <v>116006</v>
      </c>
      <c r="I516" s="15">
        <f>YEARFRAC(tblRoster[[#This Row],[Start Date]],DATE(2020,12,31),3)</f>
        <v>10.167123287671233</v>
      </c>
      <c r="J516" t="str">
        <f>VLOOKUP(tblRoster[[#This Row],[Department ID]],tblDepts[],2,FALSE)</f>
        <v>Sales</v>
      </c>
      <c r="K516" t="str">
        <f>LEFT(tblRoster[[#This Row],[Employee ID]],1)</f>
        <v>1</v>
      </c>
      <c r="L516" s="15" t="str">
        <f>"Q"&amp;LOOKUP(MONTH(tblRoster[[#This Row],[Start Date]]),{1,4,7,10},{4,1,2,3})</f>
        <v>Q3</v>
      </c>
    </row>
    <row r="517" spans="1:12" x14ac:dyDescent="0.25">
      <c r="A517">
        <v>31427</v>
      </c>
      <c r="B517" t="s">
        <v>1025</v>
      </c>
      <c r="C517" t="s">
        <v>1026</v>
      </c>
      <c r="D517" t="s">
        <v>15</v>
      </c>
      <c r="E517">
        <v>4</v>
      </c>
      <c r="F517" s="11">
        <v>28917</v>
      </c>
      <c r="G517" s="11">
        <v>41815</v>
      </c>
      <c r="H517">
        <v>96214</v>
      </c>
      <c r="I517" s="15">
        <f>YEARFRAC(tblRoster[[#This Row],[Start Date]],DATE(2020,12,31),3)</f>
        <v>6.5232876712328771</v>
      </c>
      <c r="J517" t="str">
        <f>VLOOKUP(tblRoster[[#This Row],[Department ID]],tblDepts[],2,FALSE)</f>
        <v>Sales</v>
      </c>
      <c r="K517" t="str">
        <f>LEFT(tblRoster[[#This Row],[Employee ID]],1)</f>
        <v>3</v>
      </c>
      <c r="L517" s="15" t="str">
        <f>"Q"&amp;LOOKUP(MONTH(tblRoster[[#This Row],[Start Date]]),{1,4,7,10},{4,1,2,3})</f>
        <v>Q1</v>
      </c>
    </row>
    <row r="518" spans="1:12" x14ac:dyDescent="0.25">
      <c r="A518">
        <v>37224</v>
      </c>
      <c r="B518" t="s">
        <v>1027</v>
      </c>
      <c r="C518" t="s">
        <v>1028</v>
      </c>
      <c r="D518" t="s">
        <v>15</v>
      </c>
      <c r="E518">
        <v>4</v>
      </c>
      <c r="F518" s="11">
        <v>23740</v>
      </c>
      <c r="G518" s="11">
        <v>40548</v>
      </c>
      <c r="H518">
        <v>137527</v>
      </c>
      <c r="I518" s="15">
        <f>YEARFRAC(tblRoster[[#This Row],[Start Date]],DATE(2020,12,31),3)</f>
        <v>9.9945205479452053</v>
      </c>
      <c r="J518" t="str">
        <f>VLOOKUP(tblRoster[[#This Row],[Department ID]],tblDepts[],2,FALSE)</f>
        <v>Sales</v>
      </c>
      <c r="K518" t="str">
        <f>LEFT(tblRoster[[#This Row],[Employee ID]],1)</f>
        <v>3</v>
      </c>
      <c r="L518" s="15" t="str">
        <f>"Q"&amp;LOOKUP(MONTH(tblRoster[[#This Row],[Start Date]]),{1,4,7,10},{4,1,2,3})</f>
        <v>Q4</v>
      </c>
    </row>
    <row r="519" spans="1:12" x14ac:dyDescent="0.25">
      <c r="A519">
        <v>35077</v>
      </c>
      <c r="B519" t="s">
        <v>1029</v>
      </c>
      <c r="C519" t="s">
        <v>1030</v>
      </c>
      <c r="D519" t="s">
        <v>20</v>
      </c>
      <c r="E519">
        <v>6</v>
      </c>
      <c r="F519" s="11">
        <v>19525</v>
      </c>
      <c r="G519" s="11">
        <v>42008</v>
      </c>
      <c r="H519">
        <v>103822</v>
      </c>
      <c r="I519" s="15">
        <f>YEARFRAC(tblRoster[[#This Row],[Start Date]],DATE(2020,12,31),3)</f>
        <v>5.9945205479452053</v>
      </c>
      <c r="J519" t="str">
        <f>VLOOKUP(tblRoster[[#This Row],[Department ID]],tblDepts[],2,FALSE)</f>
        <v>Development</v>
      </c>
      <c r="K519" t="str">
        <f>LEFT(tblRoster[[#This Row],[Employee ID]],1)</f>
        <v>3</v>
      </c>
      <c r="L519" s="15" t="str">
        <f>"Q"&amp;LOOKUP(MONTH(tblRoster[[#This Row],[Start Date]]),{1,4,7,10},{4,1,2,3})</f>
        <v>Q4</v>
      </c>
    </row>
    <row r="520" spans="1:12" x14ac:dyDescent="0.25">
      <c r="A520">
        <v>21997</v>
      </c>
      <c r="B520" t="s">
        <v>1031</v>
      </c>
      <c r="C520" t="s">
        <v>1032</v>
      </c>
      <c r="D520" t="s">
        <v>20</v>
      </c>
      <c r="E520">
        <v>4</v>
      </c>
      <c r="F520" s="11">
        <v>22898</v>
      </c>
      <c r="G520" s="11">
        <v>43370</v>
      </c>
      <c r="H520">
        <v>66833</v>
      </c>
      <c r="I520" s="15">
        <f>YEARFRAC(tblRoster[[#This Row],[Start Date]],DATE(2020,12,31),3)</f>
        <v>2.2630136986301368</v>
      </c>
      <c r="J520" t="str">
        <f>VLOOKUP(tblRoster[[#This Row],[Department ID]],tblDepts[],2,FALSE)</f>
        <v>Sales</v>
      </c>
      <c r="K520" t="str">
        <f>LEFT(tblRoster[[#This Row],[Employee ID]],1)</f>
        <v>2</v>
      </c>
      <c r="L520" s="15" t="str">
        <f>"Q"&amp;LOOKUP(MONTH(tblRoster[[#This Row],[Start Date]]),{1,4,7,10},{4,1,2,3})</f>
        <v>Q2</v>
      </c>
    </row>
    <row r="521" spans="1:12" x14ac:dyDescent="0.25">
      <c r="A521">
        <v>38696</v>
      </c>
      <c r="B521" t="s">
        <v>1033</v>
      </c>
      <c r="C521" t="s">
        <v>1034</v>
      </c>
      <c r="D521" t="s">
        <v>15</v>
      </c>
      <c r="E521">
        <v>6</v>
      </c>
      <c r="F521" s="11">
        <v>27289</v>
      </c>
      <c r="G521" s="11">
        <v>42620</v>
      </c>
      <c r="H521">
        <v>93751</v>
      </c>
      <c r="I521" s="15">
        <f>YEARFRAC(tblRoster[[#This Row],[Start Date]],DATE(2020,12,31),3)</f>
        <v>4.3178082191780822</v>
      </c>
      <c r="J521" t="str">
        <f>VLOOKUP(tblRoster[[#This Row],[Department ID]],tblDepts[],2,FALSE)</f>
        <v>Development</v>
      </c>
      <c r="K521" t="str">
        <f>LEFT(tblRoster[[#This Row],[Employee ID]],1)</f>
        <v>3</v>
      </c>
      <c r="L521" s="15" t="str">
        <f>"Q"&amp;LOOKUP(MONTH(tblRoster[[#This Row],[Start Date]]),{1,4,7,10},{4,1,2,3})</f>
        <v>Q2</v>
      </c>
    </row>
    <row r="522" spans="1:12" x14ac:dyDescent="0.25">
      <c r="A522">
        <v>33609</v>
      </c>
      <c r="B522" t="s">
        <v>1035</v>
      </c>
      <c r="C522" t="s">
        <v>1036</v>
      </c>
      <c r="D522" t="s">
        <v>20</v>
      </c>
      <c r="E522">
        <v>7</v>
      </c>
      <c r="F522" s="11">
        <v>18963</v>
      </c>
      <c r="G522" s="11">
        <v>41082</v>
      </c>
      <c r="H522">
        <v>108404</v>
      </c>
      <c r="I522" s="15">
        <f>YEARFRAC(tblRoster[[#This Row],[Start Date]],DATE(2020,12,31),3)</f>
        <v>8.5315068493150683</v>
      </c>
      <c r="J522" t="str">
        <f>VLOOKUP(tblRoster[[#This Row],[Department ID]],tblDepts[],2,FALSE)</f>
        <v>Support</v>
      </c>
      <c r="K522" t="str">
        <f>LEFT(tblRoster[[#This Row],[Employee ID]],1)</f>
        <v>3</v>
      </c>
      <c r="L522" s="15" t="str">
        <f>"Q"&amp;LOOKUP(MONTH(tblRoster[[#This Row],[Start Date]]),{1,4,7,10},{4,1,2,3})</f>
        <v>Q1</v>
      </c>
    </row>
    <row r="523" spans="1:12" x14ac:dyDescent="0.25">
      <c r="A523">
        <v>42950</v>
      </c>
      <c r="B523" t="s">
        <v>1037</v>
      </c>
      <c r="C523" t="s">
        <v>1038</v>
      </c>
      <c r="D523" t="s">
        <v>15</v>
      </c>
      <c r="E523">
        <v>7</v>
      </c>
      <c r="F523" s="11">
        <v>30057</v>
      </c>
      <c r="G523" s="11">
        <v>42233</v>
      </c>
      <c r="H523">
        <v>47454</v>
      </c>
      <c r="I523" s="15">
        <f>YEARFRAC(tblRoster[[#This Row],[Start Date]],DATE(2020,12,31),3)</f>
        <v>5.3780821917808215</v>
      </c>
      <c r="J523" t="str">
        <f>VLOOKUP(tblRoster[[#This Row],[Department ID]],tblDepts[],2,FALSE)</f>
        <v>Support</v>
      </c>
      <c r="K523" t="str">
        <f>LEFT(tblRoster[[#This Row],[Employee ID]],1)</f>
        <v>4</v>
      </c>
      <c r="L523" s="15" t="str">
        <f>"Q"&amp;LOOKUP(MONTH(tblRoster[[#This Row],[Start Date]]),{1,4,7,10},{4,1,2,3})</f>
        <v>Q2</v>
      </c>
    </row>
    <row r="524" spans="1:12" x14ac:dyDescent="0.25">
      <c r="A524">
        <v>34150</v>
      </c>
      <c r="B524" t="s">
        <v>1039</v>
      </c>
      <c r="C524" t="s">
        <v>1040</v>
      </c>
      <c r="D524" t="s">
        <v>20</v>
      </c>
      <c r="E524">
        <v>4</v>
      </c>
      <c r="F524" s="11">
        <v>34212</v>
      </c>
      <c r="G524" s="11">
        <v>40970</v>
      </c>
      <c r="H524">
        <v>154244</v>
      </c>
      <c r="I524" s="15">
        <f>YEARFRAC(tblRoster[[#This Row],[Start Date]],DATE(2020,12,31),3)</f>
        <v>8.838356164383562</v>
      </c>
      <c r="J524" t="str">
        <f>VLOOKUP(tblRoster[[#This Row],[Department ID]],tblDepts[],2,FALSE)</f>
        <v>Sales</v>
      </c>
      <c r="K524" t="str">
        <f>LEFT(tblRoster[[#This Row],[Employee ID]],1)</f>
        <v>3</v>
      </c>
      <c r="L524" s="15" t="str">
        <f>"Q"&amp;LOOKUP(MONTH(tblRoster[[#This Row],[Start Date]]),{1,4,7,10},{4,1,2,3})</f>
        <v>Q4</v>
      </c>
    </row>
    <row r="525" spans="1:12" x14ac:dyDescent="0.25">
      <c r="A525">
        <v>20884</v>
      </c>
      <c r="B525" t="s">
        <v>1041</v>
      </c>
      <c r="C525" t="s">
        <v>1042</v>
      </c>
      <c r="D525" t="s">
        <v>15</v>
      </c>
      <c r="E525">
        <v>7</v>
      </c>
      <c r="F525" s="11">
        <v>18250</v>
      </c>
      <c r="G525" s="11">
        <v>41952</v>
      </c>
      <c r="H525">
        <v>105420</v>
      </c>
      <c r="I525" s="15">
        <f>YEARFRAC(tblRoster[[#This Row],[Start Date]],DATE(2020,12,31),3)</f>
        <v>6.1479452054794521</v>
      </c>
      <c r="J525" t="str">
        <f>VLOOKUP(tblRoster[[#This Row],[Department ID]],tblDepts[],2,FALSE)</f>
        <v>Support</v>
      </c>
      <c r="K525" t="str">
        <f>LEFT(tblRoster[[#This Row],[Employee ID]],1)</f>
        <v>2</v>
      </c>
      <c r="L525" s="15" t="str">
        <f>"Q"&amp;LOOKUP(MONTH(tblRoster[[#This Row],[Start Date]]),{1,4,7,10},{4,1,2,3})</f>
        <v>Q3</v>
      </c>
    </row>
    <row r="526" spans="1:12" x14ac:dyDescent="0.25">
      <c r="A526">
        <v>34148</v>
      </c>
      <c r="B526" t="s">
        <v>1043</v>
      </c>
      <c r="C526" t="s">
        <v>1044</v>
      </c>
      <c r="D526" t="s">
        <v>15</v>
      </c>
      <c r="E526">
        <v>4</v>
      </c>
      <c r="F526" s="11">
        <v>35729</v>
      </c>
      <c r="G526" s="11">
        <v>41545</v>
      </c>
      <c r="H526">
        <v>147535</v>
      </c>
      <c r="I526" s="15">
        <f>YEARFRAC(tblRoster[[#This Row],[Start Date]],DATE(2020,12,31),3)</f>
        <v>7.2630136986301368</v>
      </c>
      <c r="J526" t="str">
        <f>VLOOKUP(tblRoster[[#This Row],[Department ID]],tblDepts[],2,FALSE)</f>
        <v>Sales</v>
      </c>
      <c r="K526" t="str">
        <f>LEFT(tblRoster[[#This Row],[Employee ID]],1)</f>
        <v>3</v>
      </c>
      <c r="L526" s="15" t="str">
        <f>"Q"&amp;LOOKUP(MONTH(tblRoster[[#This Row],[Start Date]]),{1,4,7,10},{4,1,2,3})</f>
        <v>Q2</v>
      </c>
    </row>
    <row r="527" spans="1:12" x14ac:dyDescent="0.25">
      <c r="A527">
        <v>38048</v>
      </c>
      <c r="B527" t="s">
        <v>1045</v>
      </c>
      <c r="C527" t="s">
        <v>1046</v>
      </c>
      <c r="D527" t="s">
        <v>15</v>
      </c>
      <c r="E527">
        <v>5</v>
      </c>
      <c r="F527" s="11">
        <v>22998</v>
      </c>
      <c r="G527" s="11">
        <v>42393</v>
      </c>
      <c r="H527">
        <v>35001</v>
      </c>
      <c r="I527" s="15">
        <f>YEARFRAC(tblRoster[[#This Row],[Start Date]],DATE(2020,12,31),3)</f>
        <v>4.9397260273972599</v>
      </c>
      <c r="J527" t="str">
        <f>VLOOKUP(tblRoster[[#This Row],[Department ID]],tblDepts[],2,FALSE)</f>
        <v>Marketing</v>
      </c>
      <c r="K527" t="str">
        <f>LEFT(tblRoster[[#This Row],[Employee ID]],1)</f>
        <v>3</v>
      </c>
      <c r="L527" s="15" t="str">
        <f>"Q"&amp;LOOKUP(MONTH(tblRoster[[#This Row],[Start Date]]),{1,4,7,10},{4,1,2,3})</f>
        <v>Q4</v>
      </c>
    </row>
    <row r="528" spans="1:12" x14ac:dyDescent="0.25">
      <c r="A528">
        <v>35052</v>
      </c>
      <c r="B528" t="s">
        <v>1047</v>
      </c>
      <c r="C528" t="s">
        <v>1048</v>
      </c>
      <c r="D528" t="s">
        <v>20</v>
      </c>
      <c r="E528">
        <v>6</v>
      </c>
      <c r="F528" s="11">
        <v>23128</v>
      </c>
      <c r="G528" s="11">
        <v>41018</v>
      </c>
      <c r="H528">
        <v>57360</v>
      </c>
      <c r="I528" s="15">
        <f>YEARFRAC(tblRoster[[#This Row],[Start Date]],DATE(2020,12,31),3)</f>
        <v>8.706849315068494</v>
      </c>
      <c r="J528" t="str">
        <f>VLOOKUP(tblRoster[[#This Row],[Department ID]],tblDepts[],2,FALSE)</f>
        <v>Development</v>
      </c>
      <c r="K528" t="str">
        <f>LEFT(tblRoster[[#This Row],[Employee ID]],1)</f>
        <v>3</v>
      </c>
      <c r="L528" s="15" t="str">
        <f>"Q"&amp;LOOKUP(MONTH(tblRoster[[#This Row],[Start Date]]),{1,4,7,10},{4,1,2,3})</f>
        <v>Q1</v>
      </c>
    </row>
    <row r="529" spans="1:12" x14ac:dyDescent="0.25">
      <c r="A529">
        <v>22600</v>
      </c>
      <c r="B529" t="s">
        <v>1049</v>
      </c>
      <c r="C529" t="s">
        <v>1050</v>
      </c>
      <c r="D529" t="s">
        <v>20</v>
      </c>
      <c r="E529">
        <v>5</v>
      </c>
      <c r="F529" s="11">
        <v>34166</v>
      </c>
      <c r="G529" s="11">
        <v>41860</v>
      </c>
      <c r="H529">
        <v>125481</v>
      </c>
      <c r="I529" s="15">
        <f>YEARFRAC(tblRoster[[#This Row],[Start Date]],DATE(2020,12,31),3)</f>
        <v>6.4</v>
      </c>
      <c r="J529" t="str">
        <f>VLOOKUP(tblRoster[[#This Row],[Department ID]],tblDepts[],2,FALSE)</f>
        <v>Marketing</v>
      </c>
      <c r="K529" t="str">
        <f>LEFT(tblRoster[[#This Row],[Employee ID]],1)</f>
        <v>2</v>
      </c>
      <c r="L529" s="15" t="str">
        <f>"Q"&amp;LOOKUP(MONTH(tblRoster[[#This Row],[Start Date]]),{1,4,7,10},{4,1,2,3})</f>
        <v>Q2</v>
      </c>
    </row>
    <row r="530" spans="1:12" x14ac:dyDescent="0.25">
      <c r="A530">
        <v>18475</v>
      </c>
      <c r="B530" t="s">
        <v>907</v>
      </c>
      <c r="C530" t="s">
        <v>1051</v>
      </c>
      <c r="D530" t="s">
        <v>15</v>
      </c>
      <c r="E530">
        <v>4</v>
      </c>
      <c r="F530" s="11">
        <v>32353</v>
      </c>
      <c r="G530" s="11">
        <v>41023</v>
      </c>
      <c r="H530">
        <v>52415</v>
      </c>
      <c r="I530" s="15">
        <f>YEARFRAC(tblRoster[[#This Row],[Start Date]],DATE(2020,12,31),3)</f>
        <v>8.6931506849315063</v>
      </c>
      <c r="J530" t="str">
        <f>VLOOKUP(tblRoster[[#This Row],[Department ID]],tblDepts[],2,FALSE)</f>
        <v>Sales</v>
      </c>
      <c r="K530" t="str">
        <f>LEFT(tblRoster[[#This Row],[Employee ID]],1)</f>
        <v>1</v>
      </c>
      <c r="L530" s="15" t="str">
        <f>"Q"&amp;LOOKUP(MONTH(tblRoster[[#This Row],[Start Date]]),{1,4,7,10},{4,1,2,3})</f>
        <v>Q1</v>
      </c>
    </row>
    <row r="531" spans="1:12" x14ac:dyDescent="0.25">
      <c r="A531">
        <v>32605</v>
      </c>
      <c r="B531" t="s">
        <v>1052</v>
      </c>
      <c r="C531" t="s">
        <v>1053</v>
      </c>
      <c r="D531" t="s">
        <v>15</v>
      </c>
      <c r="E531">
        <v>4</v>
      </c>
      <c r="F531" s="11">
        <v>32283</v>
      </c>
      <c r="G531" s="11">
        <v>40757</v>
      </c>
      <c r="H531">
        <v>92885</v>
      </c>
      <c r="I531" s="15">
        <f>YEARFRAC(tblRoster[[#This Row],[Start Date]],DATE(2020,12,31),3)</f>
        <v>9.4219178082191775</v>
      </c>
      <c r="J531" t="str">
        <f>VLOOKUP(tblRoster[[#This Row],[Department ID]],tblDepts[],2,FALSE)</f>
        <v>Sales</v>
      </c>
      <c r="K531" t="str">
        <f>LEFT(tblRoster[[#This Row],[Employee ID]],1)</f>
        <v>3</v>
      </c>
      <c r="L531" s="15" t="str">
        <f>"Q"&amp;LOOKUP(MONTH(tblRoster[[#This Row],[Start Date]]),{1,4,7,10},{4,1,2,3})</f>
        <v>Q2</v>
      </c>
    </row>
    <row r="532" spans="1:12" x14ac:dyDescent="0.25">
      <c r="A532">
        <v>15296</v>
      </c>
      <c r="B532" t="s">
        <v>1054</v>
      </c>
      <c r="C532" t="s">
        <v>1055</v>
      </c>
      <c r="D532" t="s">
        <v>20</v>
      </c>
      <c r="E532">
        <v>4</v>
      </c>
      <c r="F532" s="11">
        <v>31312</v>
      </c>
      <c r="G532" s="11">
        <v>42576</v>
      </c>
      <c r="H532">
        <v>90247</v>
      </c>
      <c r="I532" s="15">
        <f>YEARFRAC(tblRoster[[#This Row],[Start Date]],DATE(2020,12,31),3)</f>
        <v>4.4383561643835616</v>
      </c>
      <c r="J532" t="str">
        <f>VLOOKUP(tblRoster[[#This Row],[Department ID]],tblDepts[],2,FALSE)</f>
        <v>Sales</v>
      </c>
      <c r="K532" t="str">
        <f>LEFT(tblRoster[[#This Row],[Employee ID]],1)</f>
        <v>1</v>
      </c>
      <c r="L532" s="15" t="str">
        <f>"Q"&amp;LOOKUP(MONTH(tblRoster[[#This Row],[Start Date]]),{1,4,7,10},{4,1,2,3})</f>
        <v>Q2</v>
      </c>
    </row>
    <row r="533" spans="1:12" x14ac:dyDescent="0.25">
      <c r="A533">
        <v>19934</v>
      </c>
      <c r="B533" t="s">
        <v>662</v>
      </c>
      <c r="C533" t="s">
        <v>1056</v>
      </c>
      <c r="D533" t="s">
        <v>15</v>
      </c>
      <c r="E533">
        <v>5</v>
      </c>
      <c r="F533" s="11">
        <v>29952</v>
      </c>
      <c r="G533" s="11">
        <v>41227</v>
      </c>
      <c r="H533">
        <v>75857</v>
      </c>
      <c r="I533" s="15">
        <f>YEARFRAC(tblRoster[[#This Row],[Start Date]],DATE(2020,12,31),3)</f>
        <v>8.1342465753424662</v>
      </c>
      <c r="J533" t="str">
        <f>VLOOKUP(tblRoster[[#This Row],[Department ID]],tblDepts[],2,FALSE)</f>
        <v>Marketing</v>
      </c>
      <c r="K533" t="str">
        <f>LEFT(tblRoster[[#This Row],[Employee ID]],1)</f>
        <v>1</v>
      </c>
      <c r="L533" s="15" t="str">
        <f>"Q"&amp;LOOKUP(MONTH(tblRoster[[#This Row],[Start Date]]),{1,4,7,10},{4,1,2,3})</f>
        <v>Q3</v>
      </c>
    </row>
    <row r="534" spans="1:12" x14ac:dyDescent="0.25">
      <c r="A534">
        <v>32214</v>
      </c>
      <c r="B534" t="s">
        <v>1057</v>
      </c>
      <c r="C534" t="s">
        <v>1058</v>
      </c>
      <c r="D534" t="s">
        <v>15</v>
      </c>
      <c r="E534">
        <v>5</v>
      </c>
      <c r="F534" s="11">
        <v>32266</v>
      </c>
      <c r="G534" s="11">
        <v>43881</v>
      </c>
      <c r="H534">
        <v>46636</v>
      </c>
      <c r="I534" s="15">
        <f>YEARFRAC(tblRoster[[#This Row],[Start Date]],DATE(2020,12,31),3)</f>
        <v>0.86301369863013699</v>
      </c>
      <c r="J534" t="str">
        <f>VLOOKUP(tblRoster[[#This Row],[Department ID]],tblDepts[],2,FALSE)</f>
        <v>Marketing</v>
      </c>
      <c r="K534" t="str">
        <f>LEFT(tblRoster[[#This Row],[Employee ID]],1)</f>
        <v>3</v>
      </c>
      <c r="L534" s="15" t="str">
        <f>"Q"&amp;LOOKUP(MONTH(tblRoster[[#This Row],[Start Date]]),{1,4,7,10},{4,1,2,3})</f>
        <v>Q4</v>
      </c>
    </row>
    <row r="535" spans="1:12" x14ac:dyDescent="0.25">
      <c r="A535">
        <v>33694</v>
      </c>
      <c r="B535" t="s">
        <v>1059</v>
      </c>
      <c r="C535" t="s">
        <v>1060</v>
      </c>
      <c r="D535" t="s">
        <v>15</v>
      </c>
      <c r="E535">
        <v>5</v>
      </c>
      <c r="F535" s="11">
        <v>23224</v>
      </c>
      <c r="G535" s="11">
        <v>42194</v>
      </c>
      <c r="H535">
        <v>69834</v>
      </c>
      <c r="I535" s="15">
        <f>YEARFRAC(tblRoster[[#This Row],[Start Date]],DATE(2020,12,31),3)</f>
        <v>5.484931506849315</v>
      </c>
      <c r="J535" t="str">
        <f>VLOOKUP(tblRoster[[#This Row],[Department ID]],tblDepts[],2,FALSE)</f>
        <v>Marketing</v>
      </c>
      <c r="K535" t="str">
        <f>LEFT(tblRoster[[#This Row],[Employee ID]],1)</f>
        <v>3</v>
      </c>
      <c r="L535" s="15" t="str">
        <f>"Q"&amp;LOOKUP(MONTH(tblRoster[[#This Row],[Start Date]]),{1,4,7,10},{4,1,2,3})</f>
        <v>Q2</v>
      </c>
    </row>
    <row r="536" spans="1:12" x14ac:dyDescent="0.25">
      <c r="A536">
        <v>34984</v>
      </c>
      <c r="B536" t="s">
        <v>1061</v>
      </c>
      <c r="C536" t="s">
        <v>1062</v>
      </c>
      <c r="D536" t="s">
        <v>15</v>
      </c>
      <c r="E536">
        <v>6</v>
      </c>
      <c r="F536" s="11">
        <v>28873</v>
      </c>
      <c r="G536" s="11">
        <v>42316</v>
      </c>
      <c r="H536">
        <v>110311</v>
      </c>
      <c r="I536" s="15">
        <f>YEARFRAC(tblRoster[[#This Row],[Start Date]],DATE(2020,12,31),3)</f>
        <v>5.1506849315068495</v>
      </c>
      <c r="J536" t="str">
        <f>VLOOKUP(tblRoster[[#This Row],[Department ID]],tblDepts[],2,FALSE)</f>
        <v>Development</v>
      </c>
      <c r="K536" t="str">
        <f>LEFT(tblRoster[[#This Row],[Employee ID]],1)</f>
        <v>3</v>
      </c>
      <c r="L536" s="15" t="str">
        <f>"Q"&amp;LOOKUP(MONTH(tblRoster[[#This Row],[Start Date]]),{1,4,7,10},{4,1,2,3})</f>
        <v>Q3</v>
      </c>
    </row>
    <row r="537" spans="1:12" x14ac:dyDescent="0.25">
      <c r="A537">
        <v>45801</v>
      </c>
      <c r="B537" t="s">
        <v>1063</v>
      </c>
      <c r="C537" t="s">
        <v>1064</v>
      </c>
      <c r="D537" t="s">
        <v>20</v>
      </c>
      <c r="E537">
        <v>4</v>
      </c>
      <c r="F537" s="11">
        <v>24700</v>
      </c>
      <c r="G537" s="11">
        <v>43350</v>
      </c>
      <c r="H537">
        <v>133234</v>
      </c>
      <c r="I537" s="15">
        <f>YEARFRAC(tblRoster[[#This Row],[Start Date]],DATE(2020,12,31),3)</f>
        <v>2.3178082191780822</v>
      </c>
      <c r="J537" t="str">
        <f>VLOOKUP(tblRoster[[#This Row],[Department ID]],tblDepts[],2,FALSE)</f>
        <v>Sales</v>
      </c>
      <c r="K537" t="str">
        <f>LEFT(tblRoster[[#This Row],[Employee ID]],1)</f>
        <v>4</v>
      </c>
      <c r="L537" s="15" t="str">
        <f>"Q"&amp;LOOKUP(MONTH(tblRoster[[#This Row],[Start Date]]),{1,4,7,10},{4,1,2,3})</f>
        <v>Q2</v>
      </c>
    </row>
    <row r="538" spans="1:12" x14ac:dyDescent="0.25">
      <c r="A538">
        <v>22024</v>
      </c>
      <c r="B538" t="s">
        <v>1065</v>
      </c>
      <c r="C538" t="s">
        <v>1066</v>
      </c>
      <c r="D538" t="s">
        <v>20</v>
      </c>
      <c r="E538">
        <v>4</v>
      </c>
      <c r="F538" s="11">
        <v>27111</v>
      </c>
      <c r="G538" s="11">
        <v>41414</v>
      </c>
      <c r="H538">
        <v>114572</v>
      </c>
      <c r="I538" s="15">
        <f>YEARFRAC(tblRoster[[#This Row],[Start Date]],DATE(2020,12,31),3)</f>
        <v>7.6219178082191785</v>
      </c>
      <c r="J538" t="str">
        <f>VLOOKUP(tblRoster[[#This Row],[Department ID]],tblDepts[],2,FALSE)</f>
        <v>Sales</v>
      </c>
      <c r="K538" t="str">
        <f>LEFT(tblRoster[[#This Row],[Employee ID]],1)</f>
        <v>2</v>
      </c>
      <c r="L538" s="15" t="str">
        <f>"Q"&amp;LOOKUP(MONTH(tblRoster[[#This Row],[Start Date]]),{1,4,7,10},{4,1,2,3})</f>
        <v>Q1</v>
      </c>
    </row>
    <row r="539" spans="1:12" x14ac:dyDescent="0.25">
      <c r="A539">
        <v>27904</v>
      </c>
      <c r="B539" t="s">
        <v>13</v>
      </c>
      <c r="C539" t="s">
        <v>1067</v>
      </c>
      <c r="D539" t="s">
        <v>15</v>
      </c>
      <c r="E539">
        <v>4</v>
      </c>
      <c r="F539" s="11">
        <v>27244</v>
      </c>
      <c r="G539" s="11">
        <v>40671</v>
      </c>
      <c r="H539">
        <v>135865</v>
      </c>
      <c r="I539" s="15">
        <f>YEARFRAC(tblRoster[[#This Row],[Start Date]],DATE(2020,12,31),3)</f>
        <v>9.6575342465753433</v>
      </c>
      <c r="J539" t="str">
        <f>VLOOKUP(tblRoster[[#This Row],[Department ID]],tblDepts[],2,FALSE)</f>
        <v>Sales</v>
      </c>
      <c r="K539" t="str">
        <f>LEFT(tblRoster[[#This Row],[Employee ID]],1)</f>
        <v>2</v>
      </c>
      <c r="L539" s="15" t="str">
        <f>"Q"&amp;LOOKUP(MONTH(tblRoster[[#This Row],[Start Date]]),{1,4,7,10},{4,1,2,3})</f>
        <v>Q1</v>
      </c>
    </row>
    <row r="540" spans="1:12" x14ac:dyDescent="0.25">
      <c r="A540">
        <v>31490</v>
      </c>
      <c r="B540" t="s">
        <v>1068</v>
      </c>
      <c r="C540" t="s">
        <v>1069</v>
      </c>
      <c r="D540" t="s">
        <v>15</v>
      </c>
      <c r="E540">
        <v>4</v>
      </c>
      <c r="F540" s="11">
        <v>26810</v>
      </c>
      <c r="G540" s="11">
        <v>41290</v>
      </c>
      <c r="H540">
        <v>84966</v>
      </c>
      <c r="I540" s="15">
        <f>YEARFRAC(tblRoster[[#This Row],[Start Date]],DATE(2020,12,31),3)</f>
        <v>7.9616438356164387</v>
      </c>
      <c r="J540" t="str">
        <f>VLOOKUP(tblRoster[[#This Row],[Department ID]],tblDepts[],2,FALSE)</f>
        <v>Sales</v>
      </c>
      <c r="K540" t="str">
        <f>LEFT(tblRoster[[#This Row],[Employee ID]],1)</f>
        <v>3</v>
      </c>
      <c r="L540" s="15" t="str">
        <f>"Q"&amp;LOOKUP(MONTH(tblRoster[[#This Row],[Start Date]]),{1,4,7,10},{4,1,2,3})</f>
        <v>Q4</v>
      </c>
    </row>
    <row r="541" spans="1:12" x14ac:dyDescent="0.25">
      <c r="A541">
        <v>32361</v>
      </c>
      <c r="B541" t="s">
        <v>1070</v>
      </c>
      <c r="C541" t="s">
        <v>1071</v>
      </c>
      <c r="D541" t="s">
        <v>15</v>
      </c>
      <c r="E541">
        <v>5</v>
      </c>
      <c r="F541" s="11">
        <v>23969</v>
      </c>
      <c r="G541" s="11">
        <v>42177</v>
      </c>
      <c r="H541">
        <v>93244</v>
      </c>
      <c r="I541" s="15">
        <f>YEARFRAC(tblRoster[[#This Row],[Start Date]],DATE(2020,12,31),3)</f>
        <v>5.5315068493150683</v>
      </c>
      <c r="J541" t="str">
        <f>VLOOKUP(tblRoster[[#This Row],[Department ID]],tblDepts[],2,FALSE)</f>
        <v>Marketing</v>
      </c>
      <c r="K541" t="str">
        <f>LEFT(tblRoster[[#This Row],[Employee ID]],1)</f>
        <v>3</v>
      </c>
      <c r="L541" s="15" t="str">
        <f>"Q"&amp;LOOKUP(MONTH(tblRoster[[#This Row],[Start Date]]),{1,4,7,10},{4,1,2,3})</f>
        <v>Q1</v>
      </c>
    </row>
    <row r="542" spans="1:12" x14ac:dyDescent="0.25">
      <c r="A542">
        <v>36134</v>
      </c>
      <c r="B542" t="s">
        <v>1072</v>
      </c>
      <c r="C542" t="s">
        <v>1073</v>
      </c>
      <c r="D542" t="s">
        <v>15</v>
      </c>
      <c r="E542">
        <v>6</v>
      </c>
      <c r="F542" s="11">
        <v>30972</v>
      </c>
      <c r="G542" s="11">
        <v>42594</v>
      </c>
      <c r="H542">
        <v>100972</v>
      </c>
      <c r="I542" s="15">
        <f>YEARFRAC(tblRoster[[#This Row],[Start Date]],DATE(2020,12,31),3)</f>
        <v>4.3890410958904109</v>
      </c>
      <c r="J542" t="str">
        <f>VLOOKUP(tblRoster[[#This Row],[Department ID]],tblDepts[],2,FALSE)</f>
        <v>Development</v>
      </c>
      <c r="K542" t="str">
        <f>LEFT(tblRoster[[#This Row],[Employee ID]],1)</f>
        <v>3</v>
      </c>
      <c r="L542" s="15" t="str">
        <f>"Q"&amp;LOOKUP(MONTH(tblRoster[[#This Row],[Start Date]]),{1,4,7,10},{4,1,2,3})</f>
        <v>Q2</v>
      </c>
    </row>
    <row r="543" spans="1:12" x14ac:dyDescent="0.25">
      <c r="A543">
        <v>32480</v>
      </c>
      <c r="B543" t="s">
        <v>1074</v>
      </c>
      <c r="C543" t="s">
        <v>1075</v>
      </c>
      <c r="D543" t="s">
        <v>20</v>
      </c>
      <c r="E543">
        <v>4</v>
      </c>
      <c r="F543" s="11">
        <v>29418</v>
      </c>
      <c r="G543" s="11">
        <v>43954</v>
      </c>
      <c r="H543">
        <v>131608</v>
      </c>
      <c r="I543" s="15">
        <f>YEARFRAC(tblRoster[[#This Row],[Start Date]],DATE(2020,12,31),3)</f>
        <v>0.66301369863013704</v>
      </c>
      <c r="J543" t="str">
        <f>VLOOKUP(tblRoster[[#This Row],[Department ID]],tblDepts[],2,FALSE)</f>
        <v>Sales</v>
      </c>
      <c r="K543" t="str">
        <f>LEFT(tblRoster[[#This Row],[Employee ID]],1)</f>
        <v>3</v>
      </c>
      <c r="L543" s="15" t="str">
        <f>"Q"&amp;LOOKUP(MONTH(tblRoster[[#This Row],[Start Date]]),{1,4,7,10},{4,1,2,3})</f>
        <v>Q1</v>
      </c>
    </row>
    <row r="544" spans="1:12" x14ac:dyDescent="0.25">
      <c r="A544">
        <v>29816</v>
      </c>
      <c r="B544" t="s">
        <v>1076</v>
      </c>
      <c r="C544" t="s">
        <v>1077</v>
      </c>
      <c r="D544" t="s">
        <v>20</v>
      </c>
      <c r="E544">
        <v>6</v>
      </c>
      <c r="F544" s="11">
        <v>21486</v>
      </c>
      <c r="G544" s="11">
        <v>43597</v>
      </c>
      <c r="H544">
        <v>79275</v>
      </c>
      <c r="I544" s="15">
        <f>YEARFRAC(tblRoster[[#This Row],[Start Date]],DATE(2020,12,31),3)</f>
        <v>1.6410958904109589</v>
      </c>
      <c r="J544" t="str">
        <f>VLOOKUP(tblRoster[[#This Row],[Department ID]],tblDepts[],2,FALSE)</f>
        <v>Development</v>
      </c>
      <c r="K544" t="str">
        <f>LEFT(tblRoster[[#This Row],[Employee ID]],1)</f>
        <v>2</v>
      </c>
      <c r="L544" s="15" t="str">
        <f>"Q"&amp;LOOKUP(MONTH(tblRoster[[#This Row],[Start Date]]),{1,4,7,10},{4,1,2,3})</f>
        <v>Q1</v>
      </c>
    </row>
    <row r="545" spans="1:12" x14ac:dyDescent="0.25">
      <c r="A545">
        <v>35193</v>
      </c>
      <c r="B545" t="s">
        <v>1078</v>
      </c>
      <c r="C545" t="s">
        <v>1079</v>
      </c>
      <c r="D545" t="s">
        <v>15</v>
      </c>
      <c r="E545">
        <v>6</v>
      </c>
      <c r="F545" s="11">
        <v>18795</v>
      </c>
      <c r="G545" s="11">
        <v>42348</v>
      </c>
      <c r="H545">
        <v>93405</v>
      </c>
      <c r="I545" s="15">
        <f>YEARFRAC(tblRoster[[#This Row],[Start Date]],DATE(2020,12,31),3)</f>
        <v>5.0630136986301366</v>
      </c>
      <c r="J545" t="str">
        <f>VLOOKUP(tblRoster[[#This Row],[Department ID]],tblDepts[],2,FALSE)</f>
        <v>Development</v>
      </c>
      <c r="K545" t="str">
        <f>LEFT(tblRoster[[#This Row],[Employee ID]],1)</f>
        <v>3</v>
      </c>
      <c r="L545" s="15" t="str">
        <f>"Q"&amp;LOOKUP(MONTH(tblRoster[[#This Row],[Start Date]]),{1,4,7,10},{4,1,2,3})</f>
        <v>Q3</v>
      </c>
    </row>
    <row r="546" spans="1:12" x14ac:dyDescent="0.25">
      <c r="A546">
        <v>21935</v>
      </c>
      <c r="B546" t="s">
        <v>1080</v>
      </c>
      <c r="C546" t="s">
        <v>1081</v>
      </c>
      <c r="D546" t="s">
        <v>20</v>
      </c>
      <c r="E546">
        <v>4</v>
      </c>
      <c r="F546" s="11">
        <v>26969</v>
      </c>
      <c r="G546" s="11">
        <v>43149</v>
      </c>
      <c r="H546">
        <v>96162</v>
      </c>
      <c r="I546" s="15">
        <f>YEARFRAC(tblRoster[[#This Row],[Start Date]],DATE(2020,12,31),3)</f>
        <v>2.8684931506849316</v>
      </c>
      <c r="J546" t="str">
        <f>VLOOKUP(tblRoster[[#This Row],[Department ID]],tblDepts[],2,FALSE)</f>
        <v>Sales</v>
      </c>
      <c r="K546" t="str">
        <f>LEFT(tblRoster[[#This Row],[Employee ID]],1)</f>
        <v>2</v>
      </c>
      <c r="L546" s="15" t="str">
        <f>"Q"&amp;LOOKUP(MONTH(tblRoster[[#This Row],[Start Date]]),{1,4,7,10},{4,1,2,3})</f>
        <v>Q4</v>
      </c>
    </row>
    <row r="547" spans="1:12" x14ac:dyDescent="0.25">
      <c r="A547">
        <v>21341</v>
      </c>
      <c r="B547" t="s">
        <v>1082</v>
      </c>
      <c r="C547" t="s">
        <v>1083</v>
      </c>
      <c r="D547" t="s">
        <v>15</v>
      </c>
      <c r="E547">
        <v>5</v>
      </c>
      <c r="F547" s="11">
        <v>23754</v>
      </c>
      <c r="G547" s="11">
        <v>42739</v>
      </c>
      <c r="H547">
        <v>62647</v>
      </c>
      <c r="I547" s="15">
        <f>YEARFRAC(tblRoster[[#This Row],[Start Date]],DATE(2020,12,31),3)</f>
        <v>3.9917808219178084</v>
      </c>
      <c r="J547" t="str">
        <f>VLOOKUP(tblRoster[[#This Row],[Department ID]],tblDepts[],2,FALSE)</f>
        <v>Marketing</v>
      </c>
      <c r="K547" t="str">
        <f>LEFT(tblRoster[[#This Row],[Employee ID]],1)</f>
        <v>2</v>
      </c>
      <c r="L547" s="15" t="str">
        <f>"Q"&amp;LOOKUP(MONTH(tblRoster[[#This Row],[Start Date]]),{1,4,7,10},{4,1,2,3})</f>
        <v>Q4</v>
      </c>
    </row>
    <row r="548" spans="1:12" x14ac:dyDescent="0.25">
      <c r="A548">
        <v>36581</v>
      </c>
      <c r="B548" t="s">
        <v>1084</v>
      </c>
      <c r="C548" t="s">
        <v>1085</v>
      </c>
      <c r="D548" t="s">
        <v>15</v>
      </c>
      <c r="E548">
        <v>5</v>
      </c>
      <c r="F548" s="11">
        <v>21820</v>
      </c>
      <c r="G548" s="11">
        <v>42848</v>
      </c>
      <c r="H548">
        <v>85001</v>
      </c>
      <c r="I548" s="15">
        <f>YEARFRAC(tblRoster[[#This Row],[Start Date]],DATE(2020,12,31),3)</f>
        <v>3.6931506849315068</v>
      </c>
      <c r="J548" t="str">
        <f>VLOOKUP(tblRoster[[#This Row],[Department ID]],tblDepts[],2,FALSE)</f>
        <v>Marketing</v>
      </c>
      <c r="K548" t="str">
        <f>LEFT(tblRoster[[#This Row],[Employee ID]],1)</f>
        <v>3</v>
      </c>
      <c r="L548" s="15" t="str">
        <f>"Q"&amp;LOOKUP(MONTH(tblRoster[[#This Row],[Start Date]]),{1,4,7,10},{4,1,2,3})</f>
        <v>Q1</v>
      </c>
    </row>
    <row r="549" spans="1:12" x14ac:dyDescent="0.25">
      <c r="A549">
        <v>17210</v>
      </c>
      <c r="B549" t="s">
        <v>1086</v>
      </c>
      <c r="C549" t="s">
        <v>1087</v>
      </c>
      <c r="D549" t="s">
        <v>15</v>
      </c>
      <c r="E549">
        <v>4</v>
      </c>
      <c r="F549" s="11">
        <v>35643</v>
      </c>
      <c r="G549" s="11">
        <v>40601</v>
      </c>
      <c r="H549">
        <v>58093</v>
      </c>
      <c r="I549" s="15">
        <f>YEARFRAC(tblRoster[[#This Row],[Start Date]],DATE(2020,12,31),3)</f>
        <v>9.8493150684931514</v>
      </c>
      <c r="J549" t="str">
        <f>VLOOKUP(tblRoster[[#This Row],[Department ID]],tblDepts[],2,FALSE)</f>
        <v>Sales</v>
      </c>
      <c r="K549" t="str">
        <f>LEFT(tblRoster[[#This Row],[Employee ID]],1)</f>
        <v>1</v>
      </c>
      <c r="L549" s="15" t="str">
        <f>"Q"&amp;LOOKUP(MONTH(tblRoster[[#This Row],[Start Date]]),{1,4,7,10},{4,1,2,3})</f>
        <v>Q4</v>
      </c>
    </row>
    <row r="550" spans="1:12" x14ac:dyDescent="0.25">
      <c r="A550">
        <v>42206</v>
      </c>
      <c r="B550" t="s">
        <v>1088</v>
      </c>
      <c r="C550" t="s">
        <v>1089</v>
      </c>
      <c r="D550" t="s">
        <v>15</v>
      </c>
      <c r="E550">
        <v>6</v>
      </c>
      <c r="F550" s="11">
        <v>21689</v>
      </c>
      <c r="G550" s="11">
        <v>43588</v>
      </c>
      <c r="H550">
        <v>85545</v>
      </c>
      <c r="I550" s="15">
        <f>YEARFRAC(tblRoster[[#This Row],[Start Date]],DATE(2020,12,31),3)</f>
        <v>1.6657534246575343</v>
      </c>
      <c r="J550" t="str">
        <f>VLOOKUP(tblRoster[[#This Row],[Department ID]],tblDepts[],2,FALSE)</f>
        <v>Development</v>
      </c>
      <c r="K550" t="str">
        <f>LEFT(tblRoster[[#This Row],[Employee ID]],1)</f>
        <v>4</v>
      </c>
      <c r="L550" s="15" t="str">
        <f>"Q"&amp;LOOKUP(MONTH(tblRoster[[#This Row],[Start Date]]),{1,4,7,10},{4,1,2,3})</f>
        <v>Q1</v>
      </c>
    </row>
    <row r="551" spans="1:12" x14ac:dyDescent="0.25">
      <c r="A551">
        <v>33968</v>
      </c>
      <c r="B551" t="s">
        <v>1090</v>
      </c>
      <c r="C551" t="s">
        <v>1091</v>
      </c>
      <c r="D551" t="s">
        <v>15</v>
      </c>
      <c r="E551">
        <v>5</v>
      </c>
      <c r="F551" s="11">
        <v>30352</v>
      </c>
      <c r="G551" s="11">
        <v>43122</v>
      </c>
      <c r="H551">
        <v>122888</v>
      </c>
      <c r="I551" s="15">
        <f>YEARFRAC(tblRoster[[#This Row],[Start Date]],DATE(2020,12,31),3)</f>
        <v>2.9424657534246577</v>
      </c>
      <c r="J551" t="str">
        <f>VLOOKUP(tblRoster[[#This Row],[Department ID]],tblDepts[],2,FALSE)</f>
        <v>Marketing</v>
      </c>
      <c r="K551" t="str">
        <f>LEFT(tblRoster[[#This Row],[Employee ID]],1)</f>
        <v>3</v>
      </c>
      <c r="L551" s="15" t="str">
        <f>"Q"&amp;LOOKUP(MONTH(tblRoster[[#This Row],[Start Date]]),{1,4,7,10},{4,1,2,3})</f>
        <v>Q4</v>
      </c>
    </row>
    <row r="552" spans="1:12" x14ac:dyDescent="0.25">
      <c r="A552">
        <v>27409</v>
      </c>
      <c r="B552" t="s">
        <v>1092</v>
      </c>
      <c r="C552" t="s">
        <v>1093</v>
      </c>
      <c r="D552" t="s">
        <v>15</v>
      </c>
      <c r="E552">
        <v>4</v>
      </c>
      <c r="F552" s="11">
        <v>17525</v>
      </c>
      <c r="G552" s="11">
        <v>42088</v>
      </c>
      <c r="H552">
        <v>99881</v>
      </c>
      <c r="I552" s="15">
        <f>YEARFRAC(tblRoster[[#This Row],[Start Date]],DATE(2020,12,31),3)</f>
        <v>5.7753424657534245</v>
      </c>
      <c r="J552" t="str">
        <f>VLOOKUP(tblRoster[[#This Row],[Department ID]],tblDepts[],2,FALSE)</f>
        <v>Sales</v>
      </c>
      <c r="K552" t="str">
        <f>LEFT(tblRoster[[#This Row],[Employee ID]],1)</f>
        <v>2</v>
      </c>
      <c r="L552" s="15" t="str">
        <f>"Q"&amp;LOOKUP(MONTH(tblRoster[[#This Row],[Start Date]]),{1,4,7,10},{4,1,2,3})</f>
        <v>Q4</v>
      </c>
    </row>
    <row r="553" spans="1:12" x14ac:dyDescent="0.25">
      <c r="A553">
        <v>18200</v>
      </c>
      <c r="B553" t="s">
        <v>1094</v>
      </c>
      <c r="C553" t="s">
        <v>1095</v>
      </c>
      <c r="D553" t="s">
        <v>20</v>
      </c>
      <c r="E553">
        <v>4</v>
      </c>
      <c r="F553" s="11">
        <v>25888</v>
      </c>
      <c r="G553" s="11">
        <v>42077</v>
      </c>
      <c r="H553">
        <v>101488</v>
      </c>
      <c r="I553" s="15">
        <f>YEARFRAC(tblRoster[[#This Row],[Start Date]],DATE(2020,12,31),3)</f>
        <v>5.8054794520547945</v>
      </c>
      <c r="J553" t="str">
        <f>VLOOKUP(tblRoster[[#This Row],[Department ID]],tblDepts[],2,FALSE)</f>
        <v>Sales</v>
      </c>
      <c r="K553" t="str">
        <f>LEFT(tblRoster[[#This Row],[Employee ID]],1)</f>
        <v>1</v>
      </c>
      <c r="L553" s="15" t="str">
        <f>"Q"&amp;LOOKUP(MONTH(tblRoster[[#This Row],[Start Date]]),{1,4,7,10},{4,1,2,3})</f>
        <v>Q4</v>
      </c>
    </row>
    <row r="554" spans="1:12" x14ac:dyDescent="0.25">
      <c r="A554">
        <v>21048</v>
      </c>
      <c r="B554" t="s">
        <v>800</v>
      </c>
      <c r="C554" t="s">
        <v>1096</v>
      </c>
      <c r="D554" t="s">
        <v>15</v>
      </c>
      <c r="E554">
        <v>5</v>
      </c>
      <c r="F554" s="11">
        <v>20738</v>
      </c>
      <c r="G554" s="11">
        <v>42036</v>
      </c>
      <c r="H554">
        <v>53306</v>
      </c>
      <c r="I554" s="15">
        <f>YEARFRAC(tblRoster[[#This Row],[Start Date]],DATE(2020,12,31),3)</f>
        <v>5.9178082191780819</v>
      </c>
      <c r="J554" t="str">
        <f>VLOOKUP(tblRoster[[#This Row],[Department ID]],tblDepts[],2,FALSE)</f>
        <v>Marketing</v>
      </c>
      <c r="K554" t="str">
        <f>LEFT(tblRoster[[#This Row],[Employee ID]],1)</f>
        <v>2</v>
      </c>
      <c r="L554" s="15" t="str">
        <f>"Q"&amp;LOOKUP(MONTH(tblRoster[[#This Row],[Start Date]]),{1,4,7,10},{4,1,2,3})</f>
        <v>Q4</v>
      </c>
    </row>
    <row r="555" spans="1:12" x14ac:dyDescent="0.25">
      <c r="A555">
        <v>18746</v>
      </c>
      <c r="B555" t="s">
        <v>1097</v>
      </c>
      <c r="C555" t="s">
        <v>1098</v>
      </c>
      <c r="D555" t="s">
        <v>15</v>
      </c>
      <c r="E555">
        <v>6</v>
      </c>
      <c r="F555" s="11">
        <v>21882</v>
      </c>
      <c r="G555" s="11">
        <v>42220</v>
      </c>
      <c r="H555">
        <v>55918</v>
      </c>
      <c r="I555" s="15">
        <f>YEARFRAC(tblRoster[[#This Row],[Start Date]],DATE(2020,12,31),3)</f>
        <v>5.4136986301369863</v>
      </c>
      <c r="J555" t="str">
        <f>VLOOKUP(tblRoster[[#This Row],[Department ID]],tblDepts[],2,FALSE)</f>
        <v>Development</v>
      </c>
      <c r="K555" t="str">
        <f>LEFT(tblRoster[[#This Row],[Employee ID]],1)</f>
        <v>1</v>
      </c>
      <c r="L555" s="15" t="str">
        <f>"Q"&amp;LOOKUP(MONTH(tblRoster[[#This Row],[Start Date]]),{1,4,7,10},{4,1,2,3})</f>
        <v>Q2</v>
      </c>
    </row>
    <row r="556" spans="1:12" x14ac:dyDescent="0.25">
      <c r="A556">
        <v>25102</v>
      </c>
      <c r="B556" t="s">
        <v>1099</v>
      </c>
      <c r="C556" t="s">
        <v>1100</v>
      </c>
      <c r="D556" t="s">
        <v>20</v>
      </c>
      <c r="E556">
        <v>5</v>
      </c>
      <c r="F556" s="11">
        <v>30384</v>
      </c>
      <c r="G556" s="11">
        <v>40713</v>
      </c>
      <c r="H556">
        <v>65886</v>
      </c>
      <c r="I556" s="15">
        <f>YEARFRAC(tblRoster[[#This Row],[Start Date]],DATE(2020,12,31),3)</f>
        <v>9.5424657534246577</v>
      </c>
      <c r="J556" t="str">
        <f>VLOOKUP(tblRoster[[#This Row],[Department ID]],tblDepts[],2,FALSE)</f>
        <v>Marketing</v>
      </c>
      <c r="K556" t="str">
        <f>LEFT(tblRoster[[#This Row],[Employee ID]],1)</f>
        <v>2</v>
      </c>
      <c r="L556" s="15" t="str">
        <f>"Q"&amp;LOOKUP(MONTH(tblRoster[[#This Row],[Start Date]]),{1,4,7,10},{4,1,2,3})</f>
        <v>Q1</v>
      </c>
    </row>
    <row r="557" spans="1:12" x14ac:dyDescent="0.25">
      <c r="A557">
        <v>47305</v>
      </c>
      <c r="B557" t="s">
        <v>1101</v>
      </c>
      <c r="C557" t="s">
        <v>1102</v>
      </c>
      <c r="D557" t="s">
        <v>15</v>
      </c>
      <c r="E557">
        <v>6</v>
      </c>
      <c r="F557" s="11">
        <v>17950</v>
      </c>
      <c r="G557" s="11">
        <v>43283</v>
      </c>
      <c r="H557">
        <v>58035</v>
      </c>
      <c r="I557" s="15">
        <f>YEARFRAC(tblRoster[[#This Row],[Start Date]],DATE(2020,12,31),3)</f>
        <v>2.5013698630136987</v>
      </c>
      <c r="J557" t="str">
        <f>VLOOKUP(tblRoster[[#This Row],[Department ID]],tblDepts[],2,FALSE)</f>
        <v>Development</v>
      </c>
      <c r="K557" t="str">
        <f>LEFT(tblRoster[[#This Row],[Employee ID]],1)</f>
        <v>4</v>
      </c>
      <c r="L557" s="15" t="str">
        <f>"Q"&amp;LOOKUP(MONTH(tblRoster[[#This Row],[Start Date]]),{1,4,7,10},{4,1,2,3})</f>
        <v>Q2</v>
      </c>
    </row>
    <row r="558" spans="1:12" x14ac:dyDescent="0.25">
      <c r="A558">
        <v>38413</v>
      </c>
      <c r="B558" t="s">
        <v>1103</v>
      </c>
      <c r="C558" t="s">
        <v>1104</v>
      </c>
      <c r="D558" t="s">
        <v>15</v>
      </c>
      <c r="E558">
        <v>4</v>
      </c>
      <c r="F558" s="11">
        <v>27813</v>
      </c>
      <c r="G558" s="11">
        <v>43457</v>
      </c>
      <c r="H558">
        <v>109808</v>
      </c>
      <c r="I558" s="15">
        <f>YEARFRAC(tblRoster[[#This Row],[Start Date]],DATE(2020,12,31),3)</f>
        <v>2.0246575342465754</v>
      </c>
      <c r="J558" t="str">
        <f>VLOOKUP(tblRoster[[#This Row],[Department ID]],tblDepts[],2,FALSE)</f>
        <v>Sales</v>
      </c>
      <c r="K558" t="str">
        <f>LEFT(tblRoster[[#This Row],[Employee ID]],1)</f>
        <v>3</v>
      </c>
      <c r="L558" s="15" t="str">
        <f>"Q"&amp;LOOKUP(MONTH(tblRoster[[#This Row],[Start Date]]),{1,4,7,10},{4,1,2,3})</f>
        <v>Q3</v>
      </c>
    </row>
    <row r="559" spans="1:12" x14ac:dyDescent="0.25">
      <c r="A559">
        <v>19088</v>
      </c>
      <c r="B559" t="s">
        <v>1105</v>
      </c>
      <c r="C559" t="s">
        <v>1106</v>
      </c>
      <c r="D559" t="s">
        <v>20</v>
      </c>
      <c r="E559">
        <v>4</v>
      </c>
      <c r="F559" s="11">
        <v>28268</v>
      </c>
      <c r="G559" s="11">
        <v>41783</v>
      </c>
      <c r="H559">
        <v>79732</v>
      </c>
      <c r="I559" s="15">
        <f>YEARFRAC(tblRoster[[#This Row],[Start Date]],DATE(2020,12,31),3)</f>
        <v>6.6109589041095891</v>
      </c>
      <c r="J559" t="str">
        <f>VLOOKUP(tblRoster[[#This Row],[Department ID]],tblDepts[],2,FALSE)</f>
        <v>Sales</v>
      </c>
      <c r="K559" t="str">
        <f>LEFT(tblRoster[[#This Row],[Employee ID]],1)</f>
        <v>1</v>
      </c>
      <c r="L559" s="15" t="str">
        <f>"Q"&amp;LOOKUP(MONTH(tblRoster[[#This Row],[Start Date]]),{1,4,7,10},{4,1,2,3})</f>
        <v>Q1</v>
      </c>
    </row>
    <row r="560" spans="1:12" x14ac:dyDescent="0.25">
      <c r="A560">
        <v>38126</v>
      </c>
      <c r="B560" t="s">
        <v>1107</v>
      </c>
      <c r="C560" t="s">
        <v>1108</v>
      </c>
      <c r="D560" t="s">
        <v>15</v>
      </c>
      <c r="E560">
        <v>5</v>
      </c>
      <c r="F560" s="11">
        <v>32538</v>
      </c>
      <c r="G560" s="11">
        <v>40935</v>
      </c>
      <c r="H560">
        <v>39823</v>
      </c>
      <c r="I560" s="15">
        <f>YEARFRAC(tblRoster[[#This Row],[Start Date]],DATE(2020,12,31),3)</f>
        <v>8.9342465753424651</v>
      </c>
      <c r="J560" t="str">
        <f>VLOOKUP(tblRoster[[#This Row],[Department ID]],tblDepts[],2,FALSE)</f>
        <v>Marketing</v>
      </c>
      <c r="K560" t="str">
        <f>LEFT(tblRoster[[#This Row],[Employee ID]],1)</f>
        <v>3</v>
      </c>
      <c r="L560" s="15" t="str">
        <f>"Q"&amp;LOOKUP(MONTH(tblRoster[[#This Row],[Start Date]]),{1,4,7,10},{4,1,2,3})</f>
        <v>Q4</v>
      </c>
    </row>
    <row r="561" spans="1:12" x14ac:dyDescent="0.25">
      <c r="A561">
        <v>42730</v>
      </c>
      <c r="B561" t="s">
        <v>1109</v>
      </c>
      <c r="C561" t="s">
        <v>1110</v>
      </c>
      <c r="D561" t="s">
        <v>15</v>
      </c>
      <c r="E561">
        <v>4</v>
      </c>
      <c r="F561" s="11">
        <v>33656</v>
      </c>
      <c r="G561" s="11">
        <v>41553</v>
      </c>
      <c r="H561">
        <v>127482</v>
      </c>
      <c r="I561" s="15">
        <f>YEARFRAC(tblRoster[[#This Row],[Start Date]],DATE(2020,12,31),3)</f>
        <v>7.2410958904109588</v>
      </c>
      <c r="J561" t="str">
        <f>VLOOKUP(tblRoster[[#This Row],[Department ID]],tblDepts[],2,FALSE)</f>
        <v>Sales</v>
      </c>
      <c r="K561" t="str">
        <f>LEFT(tblRoster[[#This Row],[Employee ID]],1)</f>
        <v>4</v>
      </c>
      <c r="L561" s="15" t="str">
        <f>"Q"&amp;LOOKUP(MONTH(tblRoster[[#This Row],[Start Date]]),{1,4,7,10},{4,1,2,3})</f>
        <v>Q3</v>
      </c>
    </row>
    <row r="562" spans="1:12" x14ac:dyDescent="0.25">
      <c r="A562">
        <v>40323</v>
      </c>
      <c r="B562" t="s">
        <v>857</v>
      </c>
      <c r="C562" t="s">
        <v>1111</v>
      </c>
      <c r="D562" t="s">
        <v>15</v>
      </c>
      <c r="E562">
        <v>4</v>
      </c>
      <c r="F562" s="11">
        <v>26626</v>
      </c>
      <c r="G562" s="11">
        <v>42389</v>
      </c>
      <c r="H562">
        <v>122847</v>
      </c>
      <c r="I562" s="15">
        <f>YEARFRAC(tblRoster[[#This Row],[Start Date]],DATE(2020,12,31),3)</f>
        <v>4.9506849315068493</v>
      </c>
      <c r="J562" t="str">
        <f>VLOOKUP(tblRoster[[#This Row],[Department ID]],tblDepts[],2,FALSE)</f>
        <v>Sales</v>
      </c>
      <c r="K562" t="str">
        <f>LEFT(tblRoster[[#This Row],[Employee ID]],1)</f>
        <v>4</v>
      </c>
      <c r="L562" s="15" t="str">
        <f>"Q"&amp;LOOKUP(MONTH(tblRoster[[#This Row],[Start Date]]),{1,4,7,10},{4,1,2,3})</f>
        <v>Q4</v>
      </c>
    </row>
    <row r="563" spans="1:12" x14ac:dyDescent="0.25">
      <c r="A563">
        <v>30829</v>
      </c>
      <c r="B563" t="s">
        <v>1112</v>
      </c>
      <c r="C563" t="s">
        <v>1113</v>
      </c>
      <c r="D563" t="s">
        <v>15</v>
      </c>
      <c r="E563">
        <v>7</v>
      </c>
      <c r="F563" s="11">
        <v>31139</v>
      </c>
      <c r="G563" s="11">
        <v>43220</v>
      </c>
      <c r="H563">
        <v>109237</v>
      </c>
      <c r="I563" s="15">
        <f>YEARFRAC(tblRoster[[#This Row],[Start Date]],DATE(2020,12,31),3)</f>
        <v>2.6739726027397261</v>
      </c>
      <c r="J563" t="str">
        <f>VLOOKUP(tblRoster[[#This Row],[Department ID]],tblDepts[],2,FALSE)</f>
        <v>Support</v>
      </c>
      <c r="K563" t="str">
        <f>LEFT(tblRoster[[#This Row],[Employee ID]],1)</f>
        <v>3</v>
      </c>
      <c r="L563" s="15" t="str">
        <f>"Q"&amp;LOOKUP(MONTH(tblRoster[[#This Row],[Start Date]]),{1,4,7,10},{4,1,2,3})</f>
        <v>Q1</v>
      </c>
    </row>
    <row r="564" spans="1:12" x14ac:dyDescent="0.25">
      <c r="A564">
        <v>17759</v>
      </c>
      <c r="B564" t="s">
        <v>1114</v>
      </c>
      <c r="C564" t="s">
        <v>1115</v>
      </c>
      <c r="D564" t="s">
        <v>20</v>
      </c>
      <c r="E564">
        <v>4</v>
      </c>
      <c r="F564" s="11">
        <v>33590</v>
      </c>
      <c r="G564" s="11">
        <v>41001</v>
      </c>
      <c r="H564">
        <v>71878</v>
      </c>
      <c r="I564" s="15">
        <f>YEARFRAC(tblRoster[[#This Row],[Start Date]],DATE(2020,12,31),3)</f>
        <v>8.7534246575342465</v>
      </c>
      <c r="J564" t="str">
        <f>VLOOKUP(tblRoster[[#This Row],[Department ID]],tblDepts[],2,FALSE)</f>
        <v>Sales</v>
      </c>
      <c r="K564" t="str">
        <f>LEFT(tblRoster[[#This Row],[Employee ID]],1)</f>
        <v>1</v>
      </c>
      <c r="L564" s="15" t="str">
        <f>"Q"&amp;LOOKUP(MONTH(tblRoster[[#This Row],[Start Date]]),{1,4,7,10},{4,1,2,3})</f>
        <v>Q1</v>
      </c>
    </row>
    <row r="565" spans="1:12" x14ac:dyDescent="0.25">
      <c r="A565">
        <v>11730</v>
      </c>
      <c r="B565" t="s">
        <v>1116</v>
      </c>
      <c r="C565" t="s">
        <v>1117</v>
      </c>
      <c r="D565" t="s">
        <v>20</v>
      </c>
      <c r="E565">
        <v>5</v>
      </c>
      <c r="F565" s="11">
        <v>27199</v>
      </c>
      <c r="G565" s="11">
        <v>41897</v>
      </c>
      <c r="H565">
        <v>82817</v>
      </c>
      <c r="I565" s="15">
        <f>YEARFRAC(tblRoster[[#This Row],[Start Date]],DATE(2020,12,31),3)</f>
        <v>6.2986301369863016</v>
      </c>
      <c r="J565" t="str">
        <f>VLOOKUP(tblRoster[[#This Row],[Department ID]],tblDepts[],2,FALSE)</f>
        <v>Marketing</v>
      </c>
      <c r="K565" t="str">
        <f>LEFT(tblRoster[[#This Row],[Employee ID]],1)</f>
        <v>1</v>
      </c>
      <c r="L565" s="15" t="str">
        <f>"Q"&amp;LOOKUP(MONTH(tblRoster[[#This Row],[Start Date]]),{1,4,7,10},{4,1,2,3})</f>
        <v>Q2</v>
      </c>
    </row>
    <row r="566" spans="1:12" x14ac:dyDescent="0.25">
      <c r="A566">
        <v>20585</v>
      </c>
      <c r="B566" t="s">
        <v>1118</v>
      </c>
      <c r="C566" t="s">
        <v>1119</v>
      </c>
      <c r="D566" t="s">
        <v>15</v>
      </c>
      <c r="E566">
        <v>4</v>
      </c>
      <c r="F566" s="11">
        <v>30545</v>
      </c>
      <c r="G566" s="11">
        <v>41303</v>
      </c>
      <c r="H566">
        <v>134233</v>
      </c>
      <c r="I566" s="15">
        <f>YEARFRAC(tblRoster[[#This Row],[Start Date]],DATE(2020,12,31),3)</f>
        <v>7.9260273972602739</v>
      </c>
      <c r="J566" t="str">
        <f>VLOOKUP(tblRoster[[#This Row],[Department ID]],tblDepts[],2,FALSE)</f>
        <v>Sales</v>
      </c>
      <c r="K566" t="str">
        <f>LEFT(tblRoster[[#This Row],[Employee ID]],1)</f>
        <v>2</v>
      </c>
      <c r="L566" s="15" t="str">
        <f>"Q"&amp;LOOKUP(MONTH(tblRoster[[#This Row],[Start Date]]),{1,4,7,10},{4,1,2,3})</f>
        <v>Q4</v>
      </c>
    </row>
    <row r="567" spans="1:12" x14ac:dyDescent="0.25">
      <c r="A567">
        <v>17454</v>
      </c>
      <c r="B567" t="s">
        <v>1120</v>
      </c>
      <c r="C567" t="s">
        <v>1121</v>
      </c>
      <c r="D567" t="s">
        <v>15</v>
      </c>
      <c r="E567">
        <v>4</v>
      </c>
      <c r="F567" s="11">
        <v>18503</v>
      </c>
      <c r="G567" s="11">
        <v>41126</v>
      </c>
      <c r="H567">
        <v>102029</v>
      </c>
      <c r="I567" s="15">
        <f>YEARFRAC(tblRoster[[#This Row],[Start Date]],DATE(2020,12,31),3)</f>
        <v>8.4109589041095898</v>
      </c>
      <c r="J567" t="str">
        <f>VLOOKUP(tblRoster[[#This Row],[Department ID]],tblDepts[],2,FALSE)</f>
        <v>Sales</v>
      </c>
      <c r="K567" t="str">
        <f>LEFT(tblRoster[[#This Row],[Employee ID]],1)</f>
        <v>1</v>
      </c>
      <c r="L567" s="15" t="str">
        <f>"Q"&amp;LOOKUP(MONTH(tblRoster[[#This Row],[Start Date]]),{1,4,7,10},{4,1,2,3})</f>
        <v>Q2</v>
      </c>
    </row>
    <row r="568" spans="1:12" x14ac:dyDescent="0.25">
      <c r="A568">
        <v>14361</v>
      </c>
      <c r="B568" t="s">
        <v>1122</v>
      </c>
      <c r="C568" t="s">
        <v>1123</v>
      </c>
      <c r="D568" t="s">
        <v>15</v>
      </c>
      <c r="E568">
        <v>4</v>
      </c>
      <c r="F568" s="11">
        <v>20791</v>
      </c>
      <c r="G568" s="11">
        <v>43868</v>
      </c>
      <c r="H568">
        <v>68760</v>
      </c>
      <c r="I568" s="15">
        <f>YEARFRAC(tblRoster[[#This Row],[Start Date]],DATE(2020,12,31),3)</f>
        <v>0.89863013698630134</v>
      </c>
      <c r="J568" t="str">
        <f>VLOOKUP(tblRoster[[#This Row],[Department ID]],tblDepts[],2,FALSE)</f>
        <v>Sales</v>
      </c>
      <c r="K568" t="str">
        <f>LEFT(tblRoster[[#This Row],[Employee ID]],1)</f>
        <v>1</v>
      </c>
      <c r="L568" s="15" t="str">
        <f>"Q"&amp;LOOKUP(MONTH(tblRoster[[#This Row],[Start Date]]),{1,4,7,10},{4,1,2,3})</f>
        <v>Q4</v>
      </c>
    </row>
    <row r="569" spans="1:12" x14ac:dyDescent="0.25">
      <c r="A569">
        <v>38995</v>
      </c>
      <c r="B569" t="s">
        <v>1124</v>
      </c>
      <c r="C569" t="s">
        <v>1125</v>
      </c>
      <c r="D569" t="s">
        <v>15</v>
      </c>
      <c r="E569">
        <v>5</v>
      </c>
      <c r="F569" s="11">
        <v>28443</v>
      </c>
      <c r="G569" s="11">
        <v>40712</v>
      </c>
      <c r="H569">
        <v>70879</v>
      </c>
      <c r="I569" s="15">
        <f>YEARFRAC(tblRoster[[#This Row],[Start Date]],DATE(2020,12,31),3)</f>
        <v>9.5452054794520542</v>
      </c>
      <c r="J569" t="str">
        <f>VLOOKUP(tblRoster[[#This Row],[Department ID]],tblDepts[],2,FALSE)</f>
        <v>Marketing</v>
      </c>
      <c r="K569" t="str">
        <f>LEFT(tblRoster[[#This Row],[Employee ID]],1)</f>
        <v>3</v>
      </c>
      <c r="L569" s="15" t="str">
        <f>"Q"&amp;LOOKUP(MONTH(tblRoster[[#This Row],[Start Date]]),{1,4,7,10},{4,1,2,3})</f>
        <v>Q1</v>
      </c>
    </row>
    <row r="570" spans="1:12" x14ac:dyDescent="0.25">
      <c r="A570">
        <v>33666</v>
      </c>
      <c r="B570" t="s">
        <v>1126</v>
      </c>
      <c r="C570" t="s">
        <v>1127</v>
      </c>
      <c r="D570" t="s">
        <v>20</v>
      </c>
      <c r="E570">
        <v>6</v>
      </c>
      <c r="F570" s="11">
        <v>29441</v>
      </c>
      <c r="G570" s="11">
        <v>41680</v>
      </c>
      <c r="H570">
        <v>102908</v>
      </c>
      <c r="I570" s="15">
        <f>YEARFRAC(tblRoster[[#This Row],[Start Date]],DATE(2020,12,31),3)</f>
        <v>6.8931506849315065</v>
      </c>
      <c r="J570" t="str">
        <f>VLOOKUP(tblRoster[[#This Row],[Department ID]],tblDepts[],2,FALSE)</f>
        <v>Development</v>
      </c>
      <c r="K570" t="str">
        <f>LEFT(tblRoster[[#This Row],[Employee ID]],1)</f>
        <v>3</v>
      </c>
      <c r="L570" s="15" t="str">
        <f>"Q"&amp;LOOKUP(MONTH(tblRoster[[#This Row],[Start Date]]),{1,4,7,10},{4,1,2,3})</f>
        <v>Q4</v>
      </c>
    </row>
    <row r="571" spans="1:12" x14ac:dyDescent="0.25">
      <c r="A571">
        <v>49034</v>
      </c>
      <c r="B571" t="s">
        <v>1128</v>
      </c>
      <c r="C571" t="s">
        <v>1129</v>
      </c>
      <c r="D571" t="s">
        <v>15</v>
      </c>
      <c r="E571">
        <v>4</v>
      </c>
      <c r="F571" s="11">
        <v>28613</v>
      </c>
      <c r="G571" s="11">
        <v>41395</v>
      </c>
      <c r="H571">
        <v>126809</v>
      </c>
      <c r="I571" s="15">
        <f>YEARFRAC(tblRoster[[#This Row],[Start Date]],DATE(2020,12,31),3)</f>
        <v>7.6739726027397257</v>
      </c>
      <c r="J571" t="str">
        <f>VLOOKUP(tblRoster[[#This Row],[Department ID]],tblDepts[],2,FALSE)</f>
        <v>Sales</v>
      </c>
      <c r="K571" t="str">
        <f>LEFT(tblRoster[[#This Row],[Employee ID]],1)</f>
        <v>4</v>
      </c>
      <c r="L571" s="15" t="str">
        <f>"Q"&amp;LOOKUP(MONTH(tblRoster[[#This Row],[Start Date]]),{1,4,7,10},{4,1,2,3})</f>
        <v>Q1</v>
      </c>
    </row>
    <row r="572" spans="1:12" x14ac:dyDescent="0.25">
      <c r="A572">
        <v>42176</v>
      </c>
      <c r="B572" t="s">
        <v>1130</v>
      </c>
      <c r="C572" t="s">
        <v>1131</v>
      </c>
      <c r="D572" t="s">
        <v>20</v>
      </c>
      <c r="E572">
        <v>6</v>
      </c>
      <c r="F572" s="11">
        <v>18838</v>
      </c>
      <c r="G572" s="11">
        <v>42763</v>
      </c>
      <c r="H572">
        <v>48341</v>
      </c>
      <c r="I572" s="15">
        <f>YEARFRAC(tblRoster[[#This Row],[Start Date]],DATE(2020,12,31),3)</f>
        <v>3.9260273972602739</v>
      </c>
      <c r="J572" t="str">
        <f>VLOOKUP(tblRoster[[#This Row],[Department ID]],tblDepts[],2,FALSE)</f>
        <v>Development</v>
      </c>
      <c r="K572" t="str">
        <f>LEFT(tblRoster[[#This Row],[Employee ID]],1)</f>
        <v>4</v>
      </c>
      <c r="L572" s="15" t="str">
        <f>"Q"&amp;LOOKUP(MONTH(tblRoster[[#This Row],[Start Date]]),{1,4,7,10},{4,1,2,3})</f>
        <v>Q4</v>
      </c>
    </row>
    <row r="573" spans="1:12" x14ac:dyDescent="0.25">
      <c r="A573">
        <v>32053</v>
      </c>
      <c r="B573" t="s">
        <v>1132</v>
      </c>
      <c r="C573" t="s">
        <v>1133</v>
      </c>
      <c r="D573" t="s">
        <v>15</v>
      </c>
      <c r="E573">
        <v>5</v>
      </c>
      <c r="F573" s="11">
        <v>22728</v>
      </c>
      <c r="G573" s="11">
        <v>43373</v>
      </c>
      <c r="H573">
        <v>111547</v>
      </c>
      <c r="I573" s="15">
        <f>YEARFRAC(tblRoster[[#This Row],[Start Date]],DATE(2020,12,31),3)</f>
        <v>2.2547945205479452</v>
      </c>
      <c r="J573" t="str">
        <f>VLOOKUP(tblRoster[[#This Row],[Department ID]],tblDepts[],2,FALSE)</f>
        <v>Marketing</v>
      </c>
      <c r="K573" t="str">
        <f>LEFT(tblRoster[[#This Row],[Employee ID]],1)</f>
        <v>3</v>
      </c>
      <c r="L573" s="15" t="str">
        <f>"Q"&amp;LOOKUP(MONTH(tblRoster[[#This Row],[Start Date]]),{1,4,7,10},{4,1,2,3})</f>
        <v>Q2</v>
      </c>
    </row>
    <row r="574" spans="1:12" x14ac:dyDescent="0.25">
      <c r="A574">
        <v>23896</v>
      </c>
      <c r="B574" t="s">
        <v>1134</v>
      </c>
      <c r="C574" t="s">
        <v>1135</v>
      </c>
      <c r="D574" t="s">
        <v>15</v>
      </c>
      <c r="E574">
        <v>6</v>
      </c>
      <c r="F574" s="11">
        <v>17753</v>
      </c>
      <c r="G574" s="11">
        <v>42226</v>
      </c>
      <c r="H574">
        <v>99003</v>
      </c>
      <c r="I574" s="15">
        <f>YEARFRAC(tblRoster[[#This Row],[Start Date]],DATE(2020,12,31),3)</f>
        <v>5.397260273972603</v>
      </c>
      <c r="J574" t="str">
        <f>VLOOKUP(tblRoster[[#This Row],[Department ID]],tblDepts[],2,FALSE)</f>
        <v>Development</v>
      </c>
      <c r="K574" t="str">
        <f>LEFT(tblRoster[[#This Row],[Employee ID]],1)</f>
        <v>2</v>
      </c>
      <c r="L574" s="15" t="str">
        <f>"Q"&amp;LOOKUP(MONTH(tblRoster[[#This Row],[Start Date]]),{1,4,7,10},{4,1,2,3})</f>
        <v>Q2</v>
      </c>
    </row>
    <row r="575" spans="1:12" x14ac:dyDescent="0.25">
      <c r="A575">
        <v>24079</v>
      </c>
      <c r="B575" t="s">
        <v>1136</v>
      </c>
      <c r="C575" t="s">
        <v>1137</v>
      </c>
      <c r="D575" t="s">
        <v>20</v>
      </c>
      <c r="E575">
        <v>5</v>
      </c>
      <c r="F575" s="11">
        <v>29751</v>
      </c>
      <c r="G575" s="11">
        <v>42986</v>
      </c>
      <c r="H575">
        <v>91187</v>
      </c>
      <c r="I575" s="15">
        <f>YEARFRAC(tblRoster[[#This Row],[Start Date]],DATE(2020,12,31),3)</f>
        <v>3.3150684931506849</v>
      </c>
      <c r="J575" t="str">
        <f>VLOOKUP(tblRoster[[#This Row],[Department ID]],tblDepts[],2,FALSE)</f>
        <v>Marketing</v>
      </c>
      <c r="K575" t="str">
        <f>LEFT(tblRoster[[#This Row],[Employee ID]],1)</f>
        <v>2</v>
      </c>
      <c r="L575" s="15" t="str">
        <f>"Q"&amp;LOOKUP(MONTH(tblRoster[[#This Row],[Start Date]]),{1,4,7,10},{4,1,2,3})</f>
        <v>Q2</v>
      </c>
    </row>
    <row r="576" spans="1:12" x14ac:dyDescent="0.25">
      <c r="A576">
        <v>42928</v>
      </c>
      <c r="B576" t="s">
        <v>1138</v>
      </c>
      <c r="C576" t="s">
        <v>1139</v>
      </c>
      <c r="D576" t="s">
        <v>20</v>
      </c>
      <c r="E576">
        <v>6</v>
      </c>
      <c r="F576" s="11">
        <v>34216</v>
      </c>
      <c r="G576" s="11">
        <v>41409</v>
      </c>
      <c r="H576">
        <v>82149</v>
      </c>
      <c r="I576" s="15">
        <f>YEARFRAC(tblRoster[[#This Row],[Start Date]],DATE(2020,12,31),3)</f>
        <v>7.6356164383561644</v>
      </c>
      <c r="J576" t="str">
        <f>VLOOKUP(tblRoster[[#This Row],[Department ID]],tblDepts[],2,FALSE)</f>
        <v>Development</v>
      </c>
      <c r="K576" t="str">
        <f>LEFT(tblRoster[[#This Row],[Employee ID]],1)</f>
        <v>4</v>
      </c>
      <c r="L576" s="15" t="str">
        <f>"Q"&amp;LOOKUP(MONTH(tblRoster[[#This Row],[Start Date]]),{1,4,7,10},{4,1,2,3})</f>
        <v>Q1</v>
      </c>
    </row>
    <row r="577" spans="1:12" x14ac:dyDescent="0.25">
      <c r="A577">
        <v>43563</v>
      </c>
      <c r="B577" t="s">
        <v>1003</v>
      </c>
      <c r="C577" t="s">
        <v>1140</v>
      </c>
      <c r="D577" t="s">
        <v>15</v>
      </c>
      <c r="E577">
        <v>5</v>
      </c>
      <c r="F577" s="11">
        <v>24561</v>
      </c>
      <c r="G577" s="11">
        <v>40854</v>
      </c>
      <c r="H577">
        <v>32188</v>
      </c>
      <c r="I577" s="15">
        <f>YEARFRAC(tblRoster[[#This Row],[Start Date]],DATE(2020,12,31),3)</f>
        <v>9.1561643835616433</v>
      </c>
      <c r="J577" t="str">
        <f>VLOOKUP(tblRoster[[#This Row],[Department ID]],tblDepts[],2,FALSE)</f>
        <v>Marketing</v>
      </c>
      <c r="K577" t="str">
        <f>LEFT(tblRoster[[#This Row],[Employee ID]],1)</f>
        <v>4</v>
      </c>
      <c r="L577" s="15" t="str">
        <f>"Q"&amp;LOOKUP(MONTH(tblRoster[[#This Row],[Start Date]]),{1,4,7,10},{4,1,2,3})</f>
        <v>Q3</v>
      </c>
    </row>
    <row r="578" spans="1:12" x14ac:dyDescent="0.25">
      <c r="A578">
        <v>47933</v>
      </c>
      <c r="B578" t="s">
        <v>1141</v>
      </c>
      <c r="C578" t="s">
        <v>1142</v>
      </c>
      <c r="D578" t="s">
        <v>15</v>
      </c>
      <c r="E578">
        <v>6</v>
      </c>
      <c r="F578" s="11">
        <v>32665</v>
      </c>
      <c r="G578" s="11">
        <v>40716</v>
      </c>
      <c r="H578">
        <v>100846</v>
      </c>
      <c r="I578" s="15">
        <f>YEARFRAC(tblRoster[[#This Row],[Start Date]],DATE(2020,12,31),3)</f>
        <v>9.5342465753424666</v>
      </c>
      <c r="J578" t="str">
        <f>VLOOKUP(tblRoster[[#This Row],[Department ID]],tblDepts[],2,FALSE)</f>
        <v>Development</v>
      </c>
      <c r="K578" t="str">
        <f>LEFT(tblRoster[[#This Row],[Employee ID]],1)</f>
        <v>4</v>
      </c>
      <c r="L578" s="15" t="str">
        <f>"Q"&amp;LOOKUP(MONTH(tblRoster[[#This Row],[Start Date]]),{1,4,7,10},{4,1,2,3})</f>
        <v>Q1</v>
      </c>
    </row>
    <row r="579" spans="1:12" x14ac:dyDescent="0.25">
      <c r="A579">
        <v>11354</v>
      </c>
      <c r="B579" t="s">
        <v>1143</v>
      </c>
      <c r="C579" t="s">
        <v>1144</v>
      </c>
      <c r="D579" t="s">
        <v>15</v>
      </c>
      <c r="E579">
        <v>4</v>
      </c>
      <c r="F579" s="11">
        <v>23926</v>
      </c>
      <c r="G579" s="11">
        <v>40936</v>
      </c>
      <c r="H579">
        <v>153096</v>
      </c>
      <c r="I579" s="15">
        <f>YEARFRAC(tblRoster[[#This Row],[Start Date]],DATE(2020,12,31),3)</f>
        <v>8.9315068493150687</v>
      </c>
      <c r="J579" t="str">
        <f>VLOOKUP(tblRoster[[#This Row],[Department ID]],tblDepts[],2,FALSE)</f>
        <v>Sales</v>
      </c>
      <c r="K579" t="str">
        <f>LEFT(tblRoster[[#This Row],[Employee ID]],1)</f>
        <v>1</v>
      </c>
      <c r="L579" s="15" t="str">
        <f>"Q"&amp;LOOKUP(MONTH(tblRoster[[#This Row],[Start Date]]),{1,4,7,10},{4,1,2,3})</f>
        <v>Q4</v>
      </c>
    </row>
    <row r="580" spans="1:12" x14ac:dyDescent="0.25">
      <c r="A580">
        <v>48088</v>
      </c>
      <c r="B580" t="s">
        <v>1145</v>
      </c>
      <c r="C580" t="s">
        <v>1146</v>
      </c>
      <c r="D580" t="s">
        <v>15</v>
      </c>
      <c r="E580">
        <v>5</v>
      </c>
      <c r="F580" s="11">
        <v>29915</v>
      </c>
      <c r="G580" s="11">
        <v>42581</v>
      </c>
      <c r="H580">
        <v>78133</v>
      </c>
      <c r="I580" s="15">
        <f>YEARFRAC(tblRoster[[#This Row],[Start Date]],DATE(2020,12,31),3)</f>
        <v>4.4246575342465757</v>
      </c>
      <c r="J580" t="str">
        <f>VLOOKUP(tblRoster[[#This Row],[Department ID]],tblDepts[],2,FALSE)</f>
        <v>Marketing</v>
      </c>
      <c r="K580" t="str">
        <f>LEFT(tblRoster[[#This Row],[Employee ID]],1)</f>
        <v>4</v>
      </c>
      <c r="L580" s="15" t="str">
        <f>"Q"&amp;LOOKUP(MONTH(tblRoster[[#This Row],[Start Date]]),{1,4,7,10},{4,1,2,3})</f>
        <v>Q2</v>
      </c>
    </row>
    <row r="581" spans="1:12" x14ac:dyDescent="0.25">
      <c r="A581">
        <v>49358</v>
      </c>
      <c r="B581" t="s">
        <v>1147</v>
      </c>
      <c r="C581" t="s">
        <v>1148</v>
      </c>
      <c r="D581" t="s">
        <v>15</v>
      </c>
      <c r="E581">
        <v>4</v>
      </c>
      <c r="F581" s="11">
        <v>35578</v>
      </c>
      <c r="G581" s="11">
        <v>40350</v>
      </c>
      <c r="H581">
        <v>105949</v>
      </c>
      <c r="I581" s="15">
        <f>YEARFRAC(tblRoster[[#This Row],[Start Date]],DATE(2020,12,31),3)</f>
        <v>10.536986301369863</v>
      </c>
      <c r="J581" t="str">
        <f>VLOOKUP(tblRoster[[#This Row],[Department ID]],tblDepts[],2,FALSE)</f>
        <v>Sales</v>
      </c>
      <c r="K581" t="str">
        <f>LEFT(tblRoster[[#This Row],[Employee ID]],1)</f>
        <v>4</v>
      </c>
      <c r="L581" s="15" t="str">
        <f>"Q"&amp;LOOKUP(MONTH(tblRoster[[#This Row],[Start Date]]),{1,4,7,10},{4,1,2,3})</f>
        <v>Q1</v>
      </c>
    </row>
    <row r="582" spans="1:12" x14ac:dyDescent="0.25">
      <c r="A582">
        <v>37392</v>
      </c>
      <c r="B582" t="s">
        <v>1149</v>
      </c>
      <c r="C582" t="s">
        <v>1150</v>
      </c>
      <c r="D582" t="s">
        <v>15</v>
      </c>
      <c r="E582">
        <v>5</v>
      </c>
      <c r="F582" s="11">
        <v>17948</v>
      </c>
      <c r="G582" s="11">
        <v>41090</v>
      </c>
      <c r="H582">
        <v>95884</v>
      </c>
      <c r="I582" s="15">
        <f>YEARFRAC(tblRoster[[#This Row],[Start Date]],DATE(2020,12,31),3)</f>
        <v>8.5095890410958912</v>
      </c>
      <c r="J582" t="str">
        <f>VLOOKUP(tblRoster[[#This Row],[Department ID]],tblDepts[],2,FALSE)</f>
        <v>Marketing</v>
      </c>
      <c r="K582" t="str">
        <f>LEFT(tblRoster[[#This Row],[Employee ID]],1)</f>
        <v>3</v>
      </c>
      <c r="L582" s="15" t="str">
        <f>"Q"&amp;LOOKUP(MONTH(tblRoster[[#This Row],[Start Date]]),{1,4,7,10},{4,1,2,3})</f>
        <v>Q1</v>
      </c>
    </row>
    <row r="583" spans="1:12" x14ac:dyDescent="0.25">
      <c r="A583">
        <v>32626</v>
      </c>
      <c r="B583" t="s">
        <v>1151</v>
      </c>
      <c r="C583" t="s">
        <v>1152</v>
      </c>
      <c r="D583" t="s">
        <v>20</v>
      </c>
      <c r="E583">
        <v>6</v>
      </c>
      <c r="F583" s="11">
        <v>26547</v>
      </c>
      <c r="G583" s="11">
        <v>43370</v>
      </c>
      <c r="H583">
        <v>131087</v>
      </c>
      <c r="I583" s="15">
        <f>YEARFRAC(tblRoster[[#This Row],[Start Date]],DATE(2020,12,31),3)</f>
        <v>2.2630136986301368</v>
      </c>
      <c r="J583" t="str">
        <f>VLOOKUP(tblRoster[[#This Row],[Department ID]],tblDepts[],2,FALSE)</f>
        <v>Development</v>
      </c>
      <c r="K583" t="str">
        <f>LEFT(tblRoster[[#This Row],[Employee ID]],1)</f>
        <v>3</v>
      </c>
      <c r="L583" s="15" t="str">
        <f>"Q"&amp;LOOKUP(MONTH(tblRoster[[#This Row],[Start Date]]),{1,4,7,10},{4,1,2,3})</f>
        <v>Q2</v>
      </c>
    </row>
    <row r="584" spans="1:12" x14ac:dyDescent="0.25">
      <c r="A584">
        <v>40852</v>
      </c>
      <c r="B584" t="s">
        <v>1153</v>
      </c>
      <c r="C584" t="s">
        <v>1154</v>
      </c>
      <c r="D584" t="s">
        <v>15</v>
      </c>
      <c r="E584">
        <v>6</v>
      </c>
      <c r="F584" s="11">
        <v>29146</v>
      </c>
      <c r="G584" s="11">
        <v>41167</v>
      </c>
      <c r="H584">
        <v>59722</v>
      </c>
      <c r="I584" s="15">
        <f>YEARFRAC(tblRoster[[#This Row],[Start Date]],DATE(2020,12,31),3)</f>
        <v>8.2986301369863007</v>
      </c>
      <c r="J584" t="str">
        <f>VLOOKUP(tblRoster[[#This Row],[Department ID]],tblDepts[],2,FALSE)</f>
        <v>Development</v>
      </c>
      <c r="K584" t="str">
        <f>LEFT(tblRoster[[#This Row],[Employee ID]],1)</f>
        <v>4</v>
      </c>
      <c r="L584" s="15" t="str">
        <f>"Q"&amp;LOOKUP(MONTH(tblRoster[[#This Row],[Start Date]]),{1,4,7,10},{4,1,2,3})</f>
        <v>Q2</v>
      </c>
    </row>
    <row r="585" spans="1:12" x14ac:dyDescent="0.25">
      <c r="A585">
        <v>35931</v>
      </c>
      <c r="B585" t="s">
        <v>1155</v>
      </c>
      <c r="C585" t="s">
        <v>1156</v>
      </c>
      <c r="D585" t="s">
        <v>20</v>
      </c>
      <c r="E585">
        <v>4</v>
      </c>
      <c r="F585" s="11">
        <v>29533</v>
      </c>
      <c r="G585" s="11">
        <v>42055</v>
      </c>
      <c r="H585">
        <v>150961</v>
      </c>
      <c r="I585" s="15">
        <f>YEARFRAC(tblRoster[[#This Row],[Start Date]],DATE(2020,12,31),3)</f>
        <v>5.8657534246575347</v>
      </c>
      <c r="J585" t="str">
        <f>VLOOKUP(tblRoster[[#This Row],[Department ID]],tblDepts[],2,FALSE)</f>
        <v>Sales</v>
      </c>
      <c r="K585" t="str">
        <f>LEFT(tblRoster[[#This Row],[Employee ID]],1)</f>
        <v>3</v>
      </c>
      <c r="L585" s="15" t="str">
        <f>"Q"&amp;LOOKUP(MONTH(tblRoster[[#This Row],[Start Date]]),{1,4,7,10},{4,1,2,3})</f>
        <v>Q4</v>
      </c>
    </row>
    <row r="586" spans="1:12" x14ac:dyDescent="0.25">
      <c r="A586">
        <v>38750</v>
      </c>
      <c r="B586" t="s">
        <v>1157</v>
      </c>
      <c r="C586" t="s">
        <v>1158</v>
      </c>
      <c r="D586" t="s">
        <v>20</v>
      </c>
      <c r="E586">
        <v>4</v>
      </c>
      <c r="F586" s="11">
        <v>23302</v>
      </c>
      <c r="G586" s="11">
        <v>40883</v>
      </c>
      <c r="H586">
        <v>95940</v>
      </c>
      <c r="I586" s="15">
        <f>YEARFRAC(tblRoster[[#This Row],[Start Date]],DATE(2020,12,31),3)</f>
        <v>9.0767123287671225</v>
      </c>
      <c r="J586" t="str">
        <f>VLOOKUP(tblRoster[[#This Row],[Department ID]],tblDepts[],2,FALSE)</f>
        <v>Sales</v>
      </c>
      <c r="K586" t="str">
        <f>LEFT(tblRoster[[#This Row],[Employee ID]],1)</f>
        <v>3</v>
      </c>
      <c r="L586" s="15" t="str">
        <f>"Q"&amp;LOOKUP(MONTH(tblRoster[[#This Row],[Start Date]]),{1,4,7,10},{4,1,2,3})</f>
        <v>Q3</v>
      </c>
    </row>
    <row r="587" spans="1:12" x14ac:dyDescent="0.25">
      <c r="A587">
        <v>35615</v>
      </c>
      <c r="B587" t="s">
        <v>1159</v>
      </c>
      <c r="C587" t="s">
        <v>1160</v>
      </c>
      <c r="D587" t="s">
        <v>20</v>
      </c>
      <c r="E587">
        <v>7</v>
      </c>
      <c r="F587" s="11">
        <v>31430</v>
      </c>
      <c r="G587" s="11">
        <v>42545</v>
      </c>
      <c r="H587">
        <v>25726</v>
      </c>
      <c r="I587" s="15">
        <f>YEARFRAC(tblRoster[[#This Row],[Start Date]],DATE(2020,12,31),3)</f>
        <v>4.5232876712328771</v>
      </c>
      <c r="J587" t="str">
        <f>VLOOKUP(tblRoster[[#This Row],[Department ID]],tblDepts[],2,FALSE)</f>
        <v>Support</v>
      </c>
      <c r="K587" t="str">
        <f>LEFT(tblRoster[[#This Row],[Employee ID]],1)</f>
        <v>3</v>
      </c>
      <c r="L587" s="15" t="str">
        <f>"Q"&amp;LOOKUP(MONTH(tblRoster[[#This Row],[Start Date]]),{1,4,7,10},{4,1,2,3})</f>
        <v>Q1</v>
      </c>
    </row>
    <row r="588" spans="1:12" x14ac:dyDescent="0.25">
      <c r="A588">
        <v>29719</v>
      </c>
      <c r="B588" t="s">
        <v>1161</v>
      </c>
      <c r="C588" t="s">
        <v>1162</v>
      </c>
      <c r="D588" t="s">
        <v>15</v>
      </c>
      <c r="E588">
        <v>4</v>
      </c>
      <c r="F588" s="11">
        <v>28253</v>
      </c>
      <c r="G588" s="11">
        <v>43393</v>
      </c>
      <c r="H588">
        <v>82681</v>
      </c>
      <c r="I588" s="15">
        <f>YEARFRAC(tblRoster[[#This Row],[Start Date]],DATE(2020,12,31),3)</f>
        <v>2.2000000000000002</v>
      </c>
      <c r="J588" t="str">
        <f>VLOOKUP(tblRoster[[#This Row],[Department ID]],tblDepts[],2,FALSE)</f>
        <v>Sales</v>
      </c>
      <c r="K588" t="str">
        <f>LEFT(tblRoster[[#This Row],[Employee ID]],1)</f>
        <v>2</v>
      </c>
      <c r="L588" s="15" t="str">
        <f>"Q"&amp;LOOKUP(MONTH(tblRoster[[#This Row],[Start Date]]),{1,4,7,10},{4,1,2,3})</f>
        <v>Q3</v>
      </c>
    </row>
    <row r="589" spans="1:12" x14ac:dyDescent="0.25">
      <c r="A589">
        <v>35854</v>
      </c>
      <c r="B589" t="s">
        <v>1163</v>
      </c>
      <c r="C589" t="s">
        <v>1164</v>
      </c>
      <c r="D589" t="s">
        <v>15</v>
      </c>
      <c r="E589">
        <v>6</v>
      </c>
      <c r="F589" s="11">
        <v>34133</v>
      </c>
      <c r="G589" s="11">
        <v>41310</v>
      </c>
      <c r="H589">
        <v>65851</v>
      </c>
      <c r="I589" s="15">
        <f>YEARFRAC(tblRoster[[#This Row],[Start Date]],DATE(2020,12,31),3)</f>
        <v>7.9068493150684933</v>
      </c>
      <c r="J589" t="str">
        <f>VLOOKUP(tblRoster[[#This Row],[Department ID]],tblDepts[],2,FALSE)</f>
        <v>Development</v>
      </c>
      <c r="K589" t="str">
        <f>LEFT(tblRoster[[#This Row],[Employee ID]],1)</f>
        <v>3</v>
      </c>
      <c r="L589" s="15" t="str">
        <f>"Q"&amp;LOOKUP(MONTH(tblRoster[[#This Row],[Start Date]]),{1,4,7,10},{4,1,2,3})</f>
        <v>Q4</v>
      </c>
    </row>
    <row r="590" spans="1:12" x14ac:dyDescent="0.25">
      <c r="A590">
        <v>49985</v>
      </c>
      <c r="B590" t="s">
        <v>1165</v>
      </c>
      <c r="C590" t="s">
        <v>1166</v>
      </c>
      <c r="D590" t="s">
        <v>15</v>
      </c>
      <c r="E590">
        <v>5</v>
      </c>
      <c r="F590" s="11">
        <v>31645</v>
      </c>
      <c r="G590" s="11">
        <v>42829</v>
      </c>
      <c r="H590">
        <v>56889</v>
      </c>
      <c r="I590" s="15">
        <f>YEARFRAC(tblRoster[[#This Row],[Start Date]],DATE(2020,12,31),3)</f>
        <v>3.7452054794520548</v>
      </c>
      <c r="J590" t="str">
        <f>VLOOKUP(tblRoster[[#This Row],[Department ID]],tblDepts[],2,FALSE)</f>
        <v>Marketing</v>
      </c>
      <c r="K590" t="str">
        <f>LEFT(tblRoster[[#This Row],[Employee ID]],1)</f>
        <v>4</v>
      </c>
      <c r="L590" s="15" t="str">
        <f>"Q"&amp;LOOKUP(MONTH(tblRoster[[#This Row],[Start Date]]),{1,4,7,10},{4,1,2,3})</f>
        <v>Q1</v>
      </c>
    </row>
    <row r="591" spans="1:12" x14ac:dyDescent="0.25">
      <c r="A591">
        <v>23155</v>
      </c>
      <c r="B591" t="s">
        <v>1167</v>
      </c>
      <c r="C591" t="s">
        <v>1168</v>
      </c>
      <c r="D591" t="s">
        <v>20</v>
      </c>
      <c r="E591">
        <v>6</v>
      </c>
      <c r="F591" s="11">
        <v>18873</v>
      </c>
      <c r="G591" s="11">
        <v>42140</v>
      </c>
      <c r="H591">
        <v>131051</v>
      </c>
      <c r="I591" s="15">
        <f>YEARFRAC(tblRoster[[#This Row],[Start Date]],DATE(2020,12,31),3)</f>
        <v>5.6328767123287671</v>
      </c>
      <c r="J591" t="str">
        <f>VLOOKUP(tblRoster[[#This Row],[Department ID]],tblDepts[],2,FALSE)</f>
        <v>Development</v>
      </c>
      <c r="K591" t="str">
        <f>LEFT(tblRoster[[#This Row],[Employee ID]],1)</f>
        <v>2</v>
      </c>
      <c r="L591" s="15" t="str">
        <f>"Q"&amp;LOOKUP(MONTH(tblRoster[[#This Row],[Start Date]]),{1,4,7,10},{4,1,2,3})</f>
        <v>Q1</v>
      </c>
    </row>
    <row r="592" spans="1:12" x14ac:dyDescent="0.25">
      <c r="A592">
        <v>43207</v>
      </c>
      <c r="B592" t="s">
        <v>1169</v>
      </c>
      <c r="C592" t="s">
        <v>1170</v>
      </c>
      <c r="D592" t="s">
        <v>15</v>
      </c>
      <c r="E592">
        <v>4</v>
      </c>
      <c r="F592" s="11">
        <v>27376</v>
      </c>
      <c r="G592" s="11">
        <v>43673</v>
      </c>
      <c r="H592">
        <v>140645</v>
      </c>
      <c r="I592" s="15">
        <f>YEARFRAC(tblRoster[[#This Row],[Start Date]],DATE(2020,12,31),3)</f>
        <v>1.4328767123287671</v>
      </c>
      <c r="J592" t="str">
        <f>VLOOKUP(tblRoster[[#This Row],[Department ID]],tblDepts[],2,FALSE)</f>
        <v>Sales</v>
      </c>
      <c r="K592" t="str">
        <f>LEFT(tblRoster[[#This Row],[Employee ID]],1)</f>
        <v>4</v>
      </c>
      <c r="L592" s="15" t="str">
        <f>"Q"&amp;LOOKUP(MONTH(tblRoster[[#This Row],[Start Date]]),{1,4,7,10},{4,1,2,3})</f>
        <v>Q2</v>
      </c>
    </row>
    <row r="593" spans="1:12" x14ac:dyDescent="0.25">
      <c r="A593">
        <v>35487</v>
      </c>
      <c r="B593" t="s">
        <v>1171</v>
      </c>
      <c r="C593" t="s">
        <v>1172</v>
      </c>
      <c r="D593" t="s">
        <v>20</v>
      </c>
      <c r="E593">
        <v>4</v>
      </c>
      <c r="F593" s="11">
        <v>20166</v>
      </c>
      <c r="G593" s="11">
        <v>40833</v>
      </c>
      <c r="H593">
        <v>64142</v>
      </c>
      <c r="I593" s="15">
        <f>YEARFRAC(tblRoster[[#This Row],[Start Date]],DATE(2020,12,31),3)</f>
        <v>9.213698630136987</v>
      </c>
      <c r="J593" t="str">
        <f>VLOOKUP(tblRoster[[#This Row],[Department ID]],tblDepts[],2,FALSE)</f>
        <v>Sales</v>
      </c>
      <c r="K593" t="str">
        <f>LEFT(tblRoster[[#This Row],[Employee ID]],1)</f>
        <v>3</v>
      </c>
      <c r="L593" s="15" t="str">
        <f>"Q"&amp;LOOKUP(MONTH(tblRoster[[#This Row],[Start Date]]),{1,4,7,10},{4,1,2,3})</f>
        <v>Q3</v>
      </c>
    </row>
    <row r="594" spans="1:12" x14ac:dyDescent="0.25">
      <c r="A594">
        <v>13078</v>
      </c>
      <c r="B594" t="s">
        <v>1173</v>
      </c>
      <c r="C594" t="s">
        <v>782</v>
      </c>
      <c r="D594" t="s">
        <v>15</v>
      </c>
      <c r="E594">
        <v>4</v>
      </c>
      <c r="F594" s="11">
        <v>31485</v>
      </c>
      <c r="G594" s="11">
        <v>42705</v>
      </c>
      <c r="H594">
        <v>130995</v>
      </c>
      <c r="I594" s="15">
        <f>YEARFRAC(tblRoster[[#This Row],[Start Date]],DATE(2020,12,31),3)</f>
        <v>4.0849315068493155</v>
      </c>
      <c r="J594" t="str">
        <f>VLOOKUP(tblRoster[[#This Row],[Department ID]],tblDepts[],2,FALSE)</f>
        <v>Sales</v>
      </c>
      <c r="K594" t="str">
        <f>LEFT(tblRoster[[#This Row],[Employee ID]],1)</f>
        <v>1</v>
      </c>
      <c r="L594" s="15" t="str">
        <f>"Q"&amp;LOOKUP(MONTH(tblRoster[[#This Row],[Start Date]]),{1,4,7,10},{4,1,2,3})</f>
        <v>Q3</v>
      </c>
    </row>
    <row r="595" spans="1:12" x14ac:dyDescent="0.25">
      <c r="A595">
        <v>26284</v>
      </c>
      <c r="B595" t="s">
        <v>1174</v>
      </c>
      <c r="C595" t="s">
        <v>1175</v>
      </c>
      <c r="D595" t="s">
        <v>20</v>
      </c>
      <c r="E595">
        <v>6</v>
      </c>
      <c r="F595" s="11">
        <v>29173</v>
      </c>
      <c r="G595" s="11">
        <v>41841</v>
      </c>
      <c r="H595">
        <v>84962</v>
      </c>
      <c r="I595" s="15">
        <f>YEARFRAC(tblRoster[[#This Row],[Start Date]],DATE(2020,12,31),3)</f>
        <v>6.4520547945205475</v>
      </c>
      <c r="J595" t="str">
        <f>VLOOKUP(tblRoster[[#This Row],[Department ID]],tblDepts[],2,FALSE)</f>
        <v>Development</v>
      </c>
      <c r="K595" t="str">
        <f>LEFT(tblRoster[[#This Row],[Employee ID]],1)</f>
        <v>2</v>
      </c>
      <c r="L595" s="15" t="str">
        <f>"Q"&amp;LOOKUP(MONTH(tblRoster[[#This Row],[Start Date]]),{1,4,7,10},{4,1,2,3})</f>
        <v>Q2</v>
      </c>
    </row>
    <row r="596" spans="1:12" x14ac:dyDescent="0.25">
      <c r="A596">
        <v>22302</v>
      </c>
      <c r="B596" t="s">
        <v>1176</v>
      </c>
      <c r="C596" t="s">
        <v>1177</v>
      </c>
      <c r="D596" t="s">
        <v>15</v>
      </c>
      <c r="E596">
        <v>5</v>
      </c>
      <c r="F596" s="11">
        <v>33015</v>
      </c>
      <c r="G596" s="11">
        <v>40963</v>
      </c>
      <c r="H596">
        <v>112947</v>
      </c>
      <c r="I596" s="15">
        <f>YEARFRAC(tblRoster[[#This Row],[Start Date]],DATE(2020,12,31),3)</f>
        <v>8.8575342465753426</v>
      </c>
      <c r="J596" t="str">
        <f>VLOOKUP(tblRoster[[#This Row],[Department ID]],tblDepts[],2,FALSE)</f>
        <v>Marketing</v>
      </c>
      <c r="K596" t="str">
        <f>LEFT(tblRoster[[#This Row],[Employee ID]],1)</f>
        <v>2</v>
      </c>
      <c r="L596" s="15" t="str">
        <f>"Q"&amp;LOOKUP(MONTH(tblRoster[[#This Row],[Start Date]]),{1,4,7,10},{4,1,2,3})</f>
        <v>Q4</v>
      </c>
    </row>
    <row r="597" spans="1:12" x14ac:dyDescent="0.25">
      <c r="A597">
        <v>36945</v>
      </c>
      <c r="B597" t="s">
        <v>1178</v>
      </c>
      <c r="C597" t="s">
        <v>1179</v>
      </c>
      <c r="D597" t="s">
        <v>15</v>
      </c>
      <c r="E597">
        <v>4</v>
      </c>
      <c r="F597" s="11">
        <v>17818</v>
      </c>
      <c r="G597" s="11">
        <v>43815</v>
      </c>
      <c r="H597">
        <v>58733</v>
      </c>
      <c r="I597" s="15">
        <f>YEARFRAC(tblRoster[[#This Row],[Start Date]],DATE(2020,12,31),3)</f>
        <v>1.0438356164383562</v>
      </c>
      <c r="J597" t="str">
        <f>VLOOKUP(tblRoster[[#This Row],[Department ID]],tblDepts[],2,FALSE)</f>
        <v>Sales</v>
      </c>
      <c r="K597" t="str">
        <f>LEFT(tblRoster[[#This Row],[Employee ID]],1)</f>
        <v>3</v>
      </c>
      <c r="L597" s="15" t="str">
        <f>"Q"&amp;LOOKUP(MONTH(tblRoster[[#This Row],[Start Date]]),{1,4,7,10},{4,1,2,3})</f>
        <v>Q3</v>
      </c>
    </row>
    <row r="598" spans="1:12" x14ac:dyDescent="0.25">
      <c r="A598">
        <v>23730</v>
      </c>
      <c r="B598" t="s">
        <v>1180</v>
      </c>
      <c r="C598" t="s">
        <v>1181</v>
      </c>
      <c r="D598" t="s">
        <v>20</v>
      </c>
      <c r="E598">
        <v>4</v>
      </c>
      <c r="F598" s="11">
        <v>33285</v>
      </c>
      <c r="G598" s="11">
        <v>42391</v>
      </c>
      <c r="H598">
        <v>84389</v>
      </c>
      <c r="I598" s="15">
        <f>YEARFRAC(tblRoster[[#This Row],[Start Date]],DATE(2020,12,31),3)</f>
        <v>4.9452054794520546</v>
      </c>
      <c r="J598" t="str">
        <f>VLOOKUP(tblRoster[[#This Row],[Department ID]],tblDepts[],2,FALSE)</f>
        <v>Sales</v>
      </c>
      <c r="K598" t="str">
        <f>LEFT(tblRoster[[#This Row],[Employee ID]],1)</f>
        <v>2</v>
      </c>
      <c r="L598" s="15" t="str">
        <f>"Q"&amp;LOOKUP(MONTH(tblRoster[[#This Row],[Start Date]]),{1,4,7,10},{4,1,2,3})</f>
        <v>Q4</v>
      </c>
    </row>
    <row r="599" spans="1:12" x14ac:dyDescent="0.25">
      <c r="A599">
        <v>19931</v>
      </c>
      <c r="B599" t="s">
        <v>1182</v>
      </c>
      <c r="C599" t="s">
        <v>1183</v>
      </c>
      <c r="D599" t="s">
        <v>15</v>
      </c>
      <c r="E599">
        <v>4</v>
      </c>
      <c r="F599" s="11">
        <v>33372</v>
      </c>
      <c r="G599" s="11">
        <v>42609</v>
      </c>
      <c r="H599">
        <v>70839</v>
      </c>
      <c r="I599" s="15">
        <f>YEARFRAC(tblRoster[[#This Row],[Start Date]],DATE(2020,12,31),3)</f>
        <v>4.3479452054794523</v>
      </c>
      <c r="J599" t="str">
        <f>VLOOKUP(tblRoster[[#This Row],[Department ID]],tblDepts[],2,FALSE)</f>
        <v>Sales</v>
      </c>
      <c r="K599" t="str">
        <f>LEFT(tblRoster[[#This Row],[Employee ID]],1)</f>
        <v>1</v>
      </c>
      <c r="L599" s="15" t="str">
        <f>"Q"&amp;LOOKUP(MONTH(tblRoster[[#This Row],[Start Date]]),{1,4,7,10},{4,1,2,3})</f>
        <v>Q2</v>
      </c>
    </row>
    <row r="600" spans="1:12" x14ac:dyDescent="0.25">
      <c r="A600">
        <v>49030</v>
      </c>
      <c r="B600" t="s">
        <v>1184</v>
      </c>
      <c r="C600" t="s">
        <v>1185</v>
      </c>
      <c r="D600" t="s">
        <v>20</v>
      </c>
      <c r="E600">
        <v>5</v>
      </c>
      <c r="F600" s="11">
        <v>25949</v>
      </c>
      <c r="G600" s="11">
        <v>42850</v>
      </c>
      <c r="H600">
        <v>68442</v>
      </c>
      <c r="I600" s="15">
        <f>YEARFRAC(tblRoster[[#This Row],[Start Date]],DATE(2020,12,31),3)</f>
        <v>3.6876712328767125</v>
      </c>
      <c r="J600" t="str">
        <f>VLOOKUP(tblRoster[[#This Row],[Department ID]],tblDepts[],2,FALSE)</f>
        <v>Marketing</v>
      </c>
      <c r="K600" t="str">
        <f>LEFT(tblRoster[[#This Row],[Employee ID]],1)</f>
        <v>4</v>
      </c>
      <c r="L600" s="15" t="str">
        <f>"Q"&amp;LOOKUP(MONTH(tblRoster[[#This Row],[Start Date]]),{1,4,7,10},{4,1,2,3})</f>
        <v>Q1</v>
      </c>
    </row>
    <row r="601" spans="1:12" x14ac:dyDescent="0.25">
      <c r="A601">
        <v>39445</v>
      </c>
      <c r="B601" t="s">
        <v>1186</v>
      </c>
      <c r="C601" t="s">
        <v>1187</v>
      </c>
      <c r="D601" t="s">
        <v>20</v>
      </c>
      <c r="E601">
        <v>6</v>
      </c>
      <c r="F601" s="11">
        <v>30513</v>
      </c>
      <c r="G601" s="11">
        <v>42473</v>
      </c>
      <c r="H601">
        <v>39840</v>
      </c>
      <c r="I601" s="15">
        <f>YEARFRAC(tblRoster[[#This Row],[Start Date]],DATE(2020,12,31),3)</f>
        <v>4.720547945205479</v>
      </c>
      <c r="J601" t="str">
        <f>VLOOKUP(tblRoster[[#This Row],[Department ID]],tblDepts[],2,FALSE)</f>
        <v>Development</v>
      </c>
      <c r="K601" t="str">
        <f>LEFT(tblRoster[[#This Row],[Employee ID]],1)</f>
        <v>3</v>
      </c>
      <c r="L601" s="15" t="str">
        <f>"Q"&amp;LOOKUP(MONTH(tblRoster[[#This Row],[Start Date]]),{1,4,7,10},{4,1,2,3})</f>
        <v>Q1</v>
      </c>
    </row>
    <row r="602" spans="1:12" x14ac:dyDescent="0.25">
      <c r="A602">
        <v>40141</v>
      </c>
      <c r="B602" t="s">
        <v>1188</v>
      </c>
      <c r="C602" t="s">
        <v>1189</v>
      </c>
      <c r="D602" t="s">
        <v>20</v>
      </c>
      <c r="E602">
        <v>5</v>
      </c>
      <c r="F602" s="11">
        <v>30403</v>
      </c>
      <c r="G602" s="11">
        <v>40671</v>
      </c>
      <c r="H602">
        <v>64716</v>
      </c>
      <c r="I602" s="15">
        <f>YEARFRAC(tblRoster[[#This Row],[Start Date]],DATE(2020,12,31),3)</f>
        <v>9.6575342465753433</v>
      </c>
      <c r="J602" t="str">
        <f>VLOOKUP(tblRoster[[#This Row],[Department ID]],tblDepts[],2,FALSE)</f>
        <v>Marketing</v>
      </c>
      <c r="K602" t="str">
        <f>LEFT(tblRoster[[#This Row],[Employee ID]],1)</f>
        <v>4</v>
      </c>
      <c r="L602" s="15" t="str">
        <f>"Q"&amp;LOOKUP(MONTH(tblRoster[[#This Row],[Start Date]]),{1,4,7,10},{4,1,2,3})</f>
        <v>Q1</v>
      </c>
    </row>
    <row r="603" spans="1:12" x14ac:dyDescent="0.25">
      <c r="A603">
        <v>10987</v>
      </c>
      <c r="B603" t="s">
        <v>1190</v>
      </c>
      <c r="C603" t="s">
        <v>1191</v>
      </c>
      <c r="D603" t="s">
        <v>20</v>
      </c>
      <c r="E603">
        <v>4</v>
      </c>
      <c r="F603" s="11">
        <v>23191</v>
      </c>
      <c r="G603" s="11">
        <v>40661</v>
      </c>
      <c r="H603">
        <v>126546</v>
      </c>
      <c r="I603" s="15">
        <f>YEARFRAC(tblRoster[[#This Row],[Start Date]],DATE(2020,12,31),3)</f>
        <v>9.6849315068493151</v>
      </c>
      <c r="J603" t="str">
        <f>VLOOKUP(tblRoster[[#This Row],[Department ID]],tblDepts[],2,FALSE)</f>
        <v>Sales</v>
      </c>
      <c r="K603" t="str">
        <f>LEFT(tblRoster[[#This Row],[Employee ID]],1)</f>
        <v>1</v>
      </c>
      <c r="L603" s="15" t="str">
        <f>"Q"&amp;LOOKUP(MONTH(tblRoster[[#This Row],[Start Date]]),{1,4,7,10},{4,1,2,3})</f>
        <v>Q1</v>
      </c>
    </row>
    <row r="604" spans="1:12" x14ac:dyDescent="0.25">
      <c r="A604">
        <v>36308</v>
      </c>
      <c r="B604" t="s">
        <v>1192</v>
      </c>
      <c r="C604" t="s">
        <v>1193</v>
      </c>
      <c r="D604" t="s">
        <v>20</v>
      </c>
      <c r="E604">
        <v>6</v>
      </c>
      <c r="F604" s="11">
        <v>21364</v>
      </c>
      <c r="G604" s="11">
        <v>41383</v>
      </c>
      <c r="H604">
        <v>47315</v>
      </c>
      <c r="I604" s="15">
        <f>YEARFRAC(tblRoster[[#This Row],[Start Date]],DATE(2020,12,31),3)</f>
        <v>7.7068493150684931</v>
      </c>
      <c r="J604" t="str">
        <f>VLOOKUP(tblRoster[[#This Row],[Department ID]],tblDepts[],2,FALSE)</f>
        <v>Development</v>
      </c>
      <c r="K604" t="str">
        <f>LEFT(tblRoster[[#This Row],[Employee ID]],1)</f>
        <v>3</v>
      </c>
      <c r="L604" s="15" t="str">
        <f>"Q"&amp;LOOKUP(MONTH(tblRoster[[#This Row],[Start Date]]),{1,4,7,10},{4,1,2,3})</f>
        <v>Q1</v>
      </c>
    </row>
    <row r="605" spans="1:12" x14ac:dyDescent="0.25">
      <c r="A605">
        <v>49202</v>
      </c>
      <c r="B605" t="s">
        <v>1194</v>
      </c>
      <c r="C605" t="s">
        <v>1195</v>
      </c>
      <c r="D605" t="s">
        <v>20</v>
      </c>
      <c r="E605">
        <v>5</v>
      </c>
      <c r="F605" s="11">
        <v>26814</v>
      </c>
      <c r="G605" s="11">
        <v>43272</v>
      </c>
      <c r="H605">
        <v>67181</v>
      </c>
      <c r="I605" s="15">
        <f>YEARFRAC(tblRoster[[#This Row],[Start Date]],DATE(2020,12,31),3)</f>
        <v>2.5315068493150683</v>
      </c>
      <c r="J605" t="str">
        <f>VLOOKUP(tblRoster[[#This Row],[Department ID]],tblDepts[],2,FALSE)</f>
        <v>Marketing</v>
      </c>
      <c r="K605" t="str">
        <f>LEFT(tblRoster[[#This Row],[Employee ID]],1)</f>
        <v>4</v>
      </c>
      <c r="L605" s="15" t="str">
        <f>"Q"&amp;LOOKUP(MONTH(tblRoster[[#This Row],[Start Date]]),{1,4,7,10},{4,1,2,3})</f>
        <v>Q1</v>
      </c>
    </row>
    <row r="606" spans="1:12" x14ac:dyDescent="0.25">
      <c r="A606">
        <v>27467</v>
      </c>
      <c r="B606" t="s">
        <v>1196</v>
      </c>
      <c r="C606" t="s">
        <v>1197</v>
      </c>
      <c r="D606" t="s">
        <v>15</v>
      </c>
      <c r="E606">
        <v>4</v>
      </c>
      <c r="F606" s="11">
        <v>19457</v>
      </c>
      <c r="G606" s="11">
        <v>40484</v>
      </c>
      <c r="H606">
        <v>105596</v>
      </c>
      <c r="I606" s="15">
        <f>YEARFRAC(tblRoster[[#This Row],[Start Date]],DATE(2020,12,31),3)</f>
        <v>10.169863013698631</v>
      </c>
      <c r="J606" t="str">
        <f>VLOOKUP(tblRoster[[#This Row],[Department ID]],tblDepts[],2,FALSE)</f>
        <v>Sales</v>
      </c>
      <c r="K606" t="str">
        <f>LEFT(tblRoster[[#This Row],[Employee ID]],1)</f>
        <v>2</v>
      </c>
      <c r="L606" s="15" t="str">
        <f>"Q"&amp;LOOKUP(MONTH(tblRoster[[#This Row],[Start Date]]),{1,4,7,10},{4,1,2,3})</f>
        <v>Q3</v>
      </c>
    </row>
    <row r="607" spans="1:12" x14ac:dyDescent="0.25">
      <c r="A607">
        <v>11346</v>
      </c>
      <c r="B607" t="s">
        <v>1198</v>
      </c>
      <c r="C607" t="s">
        <v>1199</v>
      </c>
      <c r="D607" t="s">
        <v>15</v>
      </c>
      <c r="E607">
        <v>4</v>
      </c>
      <c r="F607" s="11">
        <v>30129</v>
      </c>
      <c r="G607" s="11">
        <v>42925</v>
      </c>
      <c r="H607">
        <v>107143</v>
      </c>
      <c r="I607" s="15">
        <f>YEARFRAC(tblRoster[[#This Row],[Start Date]],DATE(2020,12,31),3)</f>
        <v>3.4821917808219176</v>
      </c>
      <c r="J607" t="str">
        <f>VLOOKUP(tblRoster[[#This Row],[Department ID]],tblDepts[],2,FALSE)</f>
        <v>Sales</v>
      </c>
      <c r="K607" t="str">
        <f>LEFT(tblRoster[[#This Row],[Employee ID]],1)</f>
        <v>1</v>
      </c>
      <c r="L607" s="15" t="str">
        <f>"Q"&amp;LOOKUP(MONTH(tblRoster[[#This Row],[Start Date]]),{1,4,7,10},{4,1,2,3})</f>
        <v>Q2</v>
      </c>
    </row>
    <row r="608" spans="1:12" x14ac:dyDescent="0.25">
      <c r="A608">
        <v>37065</v>
      </c>
      <c r="B608" t="s">
        <v>1200</v>
      </c>
      <c r="C608" t="s">
        <v>1201</v>
      </c>
      <c r="D608" t="s">
        <v>20</v>
      </c>
      <c r="E608">
        <v>5</v>
      </c>
      <c r="F608" s="11">
        <v>35727</v>
      </c>
      <c r="G608" s="11">
        <v>40628</v>
      </c>
      <c r="H608">
        <v>122824</v>
      </c>
      <c r="I608" s="15">
        <f>YEARFRAC(tblRoster[[#This Row],[Start Date]],DATE(2020,12,31),3)</f>
        <v>9.7753424657534254</v>
      </c>
      <c r="J608" t="str">
        <f>VLOOKUP(tblRoster[[#This Row],[Department ID]],tblDepts[],2,FALSE)</f>
        <v>Marketing</v>
      </c>
      <c r="K608" t="str">
        <f>LEFT(tblRoster[[#This Row],[Employee ID]],1)</f>
        <v>3</v>
      </c>
      <c r="L608" s="15" t="str">
        <f>"Q"&amp;LOOKUP(MONTH(tblRoster[[#This Row],[Start Date]]),{1,4,7,10},{4,1,2,3})</f>
        <v>Q4</v>
      </c>
    </row>
    <row r="609" spans="1:12" x14ac:dyDescent="0.25">
      <c r="A609">
        <v>20243</v>
      </c>
      <c r="B609" t="s">
        <v>1202</v>
      </c>
      <c r="C609" t="s">
        <v>1203</v>
      </c>
      <c r="D609" t="s">
        <v>20</v>
      </c>
      <c r="E609">
        <v>6</v>
      </c>
      <c r="F609" s="11">
        <v>32195</v>
      </c>
      <c r="G609" s="11">
        <v>42324</v>
      </c>
      <c r="H609">
        <v>121542</v>
      </c>
      <c r="I609" s="15">
        <f>YEARFRAC(tblRoster[[#This Row],[Start Date]],DATE(2020,12,31),3)</f>
        <v>5.1287671232876715</v>
      </c>
      <c r="J609" t="str">
        <f>VLOOKUP(tblRoster[[#This Row],[Department ID]],tblDepts[],2,FALSE)</f>
        <v>Development</v>
      </c>
      <c r="K609" t="str">
        <f>LEFT(tblRoster[[#This Row],[Employee ID]],1)</f>
        <v>2</v>
      </c>
      <c r="L609" s="15" t="str">
        <f>"Q"&amp;LOOKUP(MONTH(tblRoster[[#This Row],[Start Date]]),{1,4,7,10},{4,1,2,3})</f>
        <v>Q3</v>
      </c>
    </row>
    <row r="610" spans="1:12" x14ac:dyDescent="0.25">
      <c r="A610">
        <v>17518</v>
      </c>
      <c r="B610" t="s">
        <v>1204</v>
      </c>
      <c r="C610" t="s">
        <v>1205</v>
      </c>
      <c r="D610" t="s">
        <v>15</v>
      </c>
      <c r="E610">
        <v>4</v>
      </c>
      <c r="F610" s="11">
        <v>34253</v>
      </c>
      <c r="G610" s="11">
        <v>42298</v>
      </c>
      <c r="H610">
        <v>148964</v>
      </c>
      <c r="I610" s="15">
        <f>YEARFRAC(tblRoster[[#This Row],[Start Date]],DATE(2020,12,31),3)</f>
        <v>5.2</v>
      </c>
      <c r="J610" t="str">
        <f>VLOOKUP(tblRoster[[#This Row],[Department ID]],tblDepts[],2,FALSE)</f>
        <v>Sales</v>
      </c>
      <c r="K610" t="str">
        <f>LEFT(tblRoster[[#This Row],[Employee ID]],1)</f>
        <v>1</v>
      </c>
      <c r="L610" s="15" t="str">
        <f>"Q"&amp;LOOKUP(MONTH(tblRoster[[#This Row],[Start Date]]),{1,4,7,10},{4,1,2,3})</f>
        <v>Q3</v>
      </c>
    </row>
    <row r="611" spans="1:12" x14ac:dyDescent="0.25">
      <c r="A611">
        <v>42549</v>
      </c>
      <c r="B611" t="s">
        <v>1206</v>
      </c>
      <c r="C611" t="s">
        <v>1207</v>
      </c>
      <c r="D611" t="s">
        <v>20</v>
      </c>
      <c r="E611">
        <v>6</v>
      </c>
      <c r="F611" s="11">
        <v>25782</v>
      </c>
      <c r="G611" s="11">
        <v>41385</v>
      </c>
      <c r="H611">
        <v>100347</v>
      </c>
      <c r="I611" s="15">
        <f>YEARFRAC(tblRoster[[#This Row],[Start Date]],DATE(2020,12,31),3)</f>
        <v>7.7013698630136984</v>
      </c>
      <c r="J611" t="str">
        <f>VLOOKUP(tblRoster[[#This Row],[Department ID]],tblDepts[],2,FALSE)</f>
        <v>Development</v>
      </c>
      <c r="K611" t="str">
        <f>LEFT(tblRoster[[#This Row],[Employee ID]],1)</f>
        <v>4</v>
      </c>
      <c r="L611" s="15" t="str">
        <f>"Q"&amp;LOOKUP(MONTH(tblRoster[[#This Row],[Start Date]]),{1,4,7,10},{4,1,2,3})</f>
        <v>Q1</v>
      </c>
    </row>
    <row r="612" spans="1:12" x14ac:dyDescent="0.25">
      <c r="A612">
        <v>10311</v>
      </c>
      <c r="B612" t="s">
        <v>1208</v>
      </c>
      <c r="C612" t="s">
        <v>1209</v>
      </c>
      <c r="D612" t="s">
        <v>20</v>
      </c>
      <c r="E612">
        <v>4</v>
      </c>
      <c r="F612" s="11">
        <v>35440</v>
      </c>
      <c r="G612" s="11">
        <v>41259</v>
      </c>
      <c r="H612">
        <v>81475</v>
      </c>
      <c r="I612" s="15">
        <f>YEARFRAC(tblRoster[[#This Row],[Start Date]],DATE(2020,12,31),3)</f>
        <v>8.0465753424657542</v>
      </c>
      <c r="J612" t="str">
        <f>VLOOKUP(tblRoster[[#This Row],[Department ID]],tblDepts[],2,FALSE)</f>
        <v>Sales</v>
      </c>
      <c r="K612" t="str">
        <f>LEFT(tblRoster[[#This Row],[Employee ID]],1)</f>
        <v>1</v>
      </c>
      <c r="L612" s="15" t="str">
        <f>"Q"&amp;LOOKUP(MONTH(tblRoster[[#This Row],[Start Date]]),{1,4,7,10},{4,1,2,3})</f>
        <v>Q3</v>
      </c>
    </row>
    <row r="613" spans="1:12" x14ac:dyDescent="0.25">
      <c r="A613">
        <v>39515</v>
      </c>
      <c r="B613" t="s">
        <v>1210</v>
      </c>
      <c r="C613" t="s">
        <v>1211</v>
      </c>
      <c r="D613" t="s">
        <v>15</v>
      </c>
      <c r="E613">
        <v>5</v>
      </c>
      <c r="F613" s="11">
        <v>33251</v>
      </c>
      <c r="G613" s="11">
        <v>43613</v>
      </c>
      <c r="H613">
        <v>91220</v>
      </c>
      <c r="I613" s="15">
        <f>YEARFRAC(tblRoster[[#This Row],[Start Date]],DATE(2020,12,31),3)</f>
        <v>1.5972602739726027</v>
      </c>
      <c r="J613" t="str">
        <f>VLOOKUP(tblRoster[[#This Row],[Department ID]],tblDepts[],2,FALSE)</f>
        <v>Marketing</v>
      </c>
      <c r="K613" t="str">
        <f>LEFT(tblRoster[[#This Row],[Employee ID]],1)</f>
        <v>3</v>
      </c>
      <c r="L613" s="15" t="str">
        <f>"Q"&amp;LOOKUP(MONTH(tblRoster[[#This Row],[Start Date]]),{1,4,7,10},{4,1,2,3})</f>
        <v>Q1</v>
      </c>
    </row>
    <row r="614" spans="1:12" x14ac:dyDescent="0.25">
      <c r="A614">
        <v>25530</v>
      </c>
      <c r="B614" t="s">
        <v>1212</v>
      </c>
      <c r="C614" t="s">
        <v>1213</v>
      </c>
      <c r="D614" t="s">
        <v>20</v>
      </c>
      <c r="E614">
        <v>6</v>
      </c>
      <c r="F614" s="11">
        <v>22287</v>
      </c>
      <c r="G614" s="11">
        <v>43204</v>
      </c>
      <c r="H614">
        <v>74135</v>
      </c>
      <c r="I614" s="15">
        <f>YEARFRAC(tblRoster[[#This Row],[Start Date]],DATE(2020,12,31),3)</f>
        <v>2.7178082191780821</v>
      </c>
      <c r="J614" t="str">
        <f>VLOOKUP(tblRoster[[#This Row],[Department ID]],tblDepts[],2,FALSE)</f>
        <v>Development</v>
      </c>
      <c r="K614" t="str">
        <f>LEFT(tblRoster[[#This Row],[Employee ID]],1)</f>
        <v>2</v>
      </c>
      <c r="L614" s="15" t="str">
        <f>"Q"&amp;LOOKUP(MONTH(tblRoster[[#This Row],[Start Date]]),{1,4,7,10},{4,1,2,3})</f>
        <v>Q1</v>
      </c>
    </row>
    <row r="615" spans="1:12" x14ac:dyDescent="0.25">
      <c r="A615">
        <v>24562</v>
      </c>
      <c r="B615" t="s">
        <v>1214</v>
      </c>
      <c r="C615" t="s">
        <v>1215</v>
      </c>
      <c r="D615" t="s">
        <v>15</v>
      </c>
      <c r="E615">
        <v>4</v>
      </c>
      <c r="F615" s="11">
        <v>24489</v>
      </c>
      <c r="G615" s="11">
        <v>41773</v>
      </c>
      <c r="H615">
        <v>152616</v>
      </c>
      <c r="I615" s="15">
        <f>YEARFRAC(tblRoster[[#This Row],[Start Date]],DATE(2020,12,31),3)</f>
        <v>6.6383561643835618</v>
      </c>
      <c r="J615" t="str">
        <f>VLOOKUP(tblRoster[[#This Row],[Department ID]],tblDepts[],2,FALSE)</f>
        <v>Sales</v>
      </c>
      <c r="K615" t="str">
        <f>LEFT(tblRoster[[#This Row],[Employee ID]],1)</f>
        <v>2</v>
      </c>
      <c r="L615" s="15" t="str">
        <f>"Q"&amp;LOOKUP(MONTH(tblRoster[[#This Row],[Start Date]]),{1,4,7,10},{4,1,2,3})</f>
        <v>Q1</v>
      </c>
    </row>
    <row r="616" spans="1:12" x14ac:dyDescent="0.25">
      <c r="A616">
        <v>49675</v>
      </c>
      <c r="B616" t="s">
        <v>1216</v>
      </c>
      <c r="C616" t="s">
        <v>1217</v>
      </c>
      <c r="D616" t="s">
        <v>20</v>
      </c>
      <c r="E616">
        <v>7</v>
      </c>
      <c r="F616" s="11">
        <v>27156</v>
      </c>
      <c r="G616" s="11">
        <v>43030</v>
      </c>
      <c r="H616">
        <v>50829</v>
      </c>
      <c r="I616" s="15">
        <f>YEARFRAC(tblRoster[[#This Row],[Start Date]],DATE(2020,12,31),3)</f>
        <v>3.1945205479452055</v>
      </c>
      <c r="J616" t="str">
        <f>VLOOKUP(tblRoster[[#This Row],[Department ID]],tblDepts[],2,FALSE)</f>
        <v>Support</v>
      </c>
      <c r="K616" t="str">
        <f>LEFT(tblRoster[[#This Row],[Employee ID]],1)</f>
        <v>4</v>
      </c>
      <c r="L616" s="15" t="str">
        <f>"Q"&amp;LOOKUP(MONTH(tblRoster[[#This Row],[Start Date]]),{1,4,7,10},{4,1,2,3})</f>
        <v>Q3</v>
      </c>
    </row>
    <row r="617" spans="1:12" x14ac:dyDescent="0.25">
      <c r="A617">
        <v>30413</v>
      </c>
      <c r="B617" t="s">
        <v>1218</v>
      </c>
      <c r="C617" t="s">
        <v>1219</v>
      </c>
      <c r="D617" t="s">
        <v>20</v>
      </c>
      <c r="E617">
        <v>6</v>
      </c>
      <c r="F617" s="11">
        <v>32734</v>
      </c>
      <c r="G617" s="11">
        <v>43032</v>
      </c>
      <c r="H617">
        <v>38797</v>
      </c>
      <c r="I617" s="15">
        <f>YEARFRAC(tblRoster[[#This Row],[Start Date]],DATE(2020,12,31),3)</f>
        <v>3.1890410958904107</v>
      </c>
      <c r="J617" t="str">
        <f>VLOOKUP(tblRoster[[#This Row],[Department ID]],tblDepts[],2,FALSE)</f>
        <v>Development</v>
      </c>
      <c r="K617" t="str">
        <f>LEFT(tblRoster[[#This Row],[Employee ID]],1)</f>
        <v>3</v>
      </c>
      <c r="L617" s="15" t="str">
        <f>"Q"&amp;LOOKUP(MONTH(tblRoster[[#This Row],[Start Date]]),{1,4,7,10},{4,1,2,3})</f>
        <v>Q3</v>
      </c>
    </row>
    <row r="618" spans="1:12" x14ac:dyDescent="0.25">
      <c r="A618">
        <v>45181</v>
      </c>
      <c r="B618" t="s">
        <v>1220</v>
      </c>
      <c r="C618" t="s">
        <v>1221</v>
      </c>
      <c r="D618" t="s">
        <v>20</v>
      </c>
      <c r="E618">
        <v>6</v>
      </c>
      <c r="F618" s="11">
        <v>31650</v>
      </c>
      <c r="G618" s="11">
        <v>43180</v>
      </c>
      <c r="H618">
        <v>31648</v>
      </c>
      <c r="I618" s="15">
        <f>YEARFRAC(tblRoster[[#This Row],[Start Date]],DATE(2020,12,31),3)</f>
        <v>2.7835616438356166</v>
      </c>
      <c r="J618" t="str">
        <f>VLOOKUP(tblRoster[[#This Row],[Department ID]],tblDepts[],2,FALSE)</f>
        <v>Development</v>
      </c>
      <c r="K618" t="str">
        <f>LEFT(tblRoster[[#This Row],[Employee ID]],1)</f>
        <v>4</v>
      </c>
      <c r="L618" s="15" t="str">
        <f>"Q"&amp;LOOKUP(MONTH(tblRoster[[#This Row],[Start Date]]),{1,4,7,10},{4,1,2,3})</f>
        <v>Q4</v>
      </c>
    </row>
    <row r="619" spans="1:12" x14ac:dyDescent="0.25">
      <c r="A619">
        <v>33280</v>
      </c>
      <c r="B619" t="s">
        <v>1222</v>
      </c>
      <c r="C619" t="s">
        <v>1223</v>
      </c>
      <c r="D619" t="s">
        <v>20</v>
      </c>
      <c r="E619">
        <v>4</v>
      </c>
      <c r="F619" s="11">
        <v>28692</v>
      </c>
      <c r="G619" s="11">
        <v>42705</v>
      </c>
      <c r="H619">
        <v>71786</v>
      </c>
      <c r="I619" s="15">
        <f>YEARFRAC(tblRoster[[#This Row],[Start Date]],DATE(2020,12,31),3)</f>
        <v>4.0849315068493155</v>
      </c>
      <c r="J619" t="str">
        <f>VLOOKUP(tblRoster[[#This Row],[Department ID]],tblDepts[],2,FALSE)</f>
        <v>Sales</v>
      </c>
      <c r="K619" t="str">
        <f>LEFT(tblRoster[[#This Row],[Employee ID]],1)</f>
        <v>3</v>
      </c>
      <c r="L619" s="15" t="str">
        <f>"Q"&amp;LOOKUP(MONTH(tblRoster[[#This Row],[Start Date]]),{1,4,7,10},{4,1,2,3})</f>
        <v>Q3</v>
      </c>
    </row>
    <row r="620" spans="1:12" x14ac:dyDescent="0.25">
      <c r="A620">
        <v>34819</v>
      </c>
      <c r="B620" t="s">
        <v>1224</v>
      </c>
      <c r="C620" t="s">
        <v>1225</v>
      </c>
      <c r="D620" t="s">
        <v>20</v>
      </c>
      <c r="E620">
        <v>4</v>
      </c>
      <c r="F620" s="11">
        <v>29510</v>
      </c>
      <c r="G620" s="11">
        <v>43146</v>
      </c>
      <c r="H620">
        <v>92378</v>
      </c>
      <c r="I620" s="15">
        <f>YEARFRAC(tblRoster[[#This Row],[Start Date]],DATE(2020,12,31),3)</f>
        <v>2.8767123287671232</v>
      </c>
      <c r="J620" t="str">
        <f>VLOOKUP(tblRoster[[#This Row],[Department ID]],tblDepts[],2,FALSE)</f>
        <v>Sales</v>
      </c>
      <c r="K620" t="str">
        <f>LEFT(tblRoster[[#This Row],[Employee ID]],1)</f>
        <v>3</v>
      </c>
      <c r="L620" s="15" t="str">
        <f>"Q"&amp;LOOKUP(MONTH(tblRoster[[#This Row],[Start Date]]),{1,4,7,10},{4,1,2,3})</f>
        <v>Q4</v>
      </c>
    </row>
    <row r="621" spans="1:12" x14ac:dyDescent="0.25">
      <c r="A621">
        <v>26829</v>
      </c>
      <c r="B621" t="s">
        <v>1226</v>
      </c>
      <c r="C621" t="s">
        <v>1227</v>
      </c>
      <c r="D621" t="s">
        <v>20</v>
      </c>
      <c r="E621">
        <v>6</v>
      </c>
      <c r="F621" s="11">
        <v>34747</v>
      </c>
      <c r="G621" s="11">
        <v>42755</v>
      </c>
      <c r="H621">
        <v>79545</v>
      </c>
      <c r="I621" s="15">
        <f>YEARFRAC(tblRoster[[#This Row],[Start Date]],DATE(2020,12,31),3)</f>
        <v>3.9479452054794519</v>
      </c>
      <c r="J621" t="str">
        <f>VLOOKUP(tblRoster[[#This Row],[Department ID]],tblDepts[],2,FALSE)</f>
        <v>Development</v>
      </c>
      <c r="K621" t="str">
        <f>LEFT(tblRoster[[#This Row],[Employee ID]],1)</f>
        <v>2</v>
      </c>
      <c r="L621" s="15" t="str">
        <f>"Q"&amp;LOOKUP(MONTH(tblRoster[[#This Row],[Start Date]]),{1,4,7,10},{4,1,2,3})</f>
        <v>Q4</v>
      </c>
    </row>
    <row r="622" spans="1:12" x14ac:dyDescent="0.25">
      <c r="A622">
        <v>24493</v>
      </c>
      <c r="B622" t="s">
        <v>1228</v>
      </c>
      <c r="C622" t="s">
        <v>1229</v>
      </c>
      <c r="D622" t="s">
        <v>15</v>
      </c>
      <c r="E622">
        <v>6</v>
      </c>
      <c r="F622" s="11">
        <v>26245</v>
      </c>
      <c r="G622" s="11">
        <v>42339</v>
      </c>
      <c r="H622">
        <v>137853</v>
      </c>
      <c r="I622" s="15">
        <f>YEARFRAC(tblRoster[[#This Row],[Start Date]],DATE(2020,12,31),3)</f>
        <v>5.087671232876712</v>
      </c>
      <c r="J622" t="str">
        <f>VLOOKUP(tblRoster[[#This Row],[Department ID]],tblDepts[],2,FALSE)</f>
        <v>Development</v>
      </c>
      <c r="K622" t="str">
        <f>LEFT(tblRoster[[#This Row],[Employee ID]],1)</f>
        <v>2</v>
      </c>
      <c r="L622" s="15" t="str">
        <f>"Q"&amp;LOOKUP(MONTH(tblRoster[[#This Row],[Start Date]]),{1,4,7,10},{4,1,2,3})</f>
        <v>Q3</v>
      </c>
    </row>
    <row r="623" spans="1:12" x14ac:dyDescent="0.25">
      <c r="A623">
        <v>31299</v>
      </c>
      <c r="B623" t="s">
        <v>1230</v>
      </c>
      <c r="C623" t="s">
        <v>1231</v>
      </c>
      <c r="D623" t="s">
        <v>20</v>
      </c>
      <c r="E623">
        <v>7</v>
      </c>
      <c r="F623" s="11">
        <v>28625</v>
      </c>
      <c r="G623" s="11">
        <v>42056</v>
      </c>
      <c r="H623">
        <v>24916</v>
      </c>
      <c r="I623" s="15">
        <f>YEARFRAC(tblRoster[[#This Row],[Start Date]],DATE(2020,12,31),3)</f>
        <v>5.8630136986301373</v>
      </c>
      <c r="J623" t="str">
        <f>VLOOKUP(tblRoster[[#This Row],[Department ID]],tblDepts[],2,FALSE)</f>
        <v>Support</v>
      </c>
      <c r="K623" t="str">
        <f>LEFT(tblRoster[[#This Row],[Employee ID]],1)</f>
        <v>3</v>
      </c>
      <c r="L623" s="15" t="str">
        <f>"Q"&amp;LOOKUP(MONTH(tblRoster[[#This Row],[Start Date]]),{1,4,7,10},{4,1,2,3})</f>
        <v>Q4</v>
      </c>
    </row>
    <row r="624" spans="1:12" x14ac:dyDescent="0.25">
      <c r="A624">
        <v>15900</v>
      </c>
      <c r="B624" t="s">
        <v>1232</v>
      </c>
      <c r="C624" t="s">
        <v>1233</v>
      </c>
      <c r="D624" t="s">
        <v>20</v>
      </c>
      <c r="E624">
        <v>5</v>
      </c>
      <c r="F624" s="11">
        <v>31786</v>
      </c>
      <c r="G624" s="11">
        <v>41985</v>
      </c>
      <c r="H624">
        <v>60948</v>
      </c>
      <c r="I624" s="15">
        <f>YEARFRAC(tblRoster[[#This Row],[Start Date]],DATE(2020,12,31),3)</f>
        <v>6.0575342465753428</v>
      </c>
      <c r="J624" t="str">
        <f>VLOOKUP(tblRoster[[#This Row],[Department ID]],tblDepts[],2,FALSE)</f>
        <v>Marketing</v>
      </c>
      <c r="K624" t="str">
        <f>LEFT(tblRoster[[#This Row],[Employee ID]],1)</f>
        <v>1</v>
      </c>
      <c r="L624" s="15" t="str">
        <f>"Q"&amp;LOOKUP(MONTH(tblRoster[[#This Row],[Start Date]]),{1,4,7,10},{4,1,2,3})</f>
        <v>Q3</v>
      </c>
    </row>
    <row r="625" spans="1:12" x14ac:dyDescent="0.25">
      <c r="A625">
        <v>15137</v>
      </c>
      <c r="B625" t="s">
        <v>1234</v>
      </c>
      <c r="C625" t="s">
        <v>1235</v>
      </c>
      <c r="D625" t="s">
        <v>20</v>
      </c>
      <c r="E625">
        <v>6</v>
      </c>
      <c r="F625" s="11">
        <v>36341</v>
      </c>
      <c r="G625" s="11">
        <v>42107</v>
      </c>
      <c r="H625">
        <v>76967</v>
      </c>
      <c r="I625" s="15">
        <f>YEARFRAC(tblRoster[[#This Row],[Start Date]],DATE(2020,12,31),3)</f>
        <v>5.7232876712328764</v>
      </c>
      <c r="J625" t="str">
        <f>VLOOKUP(tblRoster[[#This Row],[Department ID]],tblDepts[],2,FALSE)</f>
        <v>Development</v>
      </c>
      <c r="K625" t="str">
        <f>LEFT(tblRoster[[#This Row],[Employee ID]],1)</f>
        <v>1</v>
      </c>
      <c r="L625" s="15" t="str">
        <f>"Q"&amp;LOOKUP(MONTH(tblRoster[[#This Row],[Start Date]]),{1,4,7,10},{4,1,2,3})</f>
        <v>Q1</v>
      </c>
    </row>
    <row r="626" spans="1:12" x14ac:dyDescent="0.25">
      <c r="A626">
        <v>43789</v>
      </c>
      <c r="B626" t="s">
        <v>1236</v>
      </c>
      <c r="C626" t="s">
        <v>1237</v>
      </c>
      <c r="D626" t="s">
        <v>20</v>
      </c>
      <c r="E626">
        <v>7</v>
      </c>
      <c r="F626" s="11">
        <v>27141</v>
      </c>
      <c r="G626" s="11">
        <v>43463</v>
      </c>
      <c r="H626">
        <v>45729</v>
      </c>
      <c r="I626" s="15">
        <f>YEARFRAC(tblRoster[[#This Row],[Start Date]],DATE(2020,12,31),3)</f>
        <v>2.0082191780821916</v>
      </c>
      <c r="J626" t="str">
        <f>VLOOKUP(tblRoster[[#This Row],[Department ID]],tblDepts[],2,FALSE)</f>
        <v>Support</v>
      </c>
      <c r="K626" t="str">
        <f>LEFT(tblRoster[[#This Row],[Employee ID]],1)</f>
        <v>4</v>
      </c>
      <c r="L626" s="15" t="str">
        <f>"Q"&amp;LOOKUP(MONTH(tblRoster[[#This Row],[Start Date]]),{1,4,7,10},{4,1,2,3})</f>
        <v>Q3</v>
      </c>
    </row>
    <row r="627" spans="1:12" x14ac:dyDescent="0.25">
      <c r="A627">
        <v>49918</v>
      </c>
      <c r="B627" t="s">
        <v>1238</v>
      </c>
      <c r="C627" t="s">
        <v>1239</v>
      </c>
      <c r="D627" t="s">
        <v>15</v>
      </c>
      <c r="E627">
        <v>5</v>
      </c>
      <c r="F627" s="11">
        <v>22814</v>
      </c>
      <c r="G627" s="11">
        <v>41452</v>
      </c>
      <c r="H627">
        <v>61155</v>
      </c>
      <c r="I627" s="15">
        <f>YEARFRAC(tblRoster[[#This Row],[Start Date]],DATE(2020,12,31),3)</f>
        <v>7.5178082191780824</v>
      </c>
      <c r="J627" t="str">
        <f>VLOOKUP(tblRoster[[#This Row],[Department ID]],tblDepts[],2,FALSE)</f>
        <v>Marketing</v>
      </c>
      <c r="K627" t="str">
        <f>LEFT(tblRoster[[#This Row],[Employee ID]],1)</f>
        <v>4</v>
      </c>
      <c r="L627" s="15" t="str">
        <f>"Q"&amp;LOOKUP(MONTH(tblRoster[[#This Row],[Start Date]]),{1,4,7,10},{4,1,2,3})</f>
        <v>Q1</v>
      </c>
    </row>
    <row r="628" spans="1:12" x14ac:dyDescent="0.25">
      <c r="A628">
        <v>33306</v>
      </c>
      <c r="B628" t="s">
        <v>1240</v>
      </c>
      <c r="C628" t="s">
        <v>1241</v>
      </c>
      <c r="D628" t="s">
        <v>20</v>
      </c>
      <c r="E628">
        <v>7</v>
      </c>
      <c r="F628" s="11">
        <v>22549</v>
      </c>
      <c r="G628" s="11">
        <v>43094</v>
      </c>
      <c r="H628">
        <v>119160</v>
      </c>
      <c r="I628" s="15">
        <f>YEARFRAC(tblRoster[[#This Row],[Start Date]],DATE(2020,12,31),3)</f>
        <v>3.0191780821917806</v>
      </c>
      <c r="J628" t="str">
        <f>VLOOKUP(tblRoster[[#This Row],[Department ID]],tblDepts[],2,FALSE)</f>
        <v>Support</v>
      </c>
      <c r="K628" t="str">
        <f>LEFT(tblRoster[[#This Row],[Employee ID]],1)</f>
        <v>3</v>
      </c>
      <c r="L628" s="15" t="str">
        <f>"Q"&amp;LOOKUP(MONTH(tblRoster[[#This Row],[Start Date]]),{1,4,7,10},{4,1,2,3})</f>
        <v>Q3</v>
      </c>
    </row>
    <row r="629" spans="1:12" x14ac:dyDescent="0.25">
      <c r="A629">
        <v>20844</v>
      </c>
      <c r="B629" t="s">
        <v>1242</v>
      </c>
      <c r="C629" t="s">
        <v>1243</v>
      </c>
      <c r="D629" t="s">
        <v>20</v>
      </c>
      <c r="E629">
        <v>5</v>
      </c>
      <c r="F629" s="11">
        <v>23394</v>
      </c>
      <c r="G629" s="11">
        <v>41420</v>
      </c>
      <c r="H629">
        <v>119508</v>
      </c>
      <c r="I629" s="15">
        <f>YEARFRAC(tblRoster[[#This Row],[Start Date]],DATE(2020,12,31),3)</f>
        <v>7.6054794520547944</v>
      </c>
      <c r="J629" t="str">
        <f>VLOOKUP(tblRoster[[#This Row],[Department ID]],tblDepts[],2,FALSE)</f>
        <v>Marketing</v>
      </c>
      <c r="K629" t="str">
        <f>LEFT(tblRoster[[#This Row],[Employee ID]],1)</f>
        <v>2</v>
      </c>
      <c r="L629" s="15" t="str">
        <f>"Q"&amp;LOOKUP(MONTH(tblRoster[[#This Row],[Start Date]]),{1,4,7,10},{4,1,2,3})</f>
        <v>Q1</v>
      </c>
    </row>
    <row r="630" spans="1:12" x14ac:dyDescent="0.25">
      <c r="A630">
        <v>43004</v>
      </c>
      <c r="B630" t="s">
        <v>1244</v>
      </c>
      <c r="C630" t="s">
        <v>1245</v>
      </c>
      <c r="D630" t="s">
        <v>20</v>
      </c>
      <c r="E630">
        <v>5</v>
      </c>
      <c r="F630" s="11">
        <v>28615</v>
      </c>
      <c r="G630" s="11">
        <v>41092</v>
      </c>
      <c r="H630">
        <v>117224</v>
      </c>
      <c r="I630" s="15">
        <f>YEARFRAC(tblRoster[[#This Row],[Start Date]],DATE(2020,12,31),3)</f>
        <v>8.5041095890410965</v>
      </c>
      <c r="J630" t="str">
        <f>VLOOKUP(tblRoster[[#This Row],[Department ID]],tblDepts[],2,FALSE)</f>
        <v>Marketing</v>
      </c>
      <c r="K630" t="str">
        <f>LEFT(tblRoster[[#This Row],[Employee ID]],1)</f>
        <v>4</v>
      </c>
      <c r="L630" s="15" t="str">
        <f>"Q"&amp;LOOKUP(MONTH(tblRoster[[#This Row],[Start Date]]),{1,4,7,10},{4,1,2,3})</f>
        <v>Q2</v>
      </c>
    </row>
    <row r="631" spans="1:12" x14ac:dyDescent="0.25">
      <c r="A631">
        <v>27746</v>
      </c>
      <c r="B631" t="s">
        <v>1212</v>
      </c>
      <c r="C631" t="s">
        <v>1246</v>
      </c>
      <c r="D631" t="s">
        <v>20</v>
      </c>
      <c r="E631">
        <v>6</v>
      </c>
      <c r="F631" s="11">
        <v>27572</v>
      </c>
      <c r="G631" s="11">
        <v>43744</v>
      </c>
      <c r="H631">
        <v>66683</v>
      </c>
      <c r="I631" s="15">
        <f>YEARFRAC(tblRoster[[#This Row],[Start Date]],DATE(2020,12,31),3)</f>
        <v>1.2383561643835617</v>
      </c>
      <c r="J631" t="str">
        <f>VLOOKUP(tblRoster[[#This Row],[Department ID]],tblDepts[],2,FALSE)</f>
        <v>Development</v>
      </c>
      <c r="K631" t="str">
        <f>LEFT(tblRoster[[#This Row],[Employee ID]],1)</f>
        <v>2</v>
      </c>
      <c r="L631" s="15" t="str">
        <f>"Q"&amp;LOOKUP(MONTH(tblRoster[[#This Row],[Start Date]]),{1,4,7,10},{4,1,2,3})</f>
        <v>Q3</v>
      </c>
    </row>
    <row r="632" spans="1:12" x14ac:dyDescent="0.25">
      <c r="A632">
        <v>24211</v>
      </c>
      <c r="B632" t="s">
        <v>512</v>
      </c>
      <c r="C632" t="s">
        <v>1247</v>
      </c>
      <c r="D632" t="s">
        <v>15</v>
      </c>
      <c r="E632">
        <v>4</v>
      </c>
      <c r="F632" s="11">
        <v>31305</v>
      </c>
      <c r="G632" s="11">
        <v>41497</v>
      </c>
      <c r="H632">
        <v>147135</v>
      </c>
      <c r="I632" s="15">
        <f>YEARFRAC(tblRoster[[#This Row],[Start Date]],DATE(2020,12,31),3)</f>
        <v>7.3945205479452056</v>
      </c>
      <c r="J632" t="str">
        <f>VLOOKUP(tblRoster[[#This Row],[Department ID]],tblDepts[],2,FALSE)</f>
        <v>Sales</v>
      </c>
      <c r="K632" t="str">
        <f>LEFT(tblRoster[[#This Row],[Employee ID]],1)</f>
        <v>2</v>
      </c>
      <c r="L632" s="15" t="str">
        <f>"Q"&amp;LOOKUP(MONTH(tblRoster[[#This Row],[Start Date]]),{1,4,7,10},{4,1,2,3})</f>
        <v>Q2</v>
      </c>
    </row>
    <row r="633" spans="1:12" x14ac:dyDescent="0.25">
      <c r="A633">
        <v>26142</v>
      </c>
      <c r="B633" t="s">
        <v>1248</v>
      </c>
      <c r="C633" t="s">
        <v>1249</v>
      </c>
      <c r="D633" t="s">
        <v>15</v>
      </c>
      <c r="E633">
        <v>6</v>
      </c>
      <c r="F633" s="11">
        <v>24031</v>
      </c>
      <c r="G633" s="11">
        <v>40442</v>
      </c>
      <c r="H633">
        <v>123907</v>
      </c>
      <c r="I633" s="15">
        <f>YEARFRAC(tblRoster[[#This Row],[Start Date]],DATE(2020,12,31),3)</f>
        <v>10.284931506849315</v>
      </c>
      <c r="J633" t="str">
        <f>VLOOKUP(tblRoster[[#This Row],[Department ID]],tblDepts[],2,FALSE)</f>
        <v>Development</v>
      </c>
      <c r="K633" t="str">
        <f>LEFT(tblRoster[[#This Row],[Employee ID]],1)</f>
        <v>2</v>
      </c>
      <c r="L633" s="15" t="str">
        <f>"Q"&amp;LOOKUP(MONTH(tblRoster[[#This Row],[Start Date]]),{1,4,7,10},{4,1,2,3})</f>
        <v>Q2</v>
      </c>
    </row>
    <row r="634" spans="1:12" x14ac:dyDescent="0.25">
      <c r="A634">
        <v>26699</v>
      </c>
      <c r="B634" t="s">
        <v>1250</v>
      </c>
      <c r="C634" t="s">
        <v>1251</v>
      </c>
      <c r="D634" t="s">
        <v>20</v>
      </c>
      <c r="E634">
        <v>4</v>
      </c>
      <c r="F634" s="11">
        <v>21859</v>
      </c>
      <c r="G634" s="11">
        <v>42467</v>
      </c>
      <c r="H634">
        <v>77274</v>
      </c>
      <c r="I634" s="15">
        <f>YEARFRAC(tblRoster[[#This Row],[Start Date]],DATE(2020,12,31),3)</f>
        <v>4.7369863013698632</v>
      </c>
      <c r="J634" t="str">
        <f>VLOOKUP(tblRoster[[#This Row],[Department ID]],tblDepts[],2,FALSE)</f>
        <v>Sales</v>
      </c>
      <c r="K634" t="str">
        <f>LEFT(tblRoster[[#This Row],[Employee ID]],1)</f>
        <v>2</v>
      </c>
      <c r="L634" s="15" t="str">
        <f>"Q"&amp;LOOKUP(MONTH(tblRoster[[#This Row],[Start Date]]),{1,4,7,10},{4,1,2,3})</f>
        <v>Q1</v>
      </c>
    </row>
    <row r="635" spans="1:12" x14ac:dyDescent="0.25">
      <c r="A635">
        <v>42629</v>
      </c>
      <c r="B635" t="s">
        <v>1252</v>
      </c>
      <c r="C635" t="s">
        <v>1253</v>
      </c>
      <c r="D635" t="s">
        <v>20</v>
      </c>
      <c r="E635">
        <v>4</v>
      </c>
      <c r="F635" s="11">
        <v>21631</v>
      </c>
      <c r="G635" s="11">
        <v>41661</v>
      </c>
      <c r="H635">
        <v>73597</v>
      </c>
      <c r="I635" s="15">
        <f>YEARFRAC(tblRoster[[#This Row],[Start Date]],DATE(2020,12,31),3)</f>
        <v>6.9452054794520546</v>
      </c>
      <c r="J635" t="str">
        <f>VLOOKUP(tblRoster[[#This Row],[Department ID]],tblDepts[],2,FALSE)</f>
        <v>Sales</v>
      </c>
      <c r="K635" t="str">
        <f>LEFT(tblRoster[[#This Row],[Employee ID]],1)</f>
        <v>4</v>
      </c>
      <c r="L635" s="15" t="str">
        <f>"Q"&amp;LOOKUP(MONTH(tblRoster[[#This Row],[Start Date]]),{1,4,7,10},{4,1,2,3})</f>
        <v>Q4</v>
      </c>
    </row>
    <row r="636" spans="1:12" x14ac:dyDescent="0.25">
      <c r="A636">
        <v>32877</v>
      </c>
      <c r="B636" t="s">
        <v>1254</v>
      </c>
      <c r="C636" t="s">
        <v>1255</v>
      </c>
      <c r="D636" t="s">
        <v>15</v>
      </c>
      <c r="E636">
        <v>4</v>
      </c>
      <c r="F636" s="11">
        <v>17331</v>
      </c>
      <c r="G636" s="11">
        <v>41541</v>
      </c>
      <c r="H636">
        <v>115924</v>
      </c>
      <c r="I636" s="15">
        <f>YEARFRAC(tblRoster[[#This Row],[Start Date]],DATE(2020,12,31),3)</f>
        <v>7.2739726027397262</v>
      </c>
      <c r="J636" t="str">
        <f>VLOOKUP(tblRoster[[#This Row],[Department ID]],tblDepts[],2,FALSE)</f>
        <v>Sales</v>
      </c>
      <c r="K636" t="str">
        <f>LEFT(tblRoster[[#This Row],[Employee ID]],1)</f>
        <v>3</v>
      </c>
      <c r="L636" s="15" t="str">
        <f>"Q"&amp;LOOKUP(MONTH(tblRoster[[#This Row],[Start Date]]),{1,4,7,10},{4,1,2,3})</f>
        <v>Q2</v>
      </c>
    </row>
    <row r="637" spans="1:12" x14ac:dyDescent="0.25">
      <c r="A637">
        <v>35718</v>
      </c>
      <c r="B637" t="s">
        <v>1256</v>
      </c>
      <c r="C637" t="s">
        <v>1257</v>
      </c>
      <c r="D637" t="s">
        <v>20</v>
      </c>
      <c r="E637">
        <v>6</v>
      </c>
      <c r="F637" s="11">
        <v>23643</v>
      </c>
      <c r="G637" s="11">
        <v>42120</v>
      </c>
      <c r="H637">
        <v>138547</v>
      </c>
      <c r="I637" s="15">
        <f>YEARFRAC(tblRoster[[#This Row],[Start Date]],DATE(2020,12,31),3)</f>
        <v>5.6876712328767125</v>
      </c>
      <c r="J637" t="str">
        <f>VLOOKUP(tblRoster[[#This Row],[Department ID]],tblDepts[],2,FALSE)</f>
        <v>Development</v>
      </c>
      <c r="K637" t="str">
        <f>LEFT(tblRoster[[#This Row],[Employee ID]],1)</f>
        <v>3</v>
      </c>
      <c r="L637" s="15" t="str">
        <f>"Q"&amp;LOOKUP(MONTH(tblRoster[[#This Row],[Start Date]]),{1,4,7,10},{4,1,2,3})</f>
        <v>Q1</v>
      </c>
    </row>
    <row r="638" spans="1:12" x14ac:dyDescent="0.25">
      <c r="A638">
        <v>15248</v>
      </c>
      <c r="B638" t="s">
        <v>1258</v>
      </c>
      <c r="C638" t="s">
        <v>1259</v>
      </c>
      <c r="D638" t="s">
        <v>20</v>
      </c>
      <c r="E638">
        <v>7</v>
      </c>
      <c r="F638" s="11">
        <v>32025</v>
      </c>
      <c r="G638" s="11">
        <v>40425</v>
      </c>
      <c r="H638">
        <v>27315</v>
      </c>
      <c r="I638" s="15">
        <f>YEARFRAC(tblRoster[[#This Row],[Start Date]],DATE(2020,12,31),3)</f>
        <v>10.331506849315069</v>
      </c>
      <c r="J638" t="str">
        <f>VLOOKUP(tblRoster[[#This Row],[Department ID]],tblDepts[],2,FALSE)</f>
        <v>Support</v>
      </c>
      <c r="K638" t="str">
        <f>LEFT(tblRoster[[#This Row],[Employee ID]],1)</f>
        <v>1</v>
      </c>
      <c r="L638" s="15" t="str">
        <f>"Q"&amp;LOOKUP(MONTH(tblRoster[[#This Row],[Start Date]]),{1,4,7,10},{4,1,2,3})</f>
        <v>Q2</v>
      </c>
    </row>
    <row r="639" spans="1:12" x14ac:dyDescent="0.25">
      <c r="A639">
        <v>38899</v>
      </c>
      <c r="B639" t="s">
        <v>1260</v>
      </c>
      <c r="C639" t="s">
        <v>1261</v>
      </c>
      <c r="D639" t="s">
        <v>15</v>
      </c>
      <c r="E639">
        <v>7</v>
      </c>
      <c r="F639" s="11">
        <v>36397</v>
      </c>
      <c r="G639" s="11">
        <v>41417</v>
      </c>
      <c r="H639">
        <v>114004</v>
      </c>
      <c r="I639" s="15">
        <f>YEARFRAC(tblRoster[[#This Row],[Start Date]],DATE(2020,12,31),3)</f>
        <v>7.6136986301369864</v>
      </c>
      <c r="J639" t="str">
        <f>VLOOKUP(tblRoster[[#This Row],[Department ID]],tblDepts[],2,FALSE)</f>
        <v>Support</v>
      </c>
      <c r="K639" t="str">
        <f>LEFT(tblRoster[[#This Row],[Employee ID]],1)</f>
        <v>3</v>
      </c>
      <c r="L639" s="15" t="str">
        <f>"Q"&amp;LOOKUP(MONTH(tblRoster[[#This Row],[Start Date]]),{1,4,7,10},{4,1,2,3})</f>
        <v>Q1</v>
      </c>
    </row>
    <row r="640" spans="1:12" x14ac:dyDescent="0.25">
      <c r="A640">
        <v>14097</v>
      </c>
      <c r="B640" t="s">
        <v>1262</v>
      </c>
      <c r="C640" t="s">
        <v>1263</v>
      </c>
      <c r="D640" t="s">
        <v>15</v>
      </c>
      <c r="E640">
        <v>5</v>
      </c>
      <c r="F640" s="11">
        <v>26901</v>
      </c>
      <c r="G640" s="11">
        <v>41823</v>
      </c>
      <c r="H640">
        <v>74164</v>
      </c>
      <c r="I640" s="15">
        <f>YEARFRAC(tblRoster[[#This Row],[Start Date]],DATE(2020,12,31),3)</f>
        <v>6.5013698630136982</v>
      </c>
      <c r="J640" t="str">
        <f>VLOOKUP(tblRoster[[#This Row],[Department ID]],tblDepts[],2,FALSE)</f>
        <v>Marketing</v>
      </c>
      <c r="K640" t="str">
        <f>LEFT(tblRoster[[#This Row],[Employee ID]],1)</f>
        <v>1</v>
      </c>
      <c r="L640" s="15" t="str">
        <f>"Q"&amp;LOOKUP(MONTH(tblRoster[[#This Row],[Start Date]]),{1,4,7,10},{4,1,2,3})</f>
        <v>Q2</v>
      </c>
    </row>
    <row r="641" spans="1:12" x14ac:dyDescent="0.25">
      <c r="A641">
        <v>35803</v>
      </c>
      <c r="B641" t="s">
        <v>1264</v>
      </c>
      <c r="C641" t="s">
        <v>1265</v>
      </c>
      <c r="D641" t="s">
        <v>15</v>
      </c>
      <c r="E641">
        <v>7</v>
      </c>
      <c r="F641" s="11">
        <v>28946</v>
      </c>
      <c r="G641" s="11">
        <v>40370</v>
      </c>
      <c r="H641">
        <v>40701</v>
      </c>
      <c r="I641" s="15">
        <f>YEARFRAC(tblRoster[[#This Row],[Start Date]],DATE(2020,12,31),3)</f>
        <v>10.482191780821918</v>
      </c>
      <c r="J641" t="str">
        <f>VLOOKUP(tblRoster[[#This Row],[Department ID]],tblDepts[],2,FALSE)</f>
        <v>Support</v>
      </c>
      <c r="K641" t="str">
        <f>LEFT(tblRoster[[#This Row],[Employee ID]],1)</f>
        <v>3</v>
      </c>
      <c r="L641" s="15" t="str">
        <f>"Q"&amp;LOOKUP(MONTH(tblRoster[[#This Row],[Start Date]]),{1,4,7,10},{4,1,2,3})</f>
        <v>Q2</v>
      </c>
    </row>
    <row r="642" spans="1:12" x14ac:dyDescent="0.25">
      <c r="A642">
        <v>44728</v>
      </c>
      <c r="B642" t="s">
        <v>1266</v>
      </c>
      <c r="C642" t="s">
        <v>1267</v>
      </c>
      <c r="D642" t="s">
        <v>15</v>
      </c>
      <c r="E642">
        <v>4</v>
      </c>
      <c r="F642" s="11">
        <v>24814</v>
      </c>
      <c r="G642" s="11">
        <v>43286</v>
      </c>
      <c r="H642">
        <v>97507</v>
      </c>
      <c r="I642" s="15">
        <f>YEARFRAC(tblRoster[[#This Row],[Start Date]],DATE(2020,12,31),3)</f>
        <v>2.493150684931507</v>
      </c>
      <c r="J642" t="str">
        <f>VLOOKUP(tblRoster[[#This Row],[Department ID]],tblDepts[],2,FALSE)</f>
        <v>Sales</v>
      </c>
      <c r="K642" t="str">
        <f>LEFT(tblRoster[[#This Row],[Employee ID]],1)</f>
        <v>4</v>
      </c>
      <c r="L642" s="15" t="str">
        <f>"Q"&amp;LOOKUP(MONTH(tblRoster[[#This Row],[Start Date]]),{1,4,7,10},{4,1,2,3})</f>
        <v>Q2</v>
      </c>
    </row>
    <row r="643" spans="1:12" x14ac:dyDescent="0.25">
      <c r="A643">
        <v>12771</v>
      </c>
      <c r="B643" t="s">
        <v>1268</v>
      </c>
      <c r="C643" t="s">
        <v>1269</v>
      </c>
      <c r="D643" t="s">
        <v>15</v>
      </c>
      <c r="E643">
        <v>4</v>
      </c>
      <c r="F643" s="11">
        <v>33635</v>
      </c>
      <c r="G643" s="11">
        <v>42867</v>
      </c>
      <c r="H643">
        <v>109866</v>
      </c>
      <c r="I643" s="15">
        <f>YEARFRAC(tblRoster[[#This Row],[Start Date]],DATE(2020,12,31),3)</f>
        <v>3.6410958904109587</v>
      </c>
      <c r="J643" t="str">
        <f>VLOOKUP(tblRoster[[#This Row],[Department ID]],tblDepts[],2,FALSE)</f>
        <v>Sales</v>
      </c>
      <c r="K643" t="str">
        <f>LEFT(tblRoster[[#This Row],[Employee ID]],1)</f>
        <v>1</v>
      </c>
      <c r="L643" s="15" t="str">
        <f>"Q"&amp;LOOKUP(MONTH(tblRoster[[#This Row],[Start Date]]),{1,4,7,10},{4,1,2,3})</f>
        <v>Q1</v>
      </c>
    </row>
    <row r="644" spans="1:12" x14ac:dyDescent="0.25">
      <c r="A644">
        <v>49592</v>
      </c>
      <c r="B644" t="s">
        <v>1270</v>
      </c>
      <c r="C644" t="s">
        <v>1271</v>
      </c>
      <c r="D644" t="s">
        <v>20</v>
      </c>
      <c r="E644">
        <v>4</v>
      </c>
      <c r="F644" s="11">
        <v>23774</v>
      </c>
      <c r="G644" s="11">
        <v>42574</v>
      </c>
      <c r="H644">
        <v>61631</v>
      </c>
      <c r="I644" s="15">
        <f>YEARFRAC(tblRoster[[#This Row],[Start Date]],DATE(2020,12,31),3)</f>
        <v>4.4438356164383563</v>
      </c>
      <c r="J644" t="str">
        <f>VLOOKUP(tblRoster[[#This Row],[Department ID]],tblDepts[],2,FALSE)</f>
        <v>Sales</v>
      </c>
      <c r="K644" t="str">
        <f>LEFT(tblRoster[[#This Row],[Employee ID]],1)</f>
        <v>4</v>
      </c>
      <c r="L644" s="15" t="str">
        <f>"Q"&amp;LOOKUP(MONTH(tblRoster[[#This Row],[Start Date]]),{1,4,7,10},{4,1,2,3})</f>
        <v>Q2</v>
      </c>
    </row>
    <row r="645" spans="1:12" x14ac:dyDescent="0.25">
      <c r="A645">
        <v>35058</v>
      </c>
      <c r="B645" t="s">
        <v>1272</v>
      </c>
      <c r="C645" t="s">
        <v>1273</v>
      </c>
      <c r="D645" t="s">
        <v>15</v>
      </c>
      <c r="E645">
        <v>5</v>
      </c>
      <c r="F645" s="11">
        <v>20363</v>
      </c>
      <c r="G645" s="11">
        <v>41883</v>
      </c>
      <c r="H645">
        <v>77910</v>
      </c>
      <c r="I645" s="15">
        <f>YEARFRAC(tblRoster[[#This Row],[Start Date]],DATE(2020,12,31),3)</f>
        <v>6.3369863013698629</v>
      </c>
      <c r="J645" t="str">
        <f>VLOOKUP(tblRoster[[#This Row],[Department ID]],tblDepts[],2,FALSE)</f>
        <v>Marketing</v>
      </c>
      <c r="K645" t="str">
        <f>LEFT(tblRoster[[#This Row],[Employee ID]],1)</f>
        <v>3</v>
      </c>
      <c r="L645" s="15" t="str">
        <f>"Q"&amp;LOOKUP(MONTH(tblRoster[[#This Row],[Start Date]]),{1,4,7,10},{4,1,2,3})</f>
        <v>Q2</v>
      </c>
    </row>
    <row r="646" spans="1:12" x14ac:dyDescent="0.25">
      <c r="A646">
        <v>43795</v>
      </c>
      <c r="B646" t="s">
        <v>1274</v>
      </c>
      <c r="C646" t="s">
        <v>1275</v>
      </c>
      <c r="D646" t="s">
        <v>15</v>
      </c>
      <c r="E646">
        <v>6</v>
      </c>
      <c r="F646" s="11">
        <v>24742</v>
      </c>
      <c r="G646" s="11">
        <v>42078</v>
      </c>
      <c r="H646">
        <v>133540</v>
      </c>
      <c r="I646" s="15">
        <f>YEARFRAC(tblRoster[[#This Row],[Start Date]],DATE(2020,12,31),3)</f>
        <v>5.8027397260273972</v>
      </c>
      <c r="J646" t="str">
        <f>VLOOKUP(tblRoster[[#This Row],[Department ID]],tblDepts[],2,FALSE)</f>
        <v>Development</v>
      </c>
      <c r="K646" t="str">
        <f>LEFT(tblRoster[[#This Row],[Employee ID]],1)</f>
        <v>4</v>
      </c>
      <c r="L646" s="15" t="str">
        <f>"Q"&amp;LOOKUP(MONTH(tblRoster[[#This Row],[Start Date]]),{1,4,7,10},{4,1,2,3})</f>
        <v>Q4</v>
      </c>
    </row>
    <row r="647" spans="1:12" x14ac:dyDescent="0.25">
      <c r="A647">
        <v>25049</v>
      </c>
      <c r="B647" t="s">
        <v>1276</v>
      </c>
      <c r="C647" t="s">
        <v>1277</v>
      </c>
      <c r="D647" t="s">
        <v>20</v>
      </c>
      <c r="E647">
        <v>5</v>
      </c>
      <c r="F647" s="11">
        <v>21928</v>
      </c>
      <c r="G647" s="11">
        <v>40537</v>
      </c>
      <c r="H647">
        <v>125408</v>
      </c>
      <c r="I647" s="15">
        <f>YEARFRAC(tblRoster[[#This Row],[Start Date]],DATE(2020,12,31),3)</f>
        <v>10.024657534246575</v>
      </c>
      <c r="J647" t="str">
        <f>VLOOKUP(tblRoster[[#This Row],[Department ID]],tblDepts[],2,FALSE)</f>
        <v>Marketing</v>
      </c>
      <c r="K647" t="str">
        <f>LEFT(tblRoster[[#This Row],[Employee ID]],1)</f>
        <v>2</v>
      </c>
      <c r="L647" s="15" t="str">
        <f>"Q"&amp;LOOKUP(MONTH(tblRoster[[#This Row],[Start Date]]),{1,4,7,10},{4,1,2,3})</f>
        <v>Q3</v>
      </c>
    </row>
    <row r="648" spans="1:12" x14ac:dyDescent="0.25">
      <c r="A648">
        <v>16902</v>
      </c>
      <c r="B648" t="s">
        <v>1278</v>
      </c>
      <c r="C648" t="s">
        <v>1279</v>
      </c>
      <c r="D648" t="s">
        <v>15</v>
      </c>
      <c r="E648">
        <v>4</v>
      </c>
      <c r="F648" s="11">
        <v>23243</v>
      </c>
      <c r="G648" s="11">
        <v>42466</v>
      </c>
      <c r="H648">
        <v>58626</v>
      </c>
      <c r="I648" s="15">
        <f>YEARFRAC(tblRoster[[#This Row],[Start Date]],DATE(2020,12,31),3)</f>
        <v>4.7397260273972606</v>
      </c>
      <c r="J648" t="str">
        <f>VLOOKUP(tblRoster[[#This Row],[Department ID]],tblDepts[],2,FALSE)</f>
        <v>Sales</v>
      </c>
      <c r="K648" t="str">
        <f>LEFT(tblRoster[[#This Row],[Employee ID]],1)</f>
        <v>1</v>
      </c>
      <c r="L648" s="15" t="str">
        <f>"Q"&amp;LOOKUP(MONTH(tblRoster[[#This Row],[Start Date]]),{1,4,7,10},{4,1,2,3})</f>
        <v>Q1</v>
      </c>
    </row>
    <row r="649" spans="1:12" x14ac:dyDescent="0.25">
      <c r="A649">
        <v>37225</v>
      </c>
      <c r="B649" t="s">
        <v>1280</v>
      </c>
      <c r="C649" t="s">
        <v>1281</v>
      </c>
      <c r="D649" t="s">
        <v>20</v>
      </c>
      <c r="E649">
        <v>7</v>
      </c>
      <c r="F649" s="11">
        <v>33185</v>
      </c>
      <c r="G649" s="11">
        <v>42484</v>
      </c>
      <c r="H649">
        <v>29670</v>
      </c>
      <c r="I649" s="15">
        <f>YEARFRAC(tblRoster[[#This Row],[Start Date]],DATE(2020,12,31),3)</f>
        <v>4.6904109589041099</v>
      </c>
      <c r="J649" t="str">
        <f>VLOOKUP(tblRoster[[#This Row],[Department ID]],tblDepts[],2,FALSE)</f>
        <v>Support</v>
      </c>
      <c r="K649" t="str">
        <f>LEFT(tblRoster[[#This Row],[Employee ID]],1)</f>
        <v>3</v>
      </c>
      <c r="L649" s="15" t="str">
        <f>"Q"&amp;LOOKUP(MONTH(tblRoster[[#This Row],[Start Date]]),{1,4,7,10},{4,1,2,3})</f>
        <v>Q1</v>
      </c>
    </row>
    <row r="650" spans="1:12" x14ac:dyDescent="0.25">
      <c r="A650">
        <v>13418</v>
      </c>
      <c r="B650" t="s">
        <v>1282</v>
      </c>
      <c r="C650" t="s">
        <v>1283</v>
      </c>
      <c r="D650" t="s">
        <v>15</v>
      </c>
      <c r="E650">
        <v>4</v>
      </c>
      <c r="F650" s="11">
        <v>30933</v>
      </c>
      <c r="G650" s="11">
        <v>42781</v>
      </c>
      <c r="H650">
        <v>128810</v>
      </c>
      <c r="I650" s="15">
        <f>YEARFRAC(tblRoster[[#This Row],[Start Date]],DATE(2020,12,31),3)</f>
        <v>3.8767123287671232</v>
      </c>
      <c r="J650" t="str">
        <f>VLOOKUP(tblRoster[[#This Row],[Department ID]],tblDepts[],2,FALSE)</f>
        <v>Sales</v>
      </c>
      <c r="K650" t="str">
        <f>LEFT(tblRoster[[#This Row],[Employee ID]],1)</f>
        <v>1</v>
      </c>
      <c r="L650" s="15" t="str">
        <f>"Q"&amp;LOOKUP(MONTH(tblRoster[[#This Row],[Start Date]]),{1,4,7,10},{4,1,2,3})</f>
        <v>Q4</v>
      </c>
    </row>
    <row r="651" spans="1:12" x14ac:dyDescent="0.25">
      <c r="A651">
        <v>39545</v>
      </c>
      <c r="B651" t="s">
        <v>377</v>
      </c>
      <c r="C651" t="s">
        <v>1284</v>
      </c>
      <c r="D651" t="s">
        <v>15</v>
      </c>
      <c r="E651">
        <v>5</v>
      </c>
      <c r="F651" s="11">
        <v>33765</v>
      </c>
      <c r="G651" s="11">
        <v>42268</v>
      </c>
      <c r="H651">
        <v>114108</v>
      </c>
      <c r="I651" s="15">
        <f>YEARFRAC(tblRoster[[#This Row],[Start Date]],DATE(2020,12,31),3)</f>
        <v>5.2821917808219174</v>
      </c>
      <c r="J651" t="str">
        <f>VLOOKUP(tblRoster[[#This Row],[Department ID]],tblDepts[],2,FALSE)</f>
        <v>Marketing</v>
      </c>
      <c r="K651" t="str">
        <f>LEFT(tblRoster[[#This Row],[Employee ID]],1)</f>
        <v>3</v>
      </c>
      <c r="L651" s="15" t="str">
        <f>"Q"&amp;LOOKUP(MONTH(tblRoster[[#This Row],[Start Date]]),{1,4,7,10},{4,1,2,3})</f>
        <v>Q2</v>
      </c>
    </row>
    <row r="652" spans="1:12" x14ac:dyDescent="0.25">
      <c r="A652">
        <v>26680</v>
      </c>
      <c r="B652" t="s">
        <v>1285</v>
      </c>
      <c r="C652" t="s">
        <v>1286</v>
      </c>
      <c r="D652" t="s">
        <v>15</v>
      </c>
      <c r="E652">
        <v>5</v>
      </c>
      <c r="F652" s="11">
        <v>18687</v>
      </c>
      <c r="G652" s="11">
        <v>43362</v>
      </c>
      <c r="H652">
        <v>73150</v>
      </c>
      <c r="I652" s="15">
        <f>YEARFRAC(tblRoster[[#This Row],[Start Date]],DATE(2020,12,31),3)</f>
        <v>2.2849315068493152</v>
      </c>
      <c r="J652" t="str">
        <f>VLOOKUP(tblRoster[[#This Row],[Department ID]],tblDepts[],2,FALSE)</f>
        <v>Marketing</v>
      </c>
      <c r="K652" t="str">
        <f>LEFT(tblRoster[[#This Row],[Employee ID]],1)</f>
        <v>2</v>
      </c>
      <c r="L652" s="15" t="str">
        <f>"Q"&amp;LOOKUP(MONTH(tblRoster[[#This Row],[Start Date]]),{1,4,7,10},{4,1,2,3})</f>
        <v>Q2</v>
      </c>
    </row>
    <row r="653" spans="1:12" x14ac:dyDescent="0.25">
      <c r="A653">
        <v>17040</v>
      </c>
      <c r="B653" t="s">
        <v>1287</v>
      </c>
      <c r="C653" t="s">
        <v>1288</v>
      </c>
      <c r="D653" t="s">
        <v>15</v>
      </c>
      <c r="E653">
        <v>7</v>
      </c>
      <c r="F653" s="11">
        <v>22853</v>
      </c>
      <c r="G653" s="11">
        <v>41524</v>
      </c>
      <c r="H653">
        <v>74426</v>
      </c>
      <c r="I653" s="15">
        <f>YEARFRAC(tblRoster[[#This Row],[Start Date]],DATE(2020,12,31),3)</f>
        <v>7.3205479452054796</v>
      </c>
      <c r="J653" t="str">
        <f>VLOOKUP(tblRoster[[#This Row],[Department ID]],tblDepts[],2,FALSE)</f>
        <v>Support</v>
      </c>
      <c r="K653" t="str">
        <f>LEFT(tblRoster[[#This Row],[Employee ID]],1)</f>
        <v>1</v>
      </c>
      <c r="L653" s="15" t="str">
        <f>"Q"&amp;LOOKUP(MONTH(tblRoster[[#This Row],[Start Date]]),{1,4,7,10},{4,1,2,3})</f>
        <v>Q2</v>
      </c>
    </row>
    <row r="654" spans="1:12" x14ac:dyDescent="0.25">
      <c r="A654">
        <v>38181</v>
      </c>
      <c r="B654" t="s">
        <v>1289</v>
      </c>
      <c r="C654" t="s">
        <v>1290</v>
      </c>
      <c r="D654" t="s">
        <v>20</v>
      </c>
      <c r="E654">
        <v>5</v>
      </c>
      <c r="F654" s="11">
        <v>27084</v>
      </c>
      <c r="G654" s="11">
        <v>42235</v>
      </c>
      <c r="H654">
        <v>107227</v>
      </c>
      <c r="I654" s="15">
        <f>YEARFRAC(tblRoster[[#This Row],[Start Date]],DATE(2020,12,31),3)</f>
        <v>5.3726027397260276</v>
      </c>
      <c r="J654" t="str">
        <f>VLOOKUP(tblRoster[[#This Row],[Department ID]],tblDepts[],2,FALSE)</f>
        <v>Marketing</v>
      </c>
      <c r="K654" t="str">
        <f>LEFT(tblRoster[[#This Row],[Employee ID]],1)</f>
        <v>3</v>
      </c>
      <c r="L654" s="15" t="str">
        <f>"Q"&amp;LOOKUP(MONTH(tblRoster[[#This Row],[Start Date]]),{1,4,7,10},{4,1,2,3})</f>
        <v>Q2</v>
      </c>
    </row>
    <row r="655" spans="1:12" x14ac:dyDescent="0.25">
      <c r="A655">
        <v>44039</v>
      </c>
      <c r="B655" t="s">
        <v>1291</v>
      </c>
      <c r="C655" t="s">
        <v>1292</v>
      </c>
      <c r="D655" t="s">
        <v>20</v>
      </c>
      <c r="E655">
        <v>4</v>
      </c>
      <c r="F655" s="11">
        <v>25979</v>
      </c>
      <c r="G655" s="11">
        <v>41124</v>
      </c>
      <c r="H655">
        <v>118116</v>
      </c>
      <c r="I655" s="15">
        <f>YEARFRAC(tblRoster[[#This Row],[Start Date]],DATE(2020,12,31),3)</f>
        <v>8.4164383561643827</v>
      </c>
      <c r="J655" t="str">
        <f>VLOOKUP(tblRoster[[#This Row],[Department ID]],tblDepts[],2,FALSE)</f>
        <v>Sales</v>
      </c>
      <c r="K655" t="str">
        <f>LEFT(tblRoster[[#This Row],[Employee ID]],1)</f>
        <v>4</v>
      </c>
      <c r="L655" s="15" t="str">
        <f>"Q"&amp;LOOKUP(MONTH(tblRoster[[#This Row],[Start Date]]),{1,4,7,10},{4,1,2,3})</f>
        <v>Q2</v>
      </c>
    </row>
    <row r="656" spans="1:12" x14ac:dyDescent="0.25">
      <c r="A656">
        <v>39988</v>
      </c>
      <c r="B656" t="s">
        <v>1293</v>
      </c>
      <c r="C656" t="s">
        <v>1294</v>
      </c>
      <c r="D656" t="s">
        <v>15</v>
      </c>
      <c r="E656">
        <v>4</v>
      </c>
      <c r="F656" s="11">
        <v>31766</v>
      </c>
      <c r="G656" s="11">
        <v>43026</v>
      </c>
      <c r="H656">
        <v>111169</v>
      </c>
      <c r="I656" s="15">
        <f>YEARFRAC(tblRoster[[#This Row],[Start Date]],DATE(2020,12,31),3)</f>
        <v>3.2054794520547945</v>
      </c>
      <c r="J656" t="str">
        <f>VLOOKUP(tblRoster[[#This Row],[Department ID]],tblDepts[],2,FALSE)</f>
        <v>Sales</v>
      </c>
      <c r="K656" t="str">
        <f>LEFT(tblRoster[[#This Row],[Employee ID]],1)</f>
        <v>3</v>
      </c>
      <c r="L656" s="15" t="str">
        <f>"Q"&amp;LOOKUP(MONTH(tblRoster[[#This Row],[Start Date]]),{1,4,7,10},{4,1,2,3})</f>
        <v>Q3</v>
      </c>
    </row>
    <row r="657" spans="1:12" x14ac:dyDescent="0.25">
      <c r="A657">
        <v>10680</v>
      </c>
      <c r="B657" t="s">
        <v>1295</v>
      </c>
      <c r="C657" t="s">
        <v>1296</v>
      </c>
      <c r="D657" t="s">
        <v>20</v>
      </c>
      <c r="E657">
        <v>7</v>
      </c>
      <c r="F657" s="11">
        <v>24885</v>
      </c>
      <c r="G657" s="11">
        <v>41155</v>
      </c>
      <c r="H657">
        <v>76488</v>
      </c>
      <c r="I657" s="15">
        <f>YEARFRAC(tblRoster[[#This Row],[Start Date]],DATE(2020,12,31),3)</f>
        <v>8.331506849315069</v>
      </c>
      <c r="J657" t="str">
        <f>VLOOKUP(tblRoster[[#This Row],[Department ID]],tblDepts[],2,FALSE)</f>
        <v>Support</v>
      </c>
      <c r="K657" t="str">
        <f>LEFT(tblRoster[[#This Row],[Employee ID]],1)</f>
        <v>1</v>
      </c>
      <c r="L657" s="15" t="str">
        <f>"Q"&amp;LOOKUP(MONTH(tblRoster[[#This Row],[Start Date]]),{1,4,7,10},{4,1,2,3})</f>
        <v>Q2</v>
      </c>
    </row>
    <row r="658" spans="1:12" x14ac:dyDescent="0.25">
      <c r="A658">
        <v>12200</v>
      </c>
      <c r="B658" t="s">
        <v>1297</v>
      </c>
      <c r="C658" t="s">
        <v>1298</v>
      </c>
      <c r="D658" t="s">
        <v>20</v>
      </c>
      <c r="E658">
        <v>6</v>
      </c>
      <c r="F658" s="11">
        <v>26092</v>
      </c>
      <c r="G658" s="11">
        <v>42135</v>
      </c>
      <c r="H658">
        <v>34270</v>
      </c>
      <c r="I658" s="15">
        <f>YEARFRAC(tblRoster[[#This Row],[Start Date]],DATE(2020,12,31),3)</f>
        <v>5.646575342465753</v>
      </c>
      <c r="J658" t="str">
        <f>VLOOKUP(tblRoster[[#This Row],[Department ID]],tblDepts[],2,FALSE)</f>
        <v>Development</v>
      </c>
      <c r="K658" t="str">
        <f>LEFT(tblRoster[[#This Row],[Employee ID]],1)</f>
        <v>1</v>
      </c>
      <c r="L658" s="15" t="str">
        <f>"Q"&amp;LOOKUP(MONTH(tblRoster[[#This Row],[Start Date]]),{1,4,7,10},{4,1,2,3})</f>
        <v>Q1</v>
      </c>
    </row>
    <row r="659" spans="1:12" x14ac:dyDescent="0.25">
      <c r="A659">
        <v>31271</v>
      </c>
      <c r="B659" t="s">
        <v>1299</v>
      </c>
      <c r="C659" t="s">
        <v>1300</v>
      </c>
      <c r="D659" t="s">
        <v>20</v>
      </c>
      <c r="E659">
        <v>6</v>
      </c>
      <c r="F659" s="11">
        <v>29694</v>
      </c>
      <c r="G659" s="11">
        <v>40454</v>
      </c>
      <c r="H659">
        <v>47466</v>
      </c>
      <c r="I659" s="15">
        <f>YEARFRAC(tblRoster[[#This Row],[Start Date]],DATE(2020,12,31),3)</f>
        <v>10.252054794520548</v>
      </c>
      <c r="J659" t="str">
        <f>VLOOKUP(tblRoster[[#This Row],[Department ID]],tblDepts[],2,FALSE)</f>
        <v>Development</v>
      </c>
      <c r="K659" t="str">
        <f>LEFT(tblRoster[[#This Row],[Employee ID]],1)</f>
        <v>3</v>
      </c>
      <c r="L659" s="15" t="str">
        <f>"Q"&amp;LOOKUP(MONTH(tblRoster[[#This Row],[Start Date]]),{1,4,7,10},{4,1,2,3})</f>
        <v>Q3</v>
      </c>
    </row>
    <row r="660" spans="1:12" x14ac:dyDescent="0.25">
      <c r="A660">
        <v>27488</v>
      </c>
      <c r="B660" t="s">
        <v>1301</v>
      </c>
      <c r="C660" t="s">
        <v>1302</v>
      </c>
      <c r="D660" t="s">
        <v>20</v>
      </c>
      <c r="E660">
        <v>7</v>
      </c>
      <c r="F660" s="11">
        <v>28432</v>
      </c>
      <c r="G660" s="11">
        <v>41071</v>
      </c>
      <c r="H660">
        <v>28955</v>
      </c>
      <c r="I660" s="15">
        <f>YEARFRAC(tblRoster[[#This Row],[Start Date]],DATE(2020,12,31),3)</f>
        <v>8.5616438356164384</v>
      </c>
      <c r="J660" t="str">
        <f>VLOOKUP(tblRoster[[#This Row],[Department ID]],tblDepts[],2,FALSE)</f>
        <v>Support</v>
      </c>
      <c r="K660" t="str">
        <f>LEFT(tblRoster[[#This Row],[Employee ID]],1)</f>
        <v>2</v>
      </c>
      <c r="L660" s="15" t="str">
        <f>"Q"&amp;LOOKUP(MONTH(tblRoster[[#This Row],[Start Date]]),{1,4,7,10},{4,1,2,3})</f>
        <v>Q1</v>
      </c>
    </row>
    <row r="661" spans="1:12" x14ac:dyDescent="0.25">
      <c r="A661">
        <v>35582</v>
      </c>
      <c r="B661" t="s">
        <v>1303</v>
      </c>
      <c r="C661" t="s">
        <v>1304</v>
      </c>
      <c r="D661" t="s">
        <v>15</v>
      </c>
      <c r="E661">
        <v>4</v>
      </c>
      <c r="F661" s="11">
        <v>21468</v>
      </c>
      <c r="G661" s="11">
        <v>42446</v>
      </c>
      <c r="H661">
        <v>123663</v>
      </c>
      <c r="I661" s="15">
        <f>YEARFRAC(tblRoster[[#This Row],[Start Date]],DATE(2020,12,31),3)</f>
        <v>4.7945205479452051</v>
      </c>
      <c r="J661" t="str">
        <f>VLOOKUP(tblRoster[[#This Row],[Department ID]],tblDepts[],2,FALSE)</f>
        <v>Sales</v>
      </c>
      <c r="K661" t="str">
        <f>LEFT(tblRoster[[#This Row],[Employee ID]],1)</f>
        <v>3</v>
      </c>
      <c r="L661" s="15" t="str">
        <f>"Q"&amp;LOOKUP(MONTH(tblRoster[[#This Row],[Start Date]]),{1,4,7,10},{4,1,2,3})</f>
        <v>Q4</v>
      </c>
    </row>
    <row r="662" spans="1:12" x14ac:dyDescent="0.25">
      <c r="A662">
        <v>13305</v>
      </c>
      <c r="B662" t="s">
        <v>278</v>
      </c>
      <c r="C662" t="s">
        <v>1305</v>
      </c>
      <c r="D662" t="s">
        <v>20</v>
      </c>
      <c r="E662">
        <v>6</v>
      </c>
      <c r="F662" s="11">
        <v>26801</v>
      </c>
      <c r="G662" s="11">
        <v>43549</v>
      </c>
      <c r="H662">
        <v>108531</v>
      </c>
      <c r="I662" s="15">
        <f>YEARFRAC(tblRoster[[#This Row],[Start Date]],DATE(2020,12,31),3)</f>
        <v>1.7726027397260273</v>
      </c>
      <c r="J662" t="str">
        <f>VLOOKUP(tblRoster[[#This Row],[Department ID]],tblDepts[],2,FALSE)</f>
        <v>Development</v>
      </c>
      <c r="K662" t="str">
        <f>LEFT(tblRoster[[#This Row],[Employee ID]],1)</f>
        <v>1</v>
      </c>
      <c r="L662" s="15" t="str">
        <f>"Q"&amp;LOOKUP(MONTH(tblRoster[[#This Row],[Start Date]]),{1,4,7,10},{4,1,2,3})</f>
        <v>Q4</v>
      </c>
    </row>
    <row r="663" spans="1:12" x14ac:dyDescent="0.25">
      <c r="A663">
        <v>17412</v>
      </c>
      <c r="B663" t="s">
        <v>1306</v>
      </c>
      <c r="C663" t="s">
        <v>1307</v>
      </c>
      <c r="D663" t="s">
        <v>20</v>
      </c>
      <c r="E663">
        <v>6</v>
      </c>
      <c r="F663" s="11">
        <v>17694</v>
      </c>
      <c r="G663" s="11">
        <v>42927</v>
      </c>
      <c r="H663">
        <v>40779</v>
      </c>
      <c r="I663" s="15">
        <f>YEARFRAC(tblRoster[[#This Row],[Start Date]],DATE(2020,12,31),3)</f>
        <v>3.4767123287671233</v>
      </c>
      <c r="J663" t="str">
        <f>VLOOKUP(tblRoster[[#This Row],[Department ID]],tblDepts[],2,FALSE)</f>
        <v>Development</v>
      </c>
      <c r="K663" t="str">
        <f>LEFT(tblRoster[[#This Row],[Employee ID]],1)</f>
        <v>1</v>
      </c>
      <c r="L663" s="15" t="str">
        <f>"Q"&amp;LOOKUP(MONTH(tblRoster[[#This Row],[Start Date]]),{1,4,7,10},{4,1,2,3})</f>
        <v>Q2</v>
      </c>
    </row>
    <row r="664" spans="1:12" x14ac:dyDescent="0.25">
      <c r="A664">
        <v>44890</v>
      </c>
      <c r="B664" t="s">
        <v>738</v>
      </c>
      <c r="C664" t="s">
        <v>1308</v>
      </c>
      <c r="D664" t="s">
        <v>20</v>
      </c>
      <c r="E664">
        <v>6</v>
      </c>
      <c r="F664" s="11">
        <v>21858</v>
      </c>
      <c r="G664" s="11">
        <v>40810</v>
      </c>
      <c r="H664">
        <v>105343</v>
      </c>
      <c r="I664" s="15">
        <f>YEARFRAC(tblRoster[[#This Row],[Start Date]],DATE(2020,12,31),3)</f>
        <v>9.2767123287671236</v>
      </c>
      <c r="J664" t="str">
        <f>VLOOKUP(tblRoster[[#This Row],[Department ID]],tblDepts[],2,FALSE)</f>
        <v>Development</v>
      </c>
      <c r="K664" t="str">
        <f>LEFT(tblRoster[[#This Row],[Employee ID]],1)</f>
        <v>4</v>
      </c>
      <c r="L664" s="15" t="str">
        <f>"Q"&amp;LOOKUP(MONTH(tblRoster[[#This Row],[Start Date]]),{1,4,7,10},{4,1,2,3})</f>
        <v>Q2</v>
      </c>
    </row>
    <row r="665" spans="1:12" x14ac:dyDescent="0.25">
      <c r="A665">
        <v>18460</v>
      </c>
      <c r="B665" t="s">
        <v>1309</v>
      </c>
      <c r="C665" t="s">
        <v>1310</v>
      </c>
      <c r="D665" t="s">
        <v>20</v>
      </c>
      <c r="E665">
        <v>6</v>
      </c>
      <c r="F665" s="11">
        <v>24490</v>
      </c>
      <c r="G665" s="11">
        <v>42405</v>
      </c>
      <c r="H665">
        <v>33443</v>
      </c>
      <c r="I665" s="15">
        <f>YEARFRAC(tblRoster[[#This Row],[Start Date]],DATE(2020,12,31),3)</f>
        <v>4.9068493150684933</v>
      </c>
      <c r="J665" t="str">
        <f>VLOOKUP(tblRoster[[#This Row],[Department ID]],tblDepts[],2,FALSE)</f>
        <v>Development</v>
      </c>
      <c r="K665" t="str">
        <f>LEFT(tblRoster[[#This Row],[Employee ID]],1)</f>
        <v>1</v>
      </c>
      <c r="L665" s="15" t="str">
        <f>"Q"&amp;LOOKUP(MONTH(tblRoster[[#This Row],[Start Date]]),{1,4,7,10},{4,1,2,3})</f>
        <v>Q4</v>
      </c>
    </row>
    <row r="666" spans="1:12" x14ac:dyDescent="0.25">
      <c r="A666">
        <v>46700</v>
      </c>
      <c r="B666" t="s">
        <v>1311</v>
      </c>
      <c r="C666" t="s">
        <v>1312</v>
      </c>
      <c r="D666" t="s">
        <v>20</v>
      </c>
      <c r="E666">
        <v>5</v>
      </c>
      <c r="F666" s="11">
        <v>27434</v>
      </c>
      <c r="G666" s="11">
        <v>42121</v>
      </c>
      <c r="H666">
        <v>122540</v>
      </c>
      <c r="I666" s="15">
        <f>YEARFRAC(tblRoster[[#This Row],[Start Date]],DATE(2020,12,31),3)</f>
        <v>5.6849315068493151</v>
      </c>
      <c r="J666" t="str">
        <f>VLOOKUP(tblRoster[[#This Row],[Department ID]],tblDepts[],2,FALSE)</f>
        <v>Marketing</v>
      </c>
      <c r="K666" t="str">
        <f>LEFT(tblRoster[[#This Row],[Employee ID]],1)</f>
        <v>4</v>
      </c>
      <c r="L666" s="15" t="str">
        <f>"Q"&amp;LOOKUP(MONTH(tblRoster[[#This Row],[Start Date]]),{1,4,7,10},{4,1,2,3})</f>
        <v>Q1</v>
      </c>
    </row>
    <row r="667" spans="1:12" x14ac:dyDescent="0.25">
      <c r="A667">
        <v>32832</v>
      </c>
      <c r="B667" t="s">
        <v>1313</v>
      </c>
      <c r="C667" t="s">
        <v>1314</v>
      </c>
      <c r="D667" t="s">
        <v>20</v>
      </c>
      <c r="E667">
        <v>7</v>
      </c>
      <c r="F667" s="11">
        <v>19715</v>
      </c>
      <c r="G667" s="11">
        <v>43814</v>
      </c>
      <c r="H667">
        <v>15913</v>
      </c>
      <c r="I667" s="15">
        <f>YEARFRAC(tblRoster[[#This Row],[Start Date]],DATE(2020,12,31),3)</f>
        <v>1.0465753424657533</v>
      </c>
      <c r="J667" t="str">
        <f>VLOOKUP(tblRoster[[#This Row],[Department ID]],tblDepts[],2,FALSE)</f>
        <v>Support</v>
      </c>
      <c r="K667" t="str">
        <f>LEFT(tblRoster[[#This Row],[Employee ID]],1)</f>
        <v>3</v>
      </c>
      <c r="L667" s="15" t="str">
        <f>"Q"&amp;LOOKUP(MONTH(tblRoster[[#This Row],[Start Date]]),{1,4,7,10},{4,1,2,3})</f>
        <v>Q3</v>
      </c>
    </row>
    <row r="668" spans="1:12" x14ac:dyDescent="0.25">
      <c r="A668">
        <v>27596</v>
      </c>
      <c r="B668" t="s">
        <v>1315</v>
      </c>
      <c r="C668" t="s">
        <v>1316</v>
      </c>
      <c r="D668" t="s">
        <v>20</v>
      </c>
      <c r="E668">
        <v>5</v>
      </c>
      <c r="F668" s="11">
        <v>28534</v>
      </c>
      <c r="G668" s="11">
        <v>41237</v>
      </c>
      <c r="H668">
        <v>138342</v>
      </c>
      <c r="I668" s="15">
        <f>YEARFRAC(tblRoster[[#This Row],[Start Date]],DATE(2020,12,31),3)</f>
        <v>8.1068493150684926</v>
      </c>
      <c r="J668" t="str">
        <f>VLOOKUP(tblRoster[[#This Row],[Department ID]],tblDepts[],2,FALSE)</f>
        <v>Marketing</v>
      </c>
      <c r="K668" t="str">
        <f>LEFT(tblRoster[[#This Row],[Employee ID]],1)</f>
        <v>2</v>
      </c>
      <c r="L668" s="15" t="str">
        <f>"Q"&amp;LOOKUP(MONTH(tblRoster[[#This Row],[Start Date]]),{1,4,7,10},{4,1,2,3})</f>
        <v>Q3</v>
      </c>
    </row>
    <row r="669" spans="1:12" x14ac:dyDescent="0.25">
      <c r="A669">
        <v>27457</v>
      </c>
      <c r="B669" t="s">
        <v>1317</v>
      </c>
      <c r="C669" t="s">
        <v>1318</v>
      </c>
      <c r="D669" t="s">
        <v>15</v>
      </c>
      <c r="E669">
        <v>4</v>
      </c>
      <c r="F669" s="11">
        <v>25421</v>
      </c>
      <c r="G669" s="11">
        <v>43178</v>
      </c>
      <c r="H669">
        <v>87968</v>
      </c>
      <c r="I669" s="15">
        <f>YEARFRAC(tblRoster[[#This Row],[Start Date]],DATE(2020,12,31),3)</f>
        <v>2.7890410958904108</v>
      </c>
      <c r="J669" t="str">
        <f>VLOOKUP(tblRoster[[#This Row],[Department ID]],tblDepts[],2,FALSE)</f>
        <v>Sales</v>
      </c>
      <c r="K669" t="str">
        <f>LEFT(tblRoster[[#This Row],[Employee ID]],1)</f>
        <v>2</v>
      </c>
      <c r="L669" s="15" t="str">
        <f>"Q"&amp;LOOKUP(MONTH(tblRoster[[#This Row],[Start Date]]),{1,4,7,10},{4,1,2,3})</f>
        <v>Q4</v>
      </c>
    </row>
    <row r="670" spans="1:12" x14ac:dyDescent="0.25">
      <c r="A670">
        <v>35432</v>
      </c>
      <c r="B670" t="s">
        <v>1319</v>
      </c>
      <c r="C670" t="s">
        <v>1320</v>
      </c>
      <c r="D670" t="s">
        <v>20</v>
      </c>
      <c r="E670">
        <v>6</v>
      </c>
      <c r="F670" s="11">
        <v>30447</v>
      </c>
      <c r="G670" s="11">
        <v>40997</v>
      </c>
      <c r="H670">
        <v>60407</v>
      </c>
      <c r="I670" s="15">
        <f>YEARFRAC(tblRoster[[#This Row],[Start Date]],DATE(2020,12,31),3)</f>
        <v>8.7643835616438359</v>
      </c>
      <c r="J670" t="str">
        <f>VLOOKUP(tblRoster[[#This Row],[Department ID]],tblDepts[],2,FALSE)</f>
        <v>Development</v>
      </c>
      <c r="K670" t="str">
        <f>LEFT(tblRoster[[#This Row],[Employee ID]],1)</f>
        <v>3</v>
      </c>
      <c r="L670" s="15" t="str">
        <f>"Q"&amp;LOOKUP(MONTH(tblRoster[[#This Row],[Start Date]]),{1,4,7,10},{4,1,2,3})</f>
        <v>Q4</v>
      </c>
    </row>
    <row r="671" spans="1:12" x14ac:dyDescent="0.25">
      <c r="A671">
        <v>38881</v>
      </c>
      <c r="B671" t="s">
        <v>1321</v>
      </c>
      <c r="C671" t="s">
        <v>1322</v>
      </c>
      <c r="D671" t="s">
        <v>15</v>
      </c>
      <c r="E671">
        <v>6</v>
      </c>
      <c r="F671" s="11">
        <v>24747</v>
      </c>
      <c r="G671" s="11">
        <v>43718</v>
      </c>
      <c r="H671">
        <v>101685</v>
      </c>
      <c r="I671" s="15">
        <f>YEARFRAC(tblRoster[[#This Row],[Start Date]],DATE(2020,12,31),3)</f>
        <v>1.3095890410958904</v>
      </c>
      <c r="J671" t="str">
        <f>VLOOKUP(tblRoster[[#This Row],[Department ID]],tblDepts[],2,FALSE)</f>
        <v>Development</v>
      </c>
      <c r="K671" t="str">
        <f>LEFT(tblRoster[[#This Row],[Employee ID]],1)</f>
        <v>3</v>
      </c>
      <c r="L671" s="15" t="str">
        <f>"Q"&amp;LOOKUP(MONTH(tblRoster[[#This Row],[Start Date]]),{1,4,7,10},{4,1,2,3})</f>
        <v>Q2</v>
      </c>
    </row>
    <row r="672" spans="1:12" x14ac:dyDescent="0.25">
      <c r="A672">
        <v>27620</v>
      </c>
      <c r="B672" t="s">
        <v>575</v>
      </c>
      <c r="C672" t="s">
        <v>1323</v>
      </c>
      <c r="D672" t="s">
        <v>15</v>
      </c>
      <c r="E672">
        <v>6</v>
      </c>
      <c r="F672" s="11">
        <v>34266</v>
      </c>
      <c r="G672" s="11">
        <v>42711</v>
      </c>
      <c r="H672">
        <v>136986</v>
      </c>
      <c r="I672" s="15">
        <f>YEARFRAC(tblRoster[[#This Row],[Start Date]],DATE(2020,12,31),3)</f>
        <v>4.0684931506849313</v>
      </c>
      <c r="J672" t="str">
        <f>VLOOKUP(tblRoster[[#This Row],[Department ID]],tblDepts[],2,FALSE)</f>
        <v>Development</v>
      </c>
      <c r="K672" t="str">
        <f>LEFT(tblRoster[[#This Row],[Employee ID]],1)</f>
        <v>2</v>
      </c>
      <c r="L672" s="15" t="str">
        <f>"Q"&amp;LOOKUP(MONTH(tblRoster[[#This Row],[Start Date]]),{1,4,7,10},{4,1,2,3})</f>
        <v>Q3</v>
      </c>
    </row>
    <row r="673" spans="1:12" x14ac:dyDescent="0.25">
      <c r="A673">
        <v>27898</v>
      </c>
      <c r="B673" t="s">
        <v>1324</v>
      </c>
      <c r="C673" t="s">
        <v>1325</v>
      </c>
      <c r="D673" t="s">
        <v>20</v>
      </c>
      <c r="E673">
        <v>5</v>
      </c>
      <c r="F673" s="11">
        <v>27514</v>
      </c>
      <c r="G673" s="11">
        <v>42198</v>
      </c>
      <c r="H673">
        <v>116308</v>
      </c>
      <c r="I673" s="15">
        <f>YEARFRAC(tblRoster[[#This Row],[Start Date]],DATE(2020,12,31),3)</f>
        <v>5.4739726027397264</v>
      </c>
      <c r="J673" t="str">
        <f>VLOOKUP(tblRoster[[#This Row],[Department ID]],tblDepts[],2,FALSE)</f>
        <v>Marketing</v>
      </c>
      <c r="K673" t="str">
        <f>LEFT(tblRoster[[#This Row],[Employee ID]],1)</f>
        <v>2</v>
      </c>
      <c r="L673" s="15" t="str">
        <f>"Q"&amp;LOOKUP(MONTH(tblRoster[[#This Row],[Start Date]]),{1,4,7,10},{4,1,2,3})</f>
        <v>Q2</v>
      </c>
    </row>
    <row r="674" spans="1:12" x14ac:dyDescent="0.25">
      <c r="A674">
        <v>41385</v>
      </c>
      <c r="B674" t="s">
        <v>1326</v>
      </c>
      <c r="C674" t="s">
        <v>1327</v>
      </c>
      <c r="D674" t="s">
        <v>15</v>
      </c>
      <c r="E674">
        <v>6</v>
      </c>
      <c r="F674" s="11">
        <v>22837</v>
      </c>
      <c r="G674" s="11">
        <v>42841</v>
      </c>
      <c r="H674">
        <v>90175</v>
      </c>
      <c r="I674" s="15">
        <f>YEARFRAC(tblRoster[[#This Row],[Start Date]],DATE(2020,12,31),3)</f>
        <v>3.7123287671232879</v>
      </c>
      <c r="J674" t="str">
        <f>VLOOKUP(tblRoster[[#This Row],[Department ID]],tblDepts[],2,FALSE)</f>
        <v>Development</v>
      </c>
      <c r="K674" t="str">
        <f>LEFT(tblRoster[[#This Row],[Employee ID]],1)</f>
        <v>4</v>
      </c>
      <c r="L674" s="15" t="str">
        <f>"Q"&amp;LOOKUP(MONTH(tblRoster[[#This Row],[Start Date]]),{1,4,7,10},{4,1,2,3})</f>
        <v>Q1</v>
      </c>
    </row>
    <row r="675" spans="1:12" x14ac:dyDescent="0.25">
      <c r="A675">
        <v>47622</v>
      </c>
      <c r="B675" t="s">
        <v>1328</v>
      </c>
      <c r="C675" t="s">
        <v>1329</v>
      </c>
      <c r="D675" t="s">
        <v>15</v>
      </c>
      <c r="E675">
        <v>6</v>
      </c>
      <c r="F675" s="11">
        <v>28742</v>
      </c>
      <c r="G675" s="11">
        <v>41207</v>
      </c>
      <c r="H675">
        <v>102888</v>
      </c>
      <c r="I675" s="15">
        <f>YEARFRAC(tblRoster[[#This Row],[Start Date]],DATE(2020,12,31),3)</f>
        <v>8.1890410958904116</v>
      </c>
      <c r="J675" t="str">
        <f>VLOOKUP(tblRoster[[#This Row],[Department ID]],tblDepts[],2,FALSE)</f>
        <v>Development</v>
      </c>
      <c r="K675" t="str">
        <f>LEFT(tblRoster[[#This Row],[Employee ID]],1)</f>
        <v>4</v>
      </c>
      <c r="L675" s="15" t="str">
        <f>"Q"&amp;LOOKUP(MONTH(tblRoster[[#This Row],[Start Date]]),{1,4,7,10},{4,1,2,3})</f>
        <v>Q3</v>
      </c>
    </row>
    <row r="676" spans="1:12" x14ac:dyDescent="0.25">
      <c r="A676">
        <v>24701</v>
      </c>
      <c r="B676" t="s">
        <v>1330</v>
      </c>
      <c r="C676" t="s">
        <v>1331</v>
      </c>
      <c r="D676" t="s">
        <v>15</v>
      </c>
      <c r="E676">
        <v>7</v>
      </c>
      <c r="F676" s="11">
        <v>33812</v>
      </c>
      <c r="G676" s="11">
        <v>43807</v>
      </c>
      <c r="H676">
        <v>57460</v>
      </c>
      <c r="I676" s="15">
        <f>YEARFRAC(tblRoster[[#This Row],[Start Date]],DATE(2020,12,31),3)</f>
        <v>1.0657534246575342</v>
      </c>
      <c r="J676" t="str">
        <f>VLOOKUP(tblRoster[[#This Row],[Department ID]],tblDepts[],2,FALSE)</f>
        <v>Support</v>
      </c>
      <c r="K676" t="str">
        <f>LEFT(tblRoster[[#This Row],[Employee ID]],1)</f>
        <v>2</v>
      </c>
      <c r="L676" s="15" t="str">
        <f>"Q"&amp;LOOKUP(MONTH(tblRoster[[#This Row],[Start Date]]),{1,4,7,10},{4,1,2,3})</f>
        <v>Q3</v>
      </c>
    </row>
    <row r="677" spans="1:12" x14ac:dyDescent="0.25">
      <c r="A677">
        <v>17936</v>
      </c>
      <c r="B677" t="s">
        <v>599</v>
      </c>
      <c r="C677" t="s">
        <v>1332</v>
      </c>
      <c r="D677" t="s">
        <v>20</v>
      </c>
      <c r="E677">
        <v>5</v>
      </c>
      <c r="F677" s="11">
        <v>33689</v>
      </c>
      <c r="G677" s="11">
        <v>42496</v>
      </c>
      <c r="H677">
        <v>111757</v>
      </c>
      <c r="I677" s="15">
        <f>YEARFRAC(tblRoster[[#This Row],[Start Date]],DATE(2020,12,31),3)</f>
        <v>4.6575342465753424</v>
      </c>
      <c r="J677" t="str">
        <f>VLOOKUP(tblRoster[[#This Row],[Department ID]],tblDepts[],2,FALSE)</f>
        <v>Marketing</v>
      </c>
      <c r="K677" t="str">
        <f>LEFT(tblRoster[[#This Row],[Employee ID]],1)</f>
        <v>1</v>
      </c>
      <c r="L677" s="15" t="str">
        <f>"Q"&amp;LOOKUP(MONTH(tblRoster[[#This Row],[Start Date]]),{1,4,7,10},{4,1,2,3})</f>
        <v>Q1</v>
      </c>
    </row>
    <row r="678" spans="1:12" x14ac:dyDescent="0.25">
      <c r="A678">
        <v>17772</v>
      </c>
      <c r="B678" t="s">
        <v>1333</v>
      </c>
      <c r="C678" t="s">
        <v>1334</v>
      </c>
      <c r="D678" t="s">
        <v>15</v>
      </c>
      <c r="E678">
        <v>6</v>
      </c>
      <c r="F678" s="11">
        <v>31654</v>
      </c>
      <c r="G678" s="11">
        <v>43255</v>
      </c>
      <c r="H678">
        <v>33492</v>
      </c>
      <c r="I678" s="15">
        <f>YEARFRAC(tblRoster[[#This Row],[Start Date]],DATE(2020,12,31),3)</f>
        <v>2.5780821917808221</v>
      </c>
      <c r="J678" t="str">
        <f>VLOOKUP(tblRoster[[#This Row],[Department ID]],tblDepts[],2,FALSE)</f>
        <v>Development</v>
      </c>
      <c r="K678" t="str">
        <f>LEFT(tblRoster[[#This Row],[Employee ID]],1)</f>
        <v>1</v>
      </c>
      <c r="L678" s="15" t="str">
        <f>"Q"&amp;LOOKUP(MONTH(tblRoster[[#This Row],[Start Date]]),{1,4,7,10},{4,1,2,3})</f>
        <v>Q1</v>
      </c>
    </row>
    <row r="679" spans="1:12" x14ac:dyDescent="0.25">
      <c r="A679">
        <v>44756</v>
      </c>
      <c r="B679" t="s">
        <v>1335</v>
      </c>
      <c r="C679" t="s">
        <v>1336</v>
      </c>
      <c r="D679" t="s">
        <v>15</v>
      </c>
      <c r="E679">
        <v>6</v>
      </c>
      <c r="F679" s="11">
        <v>21564</v>
      </c>
      <c r="G679" s="11">
        <v>42271</v>
      </c>
      <c r="H679">
        <v>48717</v>
      </c>
      <c r="I679" s="15">
        <f>YEARFRAC(tblRoster[[#This Row],[Start Date]],DATE(2020,12,31),3)</f>
        <v>5.2739726027397262</v>
      </c>
      <c r="J679" t="str">
        <f>VLOOKUP(tblRoster[[#This Row],[Department ID]],tblDepts[],2,FALSE)</f>
        <v>Development</v>
      </c>
      <c r="K679" t="str">
        <f>LEFT(tblRoster[[#This Row],[Employee ID]],1)</f>
        <v>4</v>
      </c>
      <c r="L679" s="15" t="str">
        <f>"Q"&amp;LOOKUP(MONTH(tblRoster[[#This Row],[Start Date]]),{1,4,7,10},{4,1,2,3})</f>
        <v>Q2</v>
      </c>
    </row>
    <row r="680" spans="1:12" x14ac:dyDescent="0.25">
      <c r="A680">
        <v>12433</v>
      </c>
      <c r="B680" t="s">
        <v>1337</v>
      </c>
      <c r="C680" t="s">
        <v>1338</v>
      </c>
      <c r="D680" t="s">
        <v>15</v>
      </c>
      <c r="E680">
        <v>6</v>
      </c>
      <c r="F680" s="11">
        <v>30213</v>
      </c>
      <c r="G680" s="11">
        <v>40360</v>
      </c>
      <c r="H680">
        <v>44786</v>
      </c>
      <c r="I680" s="15">
        <f>YEARFRAC(tblRoster[[#This Row],[Start Date]],DATE(2020,12,31),3)</f>
        <v>10.509589041095891</v>
      </c>
      <c r="J680" t="str">
        <f>VLOOKUP(tblRoster[[#This Row],[Department ID]],tblDepts[],2,FALSE)</f>
        <v>Development</v>
      </c>
      <c r="K680" t="str">
        <f>LEFT(tblRoster[[#This Row],[Employee ID]],1)</f>
        <v>1</v>
      </c>
      <c r="L680" s="15" t="str">
        <f>"Q"&amp;LOOKUP(MONTH(tblRoster[[#This Row],[Start Date]]),{1,4,7,10},{4,1,2,3})</f>
        <v>Q2</v>
      </c>
    </row>
    <row r="681" spans="1:12" x14ac:dyDescent="0.25">
      <c r="A681">
        <v>47680</v>
      </c>
      <c r="B681" t="s">
        <v>1339</v>
      </c>
      <c r="C681" t="s">
        <v>1340</v>
      </c>
      <c r="D681" t="s">
        <v>20</v>
      </c>
      <c r="E681">
        <v>6</v>
      </c>
      <c r="F681" s="11">
        <v>32534</v>
      </c>
      <c r="G681" s="11">
        <v>41643</v>
      </c>
      <c r="H681">
        <v>102495</v>
      </c>
      <c r="I681" s="15">
        <f>YEARFRAC(tblRoster[[#This Row],[Start Date]],DATE(2020,12,31),3)</f>
        <v>6.9945205479452053</v>
      </c>
      <c r="J681" t="str">
        <f>VLOOKUP(tblRoster[[#This Row],[Department ID]],tblDepts[],2,FALSE)</f>
        <v>Development</v>
      </c>
      <c r="K681" t="str">
        <f>LEFT(tblRoster[[#This Row],[Employee ID]],1)</f>
        <v>4</v>
      </c>
      <c r="L681" s="15" t="str">
        <f>"Q"&amp;LOOKUP(MONTH(tblRoster[[#This Row],[Start Date]]),{1,4,7,10},{4,1,2,3})</f>
        <v>Q4</v>
      </c>
    </row>
    <row r="682" spans="1:12" x14ac:dyDescent="0.25">
      <c r="A682">
        <v>31184</v>
      </c>
      <c r="B682" t="s">
        <v>1341</v>
      </c>
      <c r="C682" t="s">
        <v>1342</v>
      </c>
      <c r="D682" t="s">
        <v>20</v>
      </c>
      <c r="E682">
        <v>6</v>
      </c>
      <c r="F682" s="11">
        <v>22998</v>
      </c>
      <c r="G682" s="11">
        <v>42556</v>
      </c>
      <c r="H682">
        <v>121598</v>
      </c>
      <c r="I682" s="15">
        <f>YEARFRAC(tblRoster[[#This Row],[Start Date]],DATE(2020,12,31),3)</f>
        <v>4.493150684931507</v>
      </c>
      <c r="J682" t="str">
        <f>VLOOKUP(tblRoster[[#This Row],[Department ID]],tblDepts[],2,FALSE)</f>
        <v>Development</v>
      </c>
      <c r="K682" t="str">
        <f>LEFT(tblRoster[[#This Row],[Employee ID]],1)</f>
        <v>3</v>
      </c>
      <c r="L682" s="15" t="str">
        <f>"Q"&amp;LOOKUP(MONTH(tblRoster[[#This Row],[Start Date]]),{1,4,7,10},{4,1,2,3})</f>
        <v>Q2</v>
      </c>
    </row>
    <row r="683" spans="1:12" x14ac:dyDescent="0.25">
      <c r="A683">
        <v>20049</v>
      </c>
      <c r="B683" t="s">
        <v>1343</v>
      </c>
      <c r="C683" t="s">
        <v>1344</v>
      </c>
      <c r="D683" t="s">
        <v>15</v>
      </c>
      <c r="E683">
        <v>5</v>
      </c>
      <c r="F683" s="11">
        <v>26764</v>
      </c>
      <c r="G683" s="11">
        <v>43424</v>
      </c>
      <c r="H683">
        <v>58453</v>
      </c>
      <c r="I683" s="15">
        <f>YEARFRAC(tblRoster[[#This Row],[Start Date]],DATE(2020,12,31),3)</f>
        <v>2.1150684931506851</v>
      </c>
      <c r="J683" t="str">
        <f>VLOOKUP(tblRoster[[#This Row],[Department ID]],tblDepts[],2,FALSE)</f>
        <v>Marketing</v>
      </c>
      <c r="K683" t="str">
        <f>LEFT(tblRoster[[#This Row],[Employee ID]],1)</f>
        <v>2</v>
      </c>
      <c r="L683" s="15" t="str">
        <f>"Q"&amp;LOOKUP(MONTH(tblRoster[[#This Row],[Start Date]]),{1,4,7,10},{4,1,2,3})</f>
        <v>Q3</v>
      </c>
    </row>
    <row r="684" spans="1:12" x14ac:dyDescent="0.25">
      <c r="A684">
        <v>38504</v>
      </c>
      <c r="B684" t="s">
        <v>1345</v>
      </c>
      <c r="C684" t="s">
        <v>1346</v>
      </c>
      <c r="D684" t="s">
        <v>20</v>
      </c>
      <c r="E684">
        <v>4</v>
      </c>
      <c r="F684" s="11">
        <v>29139</v>
      </c>
      <c r="G684" s="11">
        <v>42791</v>
      </c>
      <c r="H684">
        <v>153985</v>
      </c>
      <c r="I684" s="15">
        <f>YEARFRAC(tblRoster[[#This Row],[Start Date]],DATE(2020,12,31),3)</f>
        <v>3.8493150684931505</v>
      </c>
      <c r="J684" t="str">
        <f>VLOOKUP(tblRoster[[#This Row],[Department ID]],tblDepts[],2,FALSE)</f>
        <v>Sales</v>
      </c>
      <c r="K684" t="str">
        <f>LEFT(tblRoster[[#This Row],[Employee ID]],1)</f>
        <v>3</v>
      </c>
      <c r="L684" s="15" t="str">
        <f>"Q"&amp;LOOKUP(MONTH(tblRoster[[#This Row],[Start Date]]),{1,4,7,10},{4,1,2,3})</f>
        <v>Q4</v>
      </c>
    </row>
    <row r="685" spans="1:12" x14ac:dyDescent="0.25">
      <c r="A685">
        <v>19593</v>
      </c>
      <c r="B685" t="s">
        <v>1347</v>
      </c>
      <c r="C685" t="s">
        <v>1348</v>
      </c>
      <c r="D685" t="s">
        <v>15</v>
      </c>
      <c r="E685">
        <v>4</v>
      </c>
      <c r="F685" s="11">
        <v>30928</v>
      </c>
      <c r="G685" s="11">
        <v>41644</v>
      </c>
      <c r="H685">
        <v>140666</v>
      </c>
      <c r="I685" s="15">
        <f>YEARFRAC(tblRoster[[#This Row],[Start Date]],DATE(2020,12,31),3)</f>
        <v>6.9917808219178079</v>
      </c>
      <c r="J685" t="str">
        <f>VLOOKUP(tblRoster[[#This Row],[Department ID]],tblDepts[],2,FALSE)</f>
        <v>Sales</v>
      </c>
      <c r="K685" t="str">
        <f>LEFT(tblRoster[[#This Row],[Employee ID]],1)</f>
        <v>1</v>
      </c>
      <c r="L685" s="15" t="str">
        <f>"Q"&amp;LOOKUP(MONTH(tblRoster[[#This Row],[Start Date]]),{1,4,7,10},{4,1,2,3})</f>
        <v>Q4</v>
      </c>
    </row>
    <row r="686" spans="1:12" x14ac:dyDescent="0.25">
      <c r="A686">
        <v>17975</v>
      </c>
      <c r="B686" t="s">
        <v>1349</v>
      </c>
      <c r="C686" t="s">
        <v>1350</v>
      </c>
      <c r="D686" t="s">
        <v>20</v>
      </c>
      <c r="E686">
        <v>7</v>
      </c>
      <c r="F686" s="11">
        <v>32011</v>
      </c>
      <c r="G686" s="11">
        <v>41041</v>
      </c>
      <c r="H686">
        <v>14178</v>
      </c>
      <c r="I686" s="15">
        <f>YEARFRAC(tblRoster[[#This Row],[Start Date]],DATE(2020,12,31),3)</f>
        <v>8.6438356164383556</v>
      </c>
      <c r="J686" t="str">
        <f>VLOOKUP(tblRoster[[#This Row],[Department ID]],tblDepts[],2,FALSE)</f>
        <v>Support</v>
      </c>
      <c r="K686" t="str">
        <f>LEFT(tblRoster[[#This Row],[Employee ID]],1)</f>
        <v>1</v>
      </c>
      <c r="L686" s="15" t="str">
        <f>"Q"&amp;LOOKUP(MONTH(tblRoster[[#This Row],[Start Date]]),{1,4,7,10},{4,1,2,3})</f>
        <v>Q1</v>
      </c>
    </row>
    <row r="687" spans="1:12" x14ac:dyDescent="0.25">
      <c r="A687">
        <v>13669</v>
      </c>
      <c r="B687" t="s">
        <v>792</v>
      </c>
      <c r="C687" t="s">
        <v>1351</v>
      </c>
      <c r="D687" t="s">
        <v>20</v>
      </c>
      <c r="E687">
        <v>6</v>
      </c>
      <c r="F687" s="11">
        <v>32332</v>
      </c>
      <c r="G687" s="11">
        <v>42297</v>
      </c>
      <c r="H687">
        <v>86951</v>
      </c>
      <c r="I687" s="15">
        <f>YEARFRAC(tblRoster[[#This Row],[Start Date]],DATE(2020,12,31),3)</f>
        <v>5.2027397260273975</v>
      </c>
      <c r="J687" t="str">
        <f>VLOOKUP(tblRoster[[#This Row],[Department ID]],tblDepts[],2,FALSE)</f>
        <v>Development</v>
      </c>
      <c r="K687" t="str">
        <f>LEFT(tblRoster[[#This Row],[Employee ID]],1)</f>
        <v>1</v>
      </c>
      <c r="L687" s="15" t="str">
        <f>"Q"&amp;LOOKUP(MONTH(tblRoster[[#This Row],[Start Date]]),{1,4,7,10},{4,1,2,3})</f>
        <v>Q3</v>
      </c>
    </row>
    <row r="688" spans="1:12" x14ac:dyDescent="0.25">
      <c r="A688">
        <v>17175</v>
      </c>
      <c r="B688" t="s">
        <v>512</v>
      </c>
      <c r="C688" t="s">
        <v>1352</v>
      </c>
      <c r="D688" t="s">
        <v>15</v>
      </c>
      <c r="E688">
        <v>7</v>
      </c>
      <c r="F688" s="11">
        <v>22884</v>
      </c>
      <c r="G688" s="11">
        <v>43830</v>
      </c>
      <c r="H688">
        <v>27702</v>
      </c>
      <c r="I688" s="15">
        <f>YEARFRAC(tblRoster[[#This Row],[Start Date]],DATE(2020,12,31),3)</f>
        <v>1.0027397260273974</v>
      </c>
      <c r="J688" t="str">
        <f>VLOOKUP(tblRoster[[#This Row],[Department ID]],tblDepts[],2,FALSE)</f>
        <v>Support</v>
      </c>
      <c r="K688" t="str">
        <f>LEFT(tblRoster[[#This Row],[Employee ID]],1)</f>
        <v>1</v>
      </c>
      <c r="L688" s="15" t="str">
        <f>"Q"&amp;LOOKUP(MONTH(tblRoster[[#This Row],[Start Date]]),{1,4,7,10},{4,1,2,3})</f>
        <v>Q3</v>
      </c>
    </row>
    <row r="689" spans="1:12" x14ac:dyDescent="0.25">
      <c r="A689">
        <v>23065</v>
      </c>
      <c r="B689" t="s">
        <v>1353</v>
      </c>
      <c r="C689" t="s">
        <v>1354</v>
      </c>
      <c r="D689" t="s">
        <v>20</v>
      </c>
      <c r="E689">
        <v>4</v>
      </c>
      <c r="F689" s="11">
        <v>34758</v>
      </c>
      <c r="G689" s="11">
        <v>41786</v>
      </c>
      <c r="H689">
        <v>144728</v>
      </c>
      <c r="I689" s="15">
        <f>YEARFRAC(tblRoster[[#This Row],[Start Date]],DATE(2020,12,31),3)</f>
        <v>6.602739726027397</v>
      </c>
      <c r="J689" t="str">
        <f>VLOOKUP(tblRoster[[#This Row],[Department ID]],tblDepts[],2,FALSE)</f>
        <v>Sales</v>
      </c>
      <c r="K689" t="str">
        <f>LEFT(tblRoster[[#This Row],[Employee ID]],1)</f>
        <v>2</v>
      </c>
      <c r="L689" s="15" t="str">
        <f>"Q"&amp;LOOKUP(MONTH(tblRoster[[#This Row],[Start Date]]),{1,4,7,10},{4,1,2,3})</f>
        <v>Q1</v>
      </c>
    </row>
    <row r="690" spans="1:12" x14ac:dyDescent="0.25">
      <c r="A690">
        <v>41549</v>
      </c>
      <c r="B690" t="s">
        <v>1355</v>
      </c>
      <c r="C690" t="s">
        <v>1356</v>
      </c>
      <c r="D690" t="s">
        <v>20</v>
      </c>
      <c r="E690">
        <v>4</v>
      </c>
      <c r="F690" s="11">
        <v>25956</v>
      </c>
      <c r="G690" s="11">
        <v>43432</v>
      </c>
      <c r="H690">
        <v>158042</v>
      </c>
      <c r="I690" s="15">
        <f>YEARFRAC(tblRoster[[#This Row],[Start Date]],DATE(2020,12,31),3)</f>
        <v>2.0931506849315067</v>
      </c>
      <c r="J690" t="str">
        <f>VLOOKUP(tblRoster[[#This Row],[Department ID]],tblDepts[],2,FALSE)</f>
        <v>Sales</v>
      </c>
      <c r="K690" t="str">
        <f>LEFT(tblRoster[[#This Row],[Employee ID]],1)</f>
        <v>4</v>
      </c>
      <c r="L690" s="15" t="str">
        <f>"Q"&amp;LOOKUP(MONTH(tblRoster[[#This Row],[Start Date]]),{1,4,7,10},{4,1,2,3})</f>
        <v>Q3</v>
      </c>
    </row>
    <row r="691" spans="1:12" x14ac:dyDescent="0.25">
      <c r="A691">
        <v>22069</v>
      </c>
      <c r="B691" t="s">
        <v>897</v>
      </c>
      <c r="C691" t="s">
        <v>1357</v>
      </c>
      <c r="D691" t="s">
        <v>15</v>
      </c>
      <c r="E691">
        <v>5</v>
      </c>
      <c r="F691" s="11">
        <v>18694</v>
      </c>
      <c r="G691" s="11">
        <v>41555</v>
      </c>
      <c r="H691">
        <v>137300</v>
      </c>
      <c r="I691" s="15">
        <f>YEARFRAC(tblRoster[[#This Row],[Start Date]],DATE(2020,12,31),3)</f>
        <v>7.2356164383561641</v>
      </c>
      <c r="J691" t="str">
        <f>VLOOKUP(tblRoster[[#This Row],[Department ID]],tblDepts[],2,FALSE)</f>
        <v>Marketing</v>
      </c>
      <c r="K691" t="str">
        <f>LEFT(tblRoster[[#This Row],[Employee ID]],1)</f>
        <v>2</v>
      </c>
      <c r="L691" s="15" t="str">
        <f>"Q"&amp;LOOKUP(MONTH(tblRoster[[#This Row],[Start Date]]),{1,4,7,10},{4,1,2,3})</f>
        <v>Q3</v>
      </c>
    </row>
    <row r="692" spans="1:12" x14ac:dyDescent="0.25">
      <c r="A692">
        <v>11632</v>
      </c>
      <c r="B692" t="s">
        <v>1358</v>
      </c>
      <c r="C692" t="s">
        <v>1359</v>
      </c>
      <c r="D692" t="s">
        <v>20</v>
      </c>
      <c r="E692">
        <v>4</v>
      </c>
      <c r="F692" s="11">
        <v>24781</v>
      </c>
      <c r="G692" s="11">
        <v>42088</v>
      </c>
      <c r="H692">
        <v>149669</v>
      </c>
      <c r="I692" s="15">
        <f>YEARFRAC(tblRoster[[#This Row],[Start Date]],DATE(2020,12,31),3)</f>
        <v>5.7753424657534245</v>
      </c>
      <c r="J692" t="str">
        <f>VLOOKUP(tblRoster[[#This Row],[Department ID]],tblDepts[],2,FALSE)</f>
        <v>Sales</v>
      </c>
      <c r="K692" t="str">
        <f>LEFT(tblRoster[[#This Row],[Employee ID]],1)</f>
        <v>1</v>
      </c>
      <c r="L692" s="15" t="str">
        <f>"Q"&amp;LOOKUP(MONTH(tblRoster[[#This Row],[Start Date]]),{1,4,7,10},{4,1,2,3})</f>
        <v>Q4</v>
      </c>
    </row>
    <row r="693" spans="1:12" x14ac:dyDescent="0.25">
      <c r="A693">
        <v>41104</v>
      </c>
      <c r="B693" t="s">
        <v>1360</v>
      </c>
      <c r="C693" t="s">
        <v>1361</v>
      </c>
      <c r="D693" t="s">
        <v>15</v>
      </c>
      <c r="E693">
        <v>5</v>
      </c>
      <c r="F693" s="11">
        <v>32422</v>
      </c>
      <c r="G693" s="11">
        <v>43662</v>
      </c>
      <c r="H693">
        <v>121853</v>
      </c>
      <c r="I693" s="15">
        <f>YEARFRAC(tblRoster[[#This Row],[Start Date]],DATE(2020,12,31),3)</f>
        <v>1.463013698630137</v>
      </c>
      <c r="J693" t="str">
        <f>VLOOKUP(tblRoster[[#This Row],[Department ID]],tblDepts[],2,FALSE)</f>
        <v>Marketing</v>
      </c>
      <c r="K693" t="str">
        <f>LEFT(tblRoster[[#This Row],[Employee ID]],1)</f>
        <v>4</v>
      </c>
      <c r="L693" s="15" t="str">
        <f>"Q"&amp;LOOKUP(MONTH(tblRoster[[#This Row],[Start Date]]),{1,4,7,10},{4,1,2,3})</f>
        <v>Q2</v>
      </c>
    </row>
    <row r="694" spans="1:12" x14ac:dyDescent="0.25">
      <c r="A694">
        <v>18997</v>
      </c>
      <c r="B694" t="s">
        <v>1362</v>
      </c>
      <c r="C694" t="s">
        <v>1363</v>
      </c>
      <c r="D694" t="s">
        <v>20</v>
      </c>
      <c r="E694">
        <v>6</v>
      </c>
      <c r="F694" s="11">
        <v>31237</v>
      </c>
      <c r="G694" s="11">
        <v>41161</v>
      </c>
      <c r="H694">
        <v>84782</v>
      </c>
      <c r="I694" s="15">
        <f>YEARFRAC(tblRoster[[#This Row],[Start Date]],DATE(2020,12,31),3)</f>
        <v>8.3150684931506849</v>
      </c>
      <c r="J694" t="str">
        <f>VLOOKUP(tblRoster[[#This Row],[Department ID]],tblDepts[],2,FALSE)</f>
        <v>Development</v>
      </c>
      <c r="K694" t="str">
        <f>LEFT(tblRoster[[#This Row],[Employee ID]],1)</f>
        <v>1</v>
      </c>
      <c r="L694" s="15" t="str">
        <f>"Q"&amp;LOOKUP(MONTH(tblRoster[[#This Row],[Start Date]]),{1,4,7,10},{4,1,2,3})</f>
        <v>Q2</v>
      </c>
    </row>
    <row r="695" spans="1:12" x14ac:dyDescent="0.25">
      <c r="A695">
        <v>39462</v>
      </c>
      <c r="B695" t="s">
        <v>1364</v>
      </c>
      <c r="C695" t="s">
        <v>1365</v>
      </c>
      <c r="D695" t="s">
        <v>15</v>
      </c>
      <c r="E695">
        <v>4</v>
      </c>
      <c r="F695" s="11">
        <v>18269</v>
      </c>
      <c r="G695" s="11">
        <v>41248</v>
      </c>
      <c r="H695">
        <v>60021</v>
      </c>
      <c r="I695" s="15">
        <f>YEARFRAC(tblRoster[[#This Row],[Start Date]],DATE(2020,12,31),3)</f>
        <v>8.0767123287671225</v>
      </c>
      <c r="J695" t="str">
        <f>VLOOKUP(tblRoster[[#This Row],[Department ID]],tblDepts[],2,FALSE)</f>
        <v>Sales</v>
      </c>
      <c r="K695" t="str">
        <f>LEFT(tblRoster[[#This Row],[Employee ID]],1)</f>
        <v>3</v>
      </c>
      <c r="L695" s="15" t="str">
        <f>"Q"&amp;LOOKUP(MONTH(tblRoster[[#This Row],[Start Date]]),{1,4,7,10},{4,1,2,3})</f>
        <v>Q3</v>
      </c>
    </row>
    <row r="696" spans="1:12" x14ac:dyDescent="0.25">
      <c r="A696">
        <v>31602</v>
      </c>
      <c r="B696" t="s">
        <v>1366</v>
      </c>
      <c r="C696" t="s">
        <v>1367</v>
      </c>
      <c r="D696" t="s">
        <v>15</v>
      </c>
      <c r="E696">
        <v>4</v>
      </c>
      <c r="F696" s="11">
        <v>22846</v>
      </c>
      <c r="G696" s="11">
        <v>40824</v>
      </c>
      <c r="H696">
        <v>73692</v>
      </c>
      <c r="I696" s="15">
        <f>YEARFRAC(tblRoster[[#This Row],[Start Date]],DATE(2020,12,31),3)</f>
        <v>9.2383561643835623</v>
      </c>
      <c r="J696" t="str">
        <f>VLOOKUP(tblRoster[[#This Row],[Department ID]],tblDepts[],2,FALSE)</f>
        <v>Sales</v>
      </c>
      <c r="K696" t="str">
        <f>LEFT(tblRoster[[#This Row],[Employee ID]],1)</f>
        <v>3</v>
      </c>
      <c r="L696" s="15" t="str">
        <f>"Q"&amp;LOOKUP(MONTH(tblRoster[[#This Row],[Start Date]]),{1,4,7,10},{4,1,2,3})</f>
        <v>Q3</v>
      </c>
    </row>
    <row r="697" spans="1:12" x14ac:dyDescent="0.25">
      <c r="A697">
        <v>49885</v>
      </c>
      <c r="B697" t="s">
        <v>1368</v>
      </c>
      <c r="C697" t="s">
        <v>1369</v>
      </c>
      <c r="D697" t="s">
        <v>20</v>
      </c>
      <c r="E697">
        <v>4</v>
      </c>
      <c r="F697" s="11">
        <v>31655</v>
      </c>
      <c r="G697" s="11">
        <v>42716</v>
      </c>
      <c r="H697">
        <v>156645</v>
      </c>
      <c r="I697" s="15">
        <f>YEARFRAC(tblRoster[[#This Row],[Start Date]],DATE(2020,12,31),3)</f>
        <v>4.0547945205479454</v>
      </c>
      <c r="J697" t="str">
        <f>VLOOKUP(tblRoster[[#This Row],[Department ID]],tblDepts[],2,FALSE)</f>
        <v>Sales</v>
      </c>
      <c r="K697" t="str">
        <f>LEFT(tblRoster[[#This Row],[Employee ID]],1)</f>
        <v>4</v>
      </c>
      <c r="L697" s="15" t="str">
        <f>"Q"&amp;LOOKUP(MONTH(tblRoster[[#This Row],[Start Date]]),{1,4,7,10},{4,1,2,3})</f>
        <v>Q3</v>
      </c>
    </row>
    <row r="698" spans="1:12" x14ac:dyDescent="0.25">
      <c r="A698">
        <v>24479</v>
      </c>
      <c r="B698" t="s">
        <v>1370</v>
      </c>
      <c r="C698" t="s">
        <v>1371</v>
      </c>
      <c r="D698" t="s">
        <v>15</v>
      </c>
      <c r="E698">
        <v>6</v>
      </c>
      <c r="F698" s="11">
        <v>31721</v>
      </c>
      <c r="G698" s="11">
        <v>40849</v>
      </c>
      <c r="H698">
        <v>41600</v>
      </c>
      <c r="I698" s="15">
        <f>YEARFRAC(tblRoster[[#This Row],[Start Date]],DATE(2020,12,31),3)</f>
        <v>9.169863013698631</v>
      </c>
      <c r="J698" t="str">
        <f>VLOOKUP(tblRoster[[#This Row],[Department ID]],tblDepts[],2,FALSE)</f>
        <v>Development</v>
      </c>
      <c r="K698" t="str">
        <f>LEFT(tblRoster[[#This Row],[Employee ID]],1)</f>
        <v>2</v>
      </c>
      <c r="L698" s="15" t="str">
        <f>"Q"&amp;LOOKUP(MONTH(tblRoster[[#This Row],[Start Date]]),{1,4,7,10},{4,1,2,3})</f>
        <v>Q3</v>
      </c>
    </row>
    <row r="699" spans="1:12" x14ac:dyDescent="0.25">
      <c r="A699">
        <v>28027</v>
      </c>
      <c r="B699" t="s">
        <v>1372</v>
      </c>
      <c r="C699" t="s">
        <v>1373</v>
      </c>
      <c r="D699" t="s">
        <v>15</v>
      </c>
      <c r="E699">
        <v>4</v>
      </c>
      <c r="F699" s="11">
        <v>24549</v>
      </c>
      <c r="G699" s="11">
        <v>40439</v>
      </c>
      <c r="H699">
        <v>82137</v>
      </c>
      <c r="I699" s="15">
        <f>YEARFRAC(tblRoster[[#This Row],[Start Date]],DATE(2020,12,31),3)</f>
        <v>10.293150684931506</v>
      </c>
      <c r="J699" t="str">
        <f>VLOOKUP(tblRoster[[#This Row],[Department ID]],tblDepts[],2,FALSE)</f>
        <v>Sales</v>
      </c>
      <c r="K699" t="str">
        <f>LEFT(tblRoster[[#This Row],[Employee ID]],1)</f>
        <v>2</v>
      </c>
      <c r="L699" s="15" t="str">
        <f>"Q"&amp;LOOKUP(MONTH(tblRoster[[#This Row],[Start Date]]),{1,4,7,10},{4,1,2,3})</f>
        <v>Q2</v>
      </c>
    </row>
    <row r="700" spans="1:12" x14ac:dyDescent="0.25">
      <c r="A700">
        <v>45008</v>
      </c>
      <c r="B700" t="s">
        <v>1145</v>
      </c>
      <c r="C700" t="s">
        <v>1374</v>
      </c>
      <c r="D700" t="s">
        <v>15</v>
      </c>
      <c r="E700">
        <v>4</v>
      </c>
      <c r="F700" s="11">
        <v>24823</v>
      </c>
      <c r="G700" s="11">
        <v>41522</v>
      </c>
      <c r="H700">
        <v>121630</v>
      </c>
      <c r="I700" s="15">
        <f>YEARFRAC(tblRoster[[#This Row],[Start Date]],DATE(2020,12,31),3)</f>
        <v>7.3260273972602743</v>
      </c>
      <c r="J700" t="str">
        <f>VLOOKUP(tblRoster[[#This Row],[Department ID]],tblDepts[],2,FALSE)</f>
        <v>Sales</v>
      </c>
      <c r="K700" t="str">
        <f>LEFT(tblRoster[[#This Row],[Employee ID]],1)</f>
        <v>4</v>
      </c>
      <c r="L700" s="15" t="str">
        <f>"Q"&amp;LOOKUP(MONTH(tblRoster[[#This Row],[Start Date]]),{1,4,7,10},{4,1,2,3})</f>
        <v>Q2</v>
      </c>
    </row>
    <row r="701" spans="1:12" x14ac:dyDescent="0.25">
      <c r="A701">
        <v>44510</v>
      </c>
      <c r="B701" t="s">
        <v>1375</v>
      </c>
      <c r="C701" t="s">
        <v>1376</v>
      </c>
      <c r="D701" t="s">
        <v>20</v>
      </c>
      <c r="E701">
        <v>4</v>
      </c>
      <c r="F701" s="11">
        <v>23671</v>
      </c>
      <c r="G701" s="11">
        <v>43276</v>
      </c>
      <c r="H701">
        <v>86915</v>
      </c>
      <c r="I701" s="15">
        <f>YEARFRAC(tblRoster[[#This Row],[Start Date]],DATE(2020,12,31),3)</f>
        <v>2.5205479452054793</v>
      </c>
      <c r="J701" t="str">
        <f>VLOOKUP(tblRoster[[#This Row],[Department ID]],tblDepts[],2,FALSE)</f>
        <v>Sales</v>
      </c>
      <c r="K701" t="str">
        <f>LEFT(tblRoster[[#This Row],[Employee ID]],1)</f>
        <v>4</v>
      </c>
      <c r="L701" s="15" t="str">
        <f>"Q"&amp;LOOKUP(MONTH(tblRoster[[#This Row],[Start Date]]),{1,4,7,10},{4,1,2,3})</f>
        <v>Q1</v>
      </c>
    </row>
    <row r="702" spans="1:12" x14ac:dyDescent="0.25">
      <c r="A702">
        <v>28483</v>
      </c>
      <c r="B702" t="s">
        <v>1377</v>
      </c>
      <c r="C702" t="s">
        <v>1378</v>
      </c>
      <c r="D702" t="s">
        <v>20</v>
      </c>
      <c r="E702">
        <v>4</v>
      </c>
      <c r="F702" s="11">
        <v>31715</v>
      </c>
      <c r="G702" s="11">
        <v>42529</v>
      </c>
      <c r="H702">
        <v>65339</v>
      </c>
      <c r="I702" s="15">
        <f>YEARFRAC(tblRoster[[#This Row],[Start Date]],DATE(2020,12,31),3)</f>
        <v>4.5671232876712331</v>
      </c>
      <c r="J702" t="str">
        <f>VLOOKUP(tblRoster[[#This Row],[Department ID]],tblDepts[],2,FALSE)</f>
        <v>Sales</v>
      </c>
      <c r="K702" t="str">
        <f>LEFT(tblRoster[[#This Row],[Employee ID]],1)</f>
        <v>2</v>
      </c>
      <c r="L702" s="15" t="str">
        <f>"Q"&amp;LOOKUP(MONTH(tblRoster[[#This Row],[Start Date]]),{1,4,7,10},{4,1,2,3})</f>
        <v>Q1</v>
      </c>
    </row>
    <row r="703" spans="1:12" x14ac:dyDescent="0.25">
      <c r="A703">
        <v>15267</v>
      </c>
      <c r="B703" t="s">
        <v>1379</v>
      </c>
      <c r="C703" t="s">
        <v>1380</v>
      </c>
      <c r="D703" t="s">
        <v>20</v>
      </c>
      <c r="E703">
        <v>4</v>
      </c>
      <c r="F703" s="11">
        <v>27605</v>
      </c>
      <c r="G703" s="11">
        <v>41433</v>
      </c>
      <c r="H703">
        <v>117685</v>
      </c>
      <c r="I703" s="15">
        <f>YEARFRAC(tblRoster[[#This Row],[Start Date]],DATE(2020,12,31),3)</f>
        <v>7.5698630136986305</v>
      </c>
      <c r="J703" t="str">
        <f>VLOOKUP(tblRoster[[#This Row],[Department ID]],tblDepts[],2,FALSE)</f>
        <v>Sales</v>
      </c>
      <c r="K703" t="str">
        <f>LEFT(tblRoster[[#This Row],[Employee ID]],1)</f>
        <v>1</v>
      </c>
      <c r="L703" s="15" t="str">
        <f>"Q"&amp;LOOKUP(MONTH(tblRoster[[#This Row],[Start Date]]),{1,4,7,10},{4,1,2,3})</f>
        <v>Q1</v>
      </c>
    </row>
    <row r="704" spans="1:12" x14ac:dyDescent="0.25">
      <c r="A704">
        <v>20002</v>
      </c>
      <c r="B704" t="s">
        <v>1381</v>
      </c>
      <c r="C704" t="s">
        <v>1382</v>
      </c>
      <c r="D704" t="s">
        <v>15</v>
      </c>
      <c r="E704">
        <v>5</v>
      </c>
      <c r="F704" s="11">
        <v>31512</v>
      </c>
      <c r="G704" s="11">
        <v>42465</v>
      </c>
      <c r="H704">
        <v>57748</v>
      </c>
      <c r="I704" s="15">
        <f>YEARFRAC(tblRoster[[#This Row],[Start Date]],DATE(2020,12,31),3)</f>
        <v>4.7424657534246579</v>
      </c>
      <c r="J704" t="str">
        <f>VLOOKUP(tblRoster[[#This Row],[Department ID]],tblDepts[],2,FALSE)</f>
        <v>Marketing</v>
      </c>
      <c r="K704" t="str">
        <f>LEFT(tblRoster[[#This Row],[Employee ID]],1)</f>
        <v>2</v>
      </c>
      <c r="L704" s="15" t="str">
        <f>"Q"&amp;LOOKUP(MONTH(tblRoster[[#This Row],[Start Date]]),{1,4,7,10},{4,1,2,3})</f>
        <v>Q1</v>
      </c>
    </row>
    <row r="705" spans="1:12" x14ac:dyDescent="0.25">
      <c r="A705">
        <v>43820</v>
      </c>
      <c r="B705" t="s">
        <v>1383</v>
      </c>
      <c r="C705" t="s">
        <v>1384</v>
      </c>
      <c r="D705" t="s">
        <v>15</v>
      </c>
      <c r="E705">
        <v>4</v>
      </c>
      <c r="F705" s="11">
        <v>22665</v>
      </c>
      <c r="G705" s="11">
        <v>40349</v>
      </c>
      <c r="H705">
        <v>81286</v>
      </c>
      <c r="I705" s="15">
        <f>YEARFRAC(tblRoster[[#This Row],[Start Date]],DATE(2020,12,31),3)</f>
        <v>10.53972602739726</v>
      </c>
      <c r="J705" t="str">
        <f>VLOOKUP(tblRoster[[#This Row],[Department ID]],tblDepts[],2,FALSE)</f>
        <v>Sales</v>
      </c>
      <c r="K705" t="str">
        <f>LEFT(tblRoster[[#This Row],[Employee ID]],1)</f>
        <v>4</v>
      </c>
      <c r="L705" s="15" t="str">
        <f>"Q"&amp;LOOKUP(MONTH(tblRoster[[#This Row],[Start Date]]),{1,4,7,10},{4,1,2,3})</f>
        <v>Q1</v>
      </c>
    </row>
    <row r="706" spans="1:12" x14ac:dyDescent="0.25">
      <c r="A706">
        <v>12290</v>
      </c>
      <c r="B706" t="s">
        <v>1385</v>
      </c>
      <c r="C706" t="s">
        <v>1386</v>
      </c>
      <c r="D706" t="s">
        <v>20</v>
      </c>
      <c r="E706">
        <v>5</v>
      </c>
      <c r="F706" s="11">
        <v>30010</v>
      </c>
      <c r="G706" s="11">
        <v>41407</v>
      </c>
      <c r="H706">
        <v>136140</v>
      </c>
      <c r="I706" s="15">
        <f>YEARFRAC(tblRoster[[#This Row],[Start Date]],DATE(2020,12,31),3)</f>
        <v>7.6410958904109592</v>
      </c>
      <c r="J706" t="str">
        <f>VLOOKUP(tblRoster[[#This Row],[Department ID]],tblDepts[],2,FALSE)</f>
        <v>Marketing</v>
      </c>
      <c r="K706" t="str">
        <f>LEFT(tblRoster[[#This Row],[Employee ID]],1)</f>
        <v>1</v>
      </c>
      <c r="L706" s="15" t="str">
        <f>"Q"&amp;LOOKUP(MONTH(tblRoster[[#This Row],[Start Date]]),{1,4,7,10},{4,1,2,3})</f>
        <v>Q1</v>
      </c>
    </row>
    <row r="707" spans="1:12" x14ac:dyDescent="0.25">
      <c r="A707">
        <v>29277</v>
      </c>
      <c r="B707" t="s">
        <v>1387</v>
      </c>
      <c r="C707" t="s">
        <v>1388</v>
      </c>
      <c r="D707" t="s">
        <v>15</v>
      </c>
      <c r="E707">
        <v>5</v>
      </c>
      <c r="F707" s="11">
        <v>23908</v>
      </c>
      <c r="G707" s="11">
        <v>40475</v>
      </c>
      <c r="H707">
        <v>98522</v>
      </c>
      <c r="I707" s="15">
        <f>YEARFRAC(tblRoster[[#This Row],[Start Date]],DATE(2020,12,31),3)</f>
        <v>10.194520547945206</v>
      </c>
      <c r="J707" t="str">
        <f>VLOOKUP(tblRoster[[#This Row],[Department ID]],tblDepts[],2,FALSE)</f>
        <v>Marketing</v>
      </c>
      <c r="K707" t="str">
        <f>LEFT(tblRoster[[#This Row],[Employee ID]],1)</f>
        <v>2</v>
      </c>
      <c r="L707" s="15" t="str">
        <f>"Q"&amp;LOOKUP(MONTH(tblRoster[[#This Row],[Start Date]]),{1,4,7,10},{4,1,2,3})</f>
        <v>Q3</v>
      </c>
    </row>
    <row r="708" spans="1:12" x14ac:dyDescent="0.25">
      <c r="A708">
        <v>29344</v>
      </c>
      <c r="B708" t="s">
        <v>1389</v>
      </c>
      <c r="C708" t="s">
        <v>1390</v>
      </c>
      <c r="D708" t="s">
        <v>20</v>
      </c>
      <c r="E708">
        <v>5</v>
      </c>
      <c r="F708" s="11">
        <v>33245</v>
      </c>
      <c r="G708" s="11">
        <v>42174</v>
      </c>
      <c r="H708">
        <v>88045</v>
      </c>
      <c r="I708" s="15">
        <f>YEARFRAC(tblRoster[[#This Row],[Start Date]],DATE(2020,12,31),3)</f>
        <v>5.5397260273972604</v>
      </c>
      <c r="J708" t="str">
        <f>VLOOKUP(tblRoster[[#This Row],[Department ID]],tblDepts[],2,FALSE)</f>
        <v>Marketing</v>
      </c>
      <c r="K708" t="str">
        <f>LEFT(tblRoster[[#This Row],[Employee ID]],1)</f>
        <v>2</v>
      </c>
      <c r="L708" s="15" t="str">
        <f>"Q"&amp;LOOKUP(MONTH(tblRoster[[#This Row],[Start Date]]),{1,4,7,10},{4,1,2,3})</f>
        <v>Q1</v>
      </c>
    </row>
    <row r="709" spans="1:12" x14ac:dyDescent="0.25">
      <c r="A709">
        <v>47425</v>
      </c>
      <c r="B709" t="s">
        <v>1391</v>
      </c>
      <c r="C709" t="s">
        <v>1392</v>
      </c>
      <c r="D709" t="s">
        <v>20</v>
      </c>
      <c r="E709">
        <v>4</v>
      </c>
      <c r="F709" s="11">
        <v>31216</v>
      </c>
      <c r="G709" s="11">
        <v>41030</v>
      </c>
      <c r="H709">
        <v>152608</v>
      </c>
      <c r="I709" s="15">
        <f>YEARFRAC(tblRoster[[#This Row],[Start Date]],DATE(2020,12,31),3)</f>
        <v>8.6739726027397257</v>
      </c>
      <c r="J709" t="str">
        <f>VLOOKUP(tblRoster[[#This Row],[Department ID]],tblDepts[],2,FALSE)</f>
        <v>Sales</v>
      </c>
      <c r="K709" t="str">
        <f>LEFT(tblRoster[[#This Row],[Employee ID]],1)</f>
        <v>4</v>
      </c>
      <c r="L709" s="15" t="str">
        <f>"Q"&amp;LOOKUP(MONTH(tblRoster[[#This Row],[Start Date]]),{1,4,7,10},{4,1,2,3})</f>
        <v>Q1</v>
      </c>
    </row>
    <row r="710" spans="1:12" x14ac:dyDescent="0.25">
      <c r="A710">
        <v>15267</v>
      </c>
      <c r="B710" t="s">
        <v>1393</v>
      </c>
      <c r="C710" t="s">
        <v>1394</v>
      </c>
      <c r="D710" t="s">
        <v>15</v>
      </c>
      <c r="E710">
        <v>5</v>
      </c>
      <c r="F710" s="11">
        <v>22971</v>
      </c>
      <c r="G710" s="11">
        <v>41734</v>
      </c>
      <c r="H710">
        <v>37669</v>
      </c>
      <c r="I710" s="15">
        <f>YEARFRAC(tblRoster[[#This Row],[Start Date]],DATE(2020,12,31),3)</f>
        <v>6.7452054794520544</v>
      </c>
      <c r="J710" t="str">
        <f>VLOOKUP(tblRoster[[#This Row],[Department ID]],tblDepts[],2,FALSE)</f>
        <v>Marketing</v>
      </c>
      <c r="K710" t="str">
        <f>LEFT(tblRoster[[#This Row],[Employee ID]],1)</f>
        <v>1</v>
      </c>
      <c r="L710" s="15" t="str">
        <f>"Q"&amp;LOOKUP(MONTH(tblRoster[[#This Row],[Start Date]]),{1,4,7,10},{4,1,2,3})</f>
        <v>Q1</v>
      </c>
    </row>
    <row r="711" spans="1:12" x14ac:dyDescent="0.25">
      <c r="A711">
        <v>48872</v>
      </c>
      <c r="B711" t="s">
        <v>51</v>
      </c>
      <c r="C711" t="s">
        <v>1395</v>
      </c>
      <c r="D711" t="s">
        <v>15</v>
      </c>
      <c r="E711">
        <v>6</v>
      </c>
      <c r="F711" s="11">
        <v>29348</v>
      </c>
      <c r="G711" s="11">
        <v>40928</v>
      </c>
      <c r="H711">
        <v>69398</v>
      </c>
      <c r="I711" s="15">
        <f>YEARFRAC(tblRoster[[#This Row],[Start Date]],DATE(2020,12,31),3)</f>
        <v>8.9534246575342458</v>
      </c>
      <c r="J711" t="str">
        <f>VLOOKUP(tblRoster[[#This Row],[Department ID]],tblDepts[],2,FALSE)</f>
        <v>Development</v>
      </c>
      <c r="K711" t="str">
        <f>LEFT(tblRoster[[#This Row],[Employee ID]],1)</f>
        <v>4</v>
      </c>
      <c r="L711" s="15" t="str">
        <f>"Q"&amp;LOOKUP(MONTH(tblRoster[[#This Row],[Start Date]]),{1,4,7,10},{4,1,2,3})</f>
        <v>Q4</v>
      </c>
    </row>
    <row r="712" spans="1:12" x14ac:dyDescent="0.25">
      <c r="A712">
        <v>23048</v>
      </c>
      <c r="B712" t="s">
        <v>1396</v>
      </c>
      <c r="C712" t="s">
        <v>1397</v>
      </c>
      <c r="D712" t="s">
        <v>15</v>
      </c>
      <c r="E712">
        <v>4</v>
      </c>
      <c r="F712" s="11">
        <v>23585</v>
      </c>
      <c r="G712" s="11">
        <v>42335</v>
      </c>
      <c r="H712">
        <v>147113</v>
      </c>
      <c r="I712" s="15">
        <f>YEARFRAC(tblRoster[[#This Row],[Start Date]],DATE(2020,12,31),3)</f>
        <v>5.0986301369863014</v>
      </c>
      <c r="J712" t="str">
        <f>VLOOKUP(tblRoster[[#This Row],[Department ID]],tblDepts[],2,FALSE)</f>
        <v>Sales</v>
      </c>
      <c r="K712" t="str">
        <f>LEFT(tblRoster[[#This Row],[Employee ID]],1)</f>
        <v>2</v>
      </c>
      <c r="L712" s="15" t="str">
        <f>"Q"&amp;LOOKUP(MONTH(tblRoster[[#This Row],[Start Date]]),{1,4,7,10},{4,1,2,3})</f>
        <v>Q3</v>
      </c>
    </row>
    <row r="713" spans="1:12" x14ac:dyDescent="0.25">
      <c r="A713">
        <v>11759</v>
      </c>
      <c r="B713" t="s">
        <v>1398</v>
      </c>
      <c r="C713" t="s">
        <v>1399</v>
      </c>
      <c r="D713" t="s">
        <v>20</v>
      </c>
      <c r="E713">
        <v>4</v>
      </c>
      <c r="F713" s="11">
        <v>18154</v>
      </c>
      <c r="G713" s="11">
        <v>42584</v>
      </c>
      <c r="H713">
        <v>158698</v>
      </c>
      <c r="I713" s="15">
        <f>YEARFRAC(tblRoster[[#This Row],[Start Date]],DATE(2020,12,31),3)</f>
        <v>4.4164383561643836</v>
      </c>
      <c r="J713" t="str">
        <f>VLOOKUP(tblRoster[[#This Row],[Department ID]],tblDepts[],2,FALSE)</f>
        <v>Sales</v>
      </c>
      <c r="K713" t="str">
        <f>LEFT(tblRoster[[#This Row],[Employee ID]],1)</f>
        <v>1</v>
      </c>
      <c r="L713" s="15" t="str">
        <f>"Q"&amp;LOOKUP(MONTH(tblRoster[[#This Row],[Start Date]]),{1,4,7,10},{4,1,2,3})</f>
        <v>Q2</v>
      </c>
    </row>
    <row r="714" spans="1:12" x14ac:dyDescent="0.25">
      <c r="A714">
        <v>39857</v>
      </c>
      <c r="B714" t="s">
        <v>1400</v>
      </c>
      <c r="C714" t="s">
        <v>1401</v>
      </c>
      <c r="D714" t="s">
        <v>20</v>
      </c>
      <c r="E714">
        <v>6</v>
      </c>
      <c r="F714" s="11">
        <v>30761</v>
      </c>
      <c r="G714" s="11">
        <v>41809</v>
      </c>
      <c r="H714">
        <v>131254</v>
      </c>
      <c r="I714" s="15">
        <f>YEARFRAC(tblRoster[[#This Row],[Start Date]],DATE(2020,12,31),3)</f>
        <v>6.5397260273972604</v>
      </c>
      <c r="J714" t="str">
        <f>VLOOKUP(tblRoster[[#This Row],[Department ID]],tblDepts[],2,FALSE)</f>
        <v>Development</v>
      </c>
      <c r="K714" t="str">
        <f>LEFT(tblRoster[[#This Row],[Employee ID]],1)</f>
        <v>3</v>
      </c>
      <c r="L714" s="15" t="str">
        <f>"Q"&amp;LOOKUP(MONTH(tblRoster[[#This Row],[Start Date]]),{1,4,7,10},{4,1,2,3})</f>
        <v>Q1</v>
      </c>
    </row>
    <row r="715" spans="1:12" x14ac:dyDescent="0.25">
      <c r="A715">
        <v>16908</v>
      </c>
      <c r="B715" t="s">
        <v>1402</v>
      </c>
      <c r="C715" t="s">
        <v>1403</v>
      </c>
      <c r="D715" t="s">
        <v>20</v>
      </c>
      <c r="E715">
        <v>6</v>
      </c>
      <c r="F715" s="11">
        <v>23214</v>
      </c>
      <c r="G715" s="11">
        <v>42471</v>
      </c>
      <c r="H715">
        <v>68568</v>
      </c>
      <c r="I715" s="15">
        <f>YEARFRAC(tblRoster[[#This Row],[Start Date]],DATE(2020,12,31),3)</f>
        <v>4.7260273972602738</v>
      </c>
      <c r="J715" t="str">
        <f>VLOOKUP(tblRoster[[#This Row],[Department ID]],tblDepts[],2,FALSE)</f>
        <v>Development</v>
      </c>
      <c r="K715" t="str">
        <f>LEFT(tblRoster[[#This Row],[Employee ID]],1)</f>
        <v>1</v>
      </c>
      <c r="L715" s="15" t="str">
        <f>"Q"&amp;LOOKUP(MONTH(tblRoster[[#This Row],[Start Date]]),{1,4,7,10},{4,1,2,3})</f>
        <v>Q1</v>
      </c>
    </row>
    <row r="716" spans="1:12" x14ac:dyDescent="0.25">
      <c r="A716">
        <v>11686</v>
      </c>
      <c r="B716" t="s">
        <v>1404</v>
      </c>
      <c r="C716" t="s">
        <v>1405</v>
      </c>
      <c r="D716" t="s">
        <v>15</v>
      </c>
      <c r="E716">
        <v>6</v>
      </c>
      <c r="F716" s="11">
        <v>17666</v>
      </c>
      <c r="G716" s="11">
        <v>41675</v>
      </c>
      <c r="H716">
        <v>40507</v>
      </c>
      <c r="I716" s="15">
        <f>YEARFRAC(tblRoster[[#This Row],[Start Date]],DATE(2020,12,31),3)</f>
        <v>6.9068493150684933</v>
      </c>
      <c r="J716" t="str">
        <f>VLOOKUP(tblRoster[[#This Row],[Department ID]],tblDepts[],2,FALSE)</f>
        <v>Development</v>
      </c>
      <c r="K716" t="str">
        <f>LEFT(tblRoster[[#This Row],[Employee ID]],1)</f>
        <v>1</v>
      </c>
      <c r="L716" s="15" t="str">
        <f>"Q"&amp;LOOKUP(MONTH(tblRoster[[#This Row],[Start Date]]),{1,4,7,10},{4,1,2,3})</f>
        <v>Q4</v>
      </c>
    </row>
    <row r="717" spans="1:12" x14ac:dyDescent="0.25">
      <c r="A717">
        <v>30444</v>
      </c>
      <c r="B717" t="s">
        <v>1406</v>
      </c>
      <c r="C717" t="s">
        <v>1407</v>
      </c>
      <c r="D717" t="s">
        <v>20</v>
      </c>
      <c r="E717">
        <v>4</v>
      </c>
      <c r="F717" s="11">
        <v>22656</v>
      </c>
      <c r="G717" s="11">
        <v>42005</v>
      </c>
      <c r="H717">
        <v>134544</v>
      </c>
      <c r="I717" s="15">
        <f>YEARFRAC(tblRoster[[#This Row],[Start Date]],DATE(2020,12,31),3)</f>
        <v>6.0027397260273974</v>
      </c>
      <c r="J717" t="str">
        <f>VLOOKUP(tblRoster[[#This Row],[Department ID]],tblDepts[],2,FALSE)</f>
        <v>Sales</v>
      </c>
      <c r="K717" t="str">
        <f>LEFT(tblRoster[[#This Row],[Employee ID]],1)</f>
        <v>3</v>
      </c>
      <c r="L717" s="15" t="str">
        <f>"Q"&amp;LOOKUP(MONTH(tblRoster[[#This Row],[Start Date]]),{1,4,7,10},{4,1,2,3})</f>
        <v>Q4</v>
      </c>
    </row>
    <row r="718" spans="1:12" x14ac:dyDescent="0.25">
      <c r="A718">
        <v>48729</v>
      </c>
      <c r="B718" t="s">
        <v>1408</v>
      </c>
      <c r="C718" t="s">
        <v>1409</v>
      </c>
      <c r="D718" t="s">
        <v>15</v>
      </c>
      <c r="E718">
        <v>6</v>
      </c>
      <c r="F718" s="11">
        <v>26443</v>
      </c>
      <c r="G718" s="11">
        <v>41437</v>
      </c>
      <c r="H718">
        <v>135394</v>
      </c>
      <c r="I718" s="15">
        <f>YEARFRAC(tblRoster[[#This Row],[Start Date]],DATE(2020,12,31),3)</f>
        <v>7.558904109589041</v>
      </c>
      <c r="J718" t="str">
        <f>VLOOKUP(tblRoster[[#This Row],[Department ID]],tblDepts[],2,FALSE)</f>
        <v>Development</v>
      </c>
      <c r="K718" t="str">
        <f>LEFT(tblRoster[[#This Row],[Employee ID]],1)</f>
        <v>4</v>
      </c>
      <c r="L718" s="15" t="str">
        <f>"Q"&amp;LOOKUP(MONTH(tblRoster[[#This Row],[Start Date]]),{1,4,7,10},{4,1,2,3})</f>
        <v>Q1</v>
      </c>
    </row>
    <row r="719" spans="1:12" x14ac:dyDescent="0.25">
      <c r="A719">
        <v>13792</v>
      </c>
      <c r="B719" t="s">
        <v>1410</v>
      </c>
      <c r="C719" t="s">
        <v>1411</v>
      </c>
      <c r="D719" t="s">
        <v>20</v>
      </c>
      <c r="E719">
        <v>4</v>
      </c>
      <c r="F719" s="11">
        <v>30607</v>
      </c>
      <c r="G719" s="11">
        <v>41340</v>
      </c>
      <c r="H719">
        <v>78017</v>
      </c>
      <c r="I719" s="15">
        <f>YEARFRAC(tblRoster[[#This Row],[Start Date]],DATE(2020,12,31),3)</f>
        <v>7.8246575342465752</v>
      </c>
      <c r="J719" t="str">
        <f>VLOOKUP(tblRoster[[#This Row],[Department ID]],tblDepts[],2,FALSE)</f>
        <v>Sales</v>
      </c>
      <c r="K719" t="str">
        <f>LEFT(tblRoster[[#This Row],[Employee ID]],1)</f>
        <v>1</v>
      </c>
      <c r="L719" s="15" t="str">
        <f>"Q"&amp;LOOKUP(MONTH(tblRoster[[#This Row],[Start Date]]),{1,4,7,10},{4,1,2,3})</f>
        <v>Q4</v>
      </c>
    </row>
    <row r="720" spans="1:12" x14ac:dyDescent="0.25">
      <c r="A720">
        <v>45113</v>
      </c>
      <c r="B720" t="s">
        <v>1412</v>
      </c>
      <c r="C720" t="s">
        <v>1413</v>
      </c>
      <c r="D720" t="s">
        <v>20</v>
      </c>
      <c r="E720">
        <v>6</v>
      </c>
      <c r="F720" s="11">
        <v>24771</v>
      </c>
      <c r="G720" s="11">
        <v>41938</v>
      </c>
      <c r="H720">
        <v>101444</v>
      </c>
      <c r="I720" s="15">
        <f>YEARFRAC(tblRoster[[#This Row],[Start Date]],DATE(2020,12,31),3)</f>
        <v>6.1863013698630134</v>
      </c>
      <c r="J720" t="str">
        <f>VLOOKUP(tblRoster[[#This Row],[Department ID]],tblDepts[],2,FALSE)</f>
        <v>Development</v>
      </c>
      <c r="K720" t="str">
        <f>LEFT(tblRoster[[#This Row],[Employee ID]],1)</f>
        <v>4</v>
      </c>
      <c r="L720" s="15" t="str">
        <f>"Q"&amp;LOOKUP(MONTH(tblRoster[[#This Row],[Start Date]]),{1,4,7,10},{4,1,2,3})</f>
        <v>Q3</v>
      </c>
    </row>
    <row r="721" spans="1:12" x14ac:dyDescent="0.25">
      <c r="A721">
        <v>48973</v>
      </c>
      <c r="B721" t="s">
        <v>1414</v>
      </c>
      <c r="C721" t="s">
        <v>1415</v>
      </c>
      <c r="D721" t="s">
        <v>20</v>
      </c>
      <c r="E721">
        <v>7</v>
      </c>
      <c r="F721" s="11">
        <v>31478</v>
      </c>
      <c r="G721" s="11">
        <v>41673</v>
      </c>
      <c r="H721">
        <v>86493</v>
      </c>
      <c r="I721" s="15">
        <f>YEARFRAC(tblRoster[[#This Row],[Start Date]],DATE(2020,12,31),3)</f>
        <v>6.912328767123288</v>
      </c>
      <c r="J721" t="str">
        <f>VLOOKUP(tblRoster[[#This Row],[Department ID]],tblDepts[],2,FALSE)</f>
        <v>Support</v>
      </c>
      <c r="K721" t="str">
        <f>LEFT(tblRoster[[#This Row],[Employee ID]],1)</f>
        <v>4</v>
      </c>
      <c r="L721" s="15" t="str">
        <f>"Q"&amp;LOOKUP(MONTH(tblRoster[[#This Row],[Start Date]]),{1,4,7,10},{4,1,2,3})</f>
        <v>Q4</v>
      </c>
    </row>
    <row r="722" spans="1:12" x14ac:dyDescent="0.25">
      <c r="A722">
        <v>13193</v>
      </c>
      <c r="B722" t="s">
        <v>1416</v>
      </c>
      <c r="C722" t="s">
        <v>1417</v>
      </c>
      <c r="D722" t="s">
        <v>20</v>
      </c>
      <c r="E722">
        <v>4</v>
      </c>
      <c r="F722" s="11">
        <v>22505</v>
      </c>
      <c r="G722" s="11">
        <v>43644</v>
      </c>
      <c r="H722">
        <v>148492</v>
      </c>
      <c r="I722" s="15">
        <f>YEARFRAC(tblRoster[[#This Row],[Start Date]],DATE(2020,12,31),3)</f>
        <v>1.5123287671232877</v>
      </c>
      <c r="J722" t="str">
        <f>VLOOKUP(tblRoster[[#This Row],[Department ID]],tblDepts[],2,FALSE)</f>
        <v>Sales</v>
      </c>
      <c r="K722" t="str">
        <f>LEFT(tblRoster[[#This Row],[Employee ID]],1)</f>
        <v>1</v>
      </c>
      <c r="L722" s="15" t="str">
        <f>"Q"&amp;LOOKUP(MONTH(tblRoster[[#This Row],[Start Date]]),{1,4,7,10},{4,1,2,3})</f>
        <v>Q1</v>
      </c>
    </row>
    <row r="723" spans="1:12" x14ac:dyDescent="0.25">
      <c r="A723">
        <v>46956</v>
      </c>
      <c r="B723" t="s">
        <v>1418</v>
      </c>
      <c r="C723" t="s">
        <v>1419</v>
      </c>
      <c r="D723" t="s">
        <v>20</v>
      </c>
      <c r="E723">
        <v>6</v>
      </c>
      <c r="F723" s="11">
        <v>20642</v>
      </c>
      <c r="G723" s="11">
        <v>40578</v>
      </c>
      <c r="H723">
        <v>135899</v>
      </c>
      <c r="I723" s="15">
        <f>YEARFRAC(tblRoster[[#This Row],[Start Date]],DATE(2020,12,31),3)</f>
        <v>9.912328767123288</v>
      </c>
      <c r="J723" t="str">
        <f>VLOOKUP(tblRoster[[#This Row],[Department ID]],tblDepts[],2,FALSE)</f>
        <v>Development</v>
      </c>
      <c r="K723" t="str">
        <f>LEFT(tblRoster[[#This Row],[Employee ID]],1)</f>
        <v>4</v>
      </c>
      <c r="L723" s="15" t="str">
        <f>"Q"&amp;LOOKUP(MONTH(tblRoster[[#This Row],[Start Date]]),{1,4,7,10},{4,1,2,3})</f>
        <v>Q4</v>
      </c>
    </row>
    <row r="724" spans="1:12" x14ac:dyDescent="0.25">
      <c r="A724">
        <v>21410</v>
      </c>
      <c r="B724" t="s">
        <v>1420</v>
      </c>
      <c r="C724" t="s">
        <v>1421</v>
      </c>
      <c r="D724" t="s">
        <v>20</v>
      </c>
      <c r="E724">
        <v>6</v>
      </c>
      <c r="F724" s="11">
        <v>34061</v>
      </c>
      <c r="G724" s="11">
        <v>40850</v>
      </c>
      <c r="H724">
        <v>138582</v>
      </c>
      <c r="I724" s="15">
        <f>YEARFRAC(tblRoster[[#This Row],[Start Date]],DATE(2020,12,31),3)</f>
        <v>9.1671232876712327</v>
      </c>
      <c r="J724" t="str">
        <f>VLOOKUP(tblRoster[[#This Row],[Department ID]],tblDepts[],2,FALSE)</f>
        <v>Development</v>
      </c>
      <c r="K724" t="str">
        <f>LEFT(tblRoster[[#This Row],[Employee ID]],1)</f>
        <v>2</v>
      </c>
      <c r="L724" s="15" t="str">
        <f>"Q"&amp;LOOKUP(MONTH(tblRoster[[#This Row],[Start Date]]),{1,4,7,10},{4,1,2,3})</f>
        <v>Q3</v>
      </c>
    </row>
    <row r="725" spans="1:12" x14ac:dyDescent="0.25">
      <c r="A725">
        <v>16706</v>
      </c>
      <c r="B725" t="s">
        <v>1422</v>
      </c>
      <c r="C725" t="s">
        <v>1423</v>
      </c>
      <c r="D725" t="s">
        <v>15</v>
      </c>
      <c r="E725">
        <v>7</v>
      </c>
      <c r="F725" s="11">
        <v>20678</v>
      </c>
      <c r="G725" s="11">
        <v>41140</v>
      </c>
      <c r="H725">
        <v>30698</v>
      </c>
      <c r="I725" s="15">
        <f>YEARFRAC(tblRoster[[#This Row],[Start Date]],DATE(2020,12,31),3)</f>
        <v>8.3726027397260268</v>
      </c>
      <c r="J725" t="str">
        <f>VLOOKUP(tblRoster[[#This Row],[Department ID]],tblDepts[],2,FALSE)</f>
        <v>Support</v>
      </c>
      <c r="K725" t="str">
        <f>LEFT(tblRoster[[#This Row],[Employee ID]],1)</f>
        <v>1</v>
      </c>
      <c r="L725" s="15" t="str">
        <f>"Q"&amp;LOOKUP(MONTH(tblRoster[[#This Row],[Start Date]]),{1,4,7,10},{4,1,2,3})</f>
        <v>Q2</v>
      </c>
    </row>
    <row r="726" spans="1:12" x14ac:dyDescent="0.25">
      <c r="A726">
        <v>14766</v>
      </c>
      <c r="B726" t="s">
        <v>1424</v>
      </c>
      <c r="C726" t="s">
        <v>1425</v>
      </c>
      <c r="D726" t="s">
        <v>15</v>
      </c>
      <c r="E726">
        <v>4</v>
      </c>
      <c r="F726" s="11">
        <v>34750</v>
      </c>
      <c r="G726" s="11">
        <v>43575</v>
      </c>
      <c r="H726">
        <v>142761</v>
      </c>
      <c r="I726" s="15">
        <f>YEARFRAC(tblRoster[[#This Row],[Start Date]],DATE(2020,12,31),3)</f>
        <v>1.7013698630136986</v>
      </c>
      <c r="J726" t="str">
        <f>VLOOKUP(tblRoster[[#This Row],[Department ID]],tblDepts[],2,FALSE)</f>
        <v>Sales</v>
      </c>
      <c r="K726" t="str">
        <f>LEFT(tblRoster[[#This Row],[Employee ID]],1)</f>
        <v>1</v>
      </c>
      <c r="L726" s="15" t="str">
        <f>"Q"&amp;LOOKUP(MONTH(tblRoster[[#This Row],[Start Date]]),{1,4,7,10},{4,1,2,3})</f>
        <v>Q1</v>
      </c>
    </row>
    <row r="727" spans="1:12" x14ac:dyDescent="0.25">
      <c r="A727">
        <v>15542</v>
      </c>
      <c r="B727" t="s">
        <v>1426</v>
      </c>
      <c r="C727" t="s">
        <v>1427</v>
      </c>
      <c r="D727" t="s">
        <v>20</v>
      </c>
      <c r="E727">
        <v>6</v>
      </c>
      <c r="F727" s="11">
        <v>31006</v>
      </c>
      <c r="G727" s="11">
        <v>43717</v>
      </c>
      <c r="H727">
        <v>71755</v>
      </c>
      <c r="I727" s="15">
        <f>YEARFRAC(tblRoster[[#This Row],[Start Date]],DATE(2020,12,31),3)</f>
        <v>1.3123287671232877</v>
      </c>
      <c r="J727" t="str">
        <f>VLOOKUP(tblRoster[[#This Row],[Department ID]],tblDepts[],2,FALSE)</f>
        <v>Development</v>
      </c>
      <c r="K727" t="str">
        <f>LEFT(tblRoster[[#This Row],[Employee ID]],1)</f>
        <v>1</v>
      </c>
      <c r="L727" s="15" t="str">
        <f>"Q"&amp;LOOKUP(MONTH(tblRoster[[#This Row],[Start Date]]),{1,4,7,10},{4,1,2,3})</f>
        <v>Q2</v>
      </c>
    </row>
    <row r="728" spans="1:12" x14ac:dyDescent="0.25">
      <c r="A728">
        <v>23638</v>
      </c>
      <c r="B728" t="s">
        <v>1428</v>
      </c>
      <c r="C728" t="s">
        <v>1429</v>
      </c>
      <c r="D728" t="s">
        <v>15</v>
      </c>
      <c r="E728">
        <v>4</v>
      </c>
      <c r="F728" s="11">
        <v>28059</v>
      </c>
      <c r="G728" s="11">
        <v>42746</v>
      </c>
      <c r="H728">
        <v>156478</v>
      </c>
      <c r="I728" s="15">
        <f>YEARFRAC(tblRoster[[#This Row],[Start Date]],DATE(2020,12,31),3)</f>
        <v>3.9726027397260273</v>
      </c>
      <c r="J728" t="str">
        <f>VLOOKUP(tblRoster[[#This Row],[Department ID]],tblDepts[],2,FALSE)</f>
        <v>Sales</v>
      </c>
      <c r="K728" t="str">
        <f>LEFT(tblRoster[[#This Row],[Employee ID]],1)</f>
        <v>2</v>
      </c>
      <c r="L728" s="15" t="str">
        <f>"Q"&amp;LOOKUP(MONTH(tblRoster[[#This Row],[Start Date]]),{1,4,7,10},{4,1,2,3})</f>
        <v>Q4</v>
      </c>
    </row>
    <row r="729" spans="1:12" x14ac:dyDescent="0.25">
      <c r="A729">
        <v>16610</v>
      </c>
      <c r="B729" t="s">
        <v>1430</v>
      </c>
      <c r="C729" t="s">
        <v>1431</v>
      </c>
      <c r="D729" t="s">
        <v>20</v>
      </c>
      <c r="E729">
        <v>6</v>
      </c>
      <c r="F729" s="11">
        <v>32427</v>
      </c>
      <c r="G729" s="11">
        <v>42080</v>
      </c>
      <c r="H729">
        <v>61229</v>
      </c>
      <c r="I729" s="15">
        <f>YEARFRAC(tblRoster[[#This Row],[Start Date]],DATE(2020,12,31),3)</f>
        <v>5.7972602739726025</v>
      </c>
      <c r="J729" t="str">
        <f>VLOOKUP(tblRoster[[#This Row],[Department ID]],tblDepts[],2,FALSE)</f>
        <v>Development</v>
      </c>
      <c r="K729" t="str">
        <f>LEFT(tblRoster[[#This Row],[Employee ID]],1)</f>
        <v>1</v>
      </c>
      <c r="L729" s="15" t="str">
        <f>"Q"&amp;LOOKUP(MONTH(tblRoster[[#This Row],[Start Date]]),{1,4,7,10},{4,1,2,3})</f>
        <v>Q4</v>
      </c>
    </row>
    <row r="730" spans="1:12" x14ac:dyDescent="0.25">
      <c r="A730">
        <v>30559</v>
      </c>
      <c r="B730" t="s">
        <v>1432</v>
      </c>
      <c r="C730" t="s">
        <v>1433</v>
      </c>
      <c r="D730" t="s">
        <v>15</v>
      </c>
      <c r="E730">
        <v>7</v>
      </c>
      <c r="F730" s="11">
        <v>25599</v>
      </c>
      <c r="G730" s="11">
        <v>40381</v>
      </c>
      <c r="H730">
        <v>63528</v>
      </c>
      <c r="I730" s="15">
        <f>YEARFRAC(tblRoster[[#This Row],[Start Date]],DATE(2020,12,31),3)</f>
        <v>10.452054794520548</v>
      </c>
      <c r="J730" t="str">
        <f>VLOOKUP(tblRoster[[#This Row],[Department ID]],tblDepts[],2,FALSE)</f>
        <v>Support</v>
      </c>
      <c r="K730" t="str">
        <f>LEFT(tblRoster[[#This Row],[Employee ID]],1)</f>
        <v>3</v>
      </c>
      <c r="L730" s="15" t="str">
        <f>"Q"&amp;LOOKUP(MONTH(tblRoster[[#This Row],[Start Date]]),{1,4,7,10},{4,1,2,3})</f>
        <v>Q2</v>
      </c>
    </row>
    <row r="731" spans="1:12" x14ac:dyDescent="0.25">
      <c r="A731">
        <v>37649</v>
      </c>
      <c r="B731" t="s">
        <v>1434</v>
      </c>
      <c r="C731" t="s">
        <v>1435</v>
      </c>
      <c r="D731" t="s">
        <v>20</v>
      </c>
      <c r="E731">
        <v>5</v>
      </c>
      <c r="F731" s="11">
        <v>35010</v>
      </c>
      <c r="G731" s="11">
        <v>43858</v>
      </c>
      <c r="H731">
        <v>139615</v>
      </c>
      <c r="I731" s="15">
        <f>YEARFRAC(tblRoster[[#This Row],[Start Date]],DATE(2020,12,31),3)</f>
        <v>0.92602739726027394</v>
      </c>
      <c r="J731" t="str">
        <f>VLOOKUP(tblRoster[[#This Row],[Department ID]],tblDepts[],2,FALSE)</f>
        <v>Marketing</v>
      </c>
      <c r="K731" t="str">
        <f>LEFT(tblRoster[[#This Row],[Employee ID]],1)</f>
        <v>3</v>
      </c>
      <c r="L731" s="15" t="str">
        <f>"Q"&amp;LOOKUP(MONTH(tblRoster[[#This Row],[Start Date]]),{1,4,7,10},{4,1,2,3})</f>
        <v>Q4</v>
      </c>
    </row>
    <row r="732" spans="1:12" x14ac:dyDescent="0.25">
      <c r="A732">
        <v>23903</v>
      </c>
      <c r="B732" t="s">
        <v>1436</v>
      </c>
      <c r="C732" t="s">
        <v>1437</v>
      </c>
      <c r="D732" t="s">
        <v>15</v>
      </c>
      <c r="E732">
        <v>5</v>
      </c>
      <c r="F732" s="11">
        <v>26406</v>
      </c>
      <c r="G732" s="11">
        <v>42321</v>
      </c>
      <c r="H732">
        <v>68293</v>
      </c>
      <c r="I732" s="15">
        <f>YEARFRAC(tblRoster[[#This Row],[Start Date]],DATE(2020,12,31),3)</f>
        <v>5.1369863013698627</v>
      </c>
      <c r="J732" t="str">
        <f>VLOOKUP(tblRoster[[#This Row],[Department ID]],tblDepts[],2,FALSE)</f>
        <v>Marketing</v>
      </c>
      <c r="K732" t="str">
        <f>LEFT(tblRoster[[#This Row],[Employee ID]],1)</f>
        <v>2</v>
      </c>
      <c r="L732" s="15" t="str">
        <f>"Q"&amp;LOOKUP(MONTH(tblRoster[[#This Row],[Start Date]]),{1,4,7,10},{4,1,2,3})</f>
        <v>Q3</v>
      </c>
    </row>
    <row r="733" spans="1:12" x14ac:dyDescent="0.25">
      <c r="A733">
        <v>32997</v>
      </c>
      <c r="B733" t="s">
        <v>1438</v>
      </c>
      <c r="C733" t="s">
        <v>1439</v>
      </c>
      <c r="D733" t="s">
        <v>15</v>
      </c>
      <c r="E733">
        <v>4</v>
      </c>
      <c r="F733" s="11">
        <v>33302</v>
      </c>
      <c r="G733" s="11">
        <v>41902</v>
      </c>
      <c r="H733">
        <v>153667</v>
      </c>
      <c r="I733" s="15">
        <f>YEARFRAC(tblRoster[[#This Row],[Start Date]],DATE(2020,12,31),3)</f>
        <v>6.2849315068493148</v>
      </c>
      <c r="J733" t="str">
        <f>VLOOKUP(tblRoster[[#This Row],[Department ID]],tblDepts[],2,FALSE)</f>
        <v>Sales</v>
      </c>
      <c r="K733" t="str">
        <f>LEFT(tblRoster[[#This Row],[Employee ID]],1)</f>
        <v>3</v>
      </c>
      <c r="L733" s="15" t="str">
        <f>"Q"&amp;LOOKUP(MONTH(tblRoster[[#This Row],[Start Date]]),{1,4,7,10},{4,1,2,3})</f>
        <v>Q2</v>
      </c>
    </row>
    <row r="734" spans="1:12" x14ac:dyDescent="0.25">
      <c r="A734">
        <v>18441</v>
      </c>
      <c r="B734" t="s">
        <v>1440</v>
      </c>
      <c r="C734" t="s">
        <v>1441</v>
      </c>
      <c r="D734" t="s">
        <v>15</v>
      </c>
      <c r="E734">
        <v>6</v>
      </c>
      <c r="F734" s="11">
        <v>18681</v>
      </c>
      <c r="G734" s="11">
        <v>42050</v>
      </c>
      <c r="H734">
        <v>67512</v>
      </c>
      <c r="I734" s="15">
        <f>YEARFRAC(tblRoster[[#This Row],[Start Date]],DATE(2020,12,31),3)</f>
        <v>5.8794520547945206</v>
      </c>
      <c r="J734" t="str">
        <f>VLOOKUP(tblRoster[[#This Row],[Department ID]],tblDepts[],2,FALSE)</f>
        <v>Development</v>
      </c>
      <c r="K734" t="str">
        <f>LEFT(tblRoster[[#This Row],[Employee ID]],1)</f>
        <v>1</v>
      </c>
      <c r="L734" s="15" t="str">
        <f>"Q"&amp;LOOKUP(MONTH(tblRoster[[#This Row],[Start Date]]),{1,4,7,10},{4,1,2,3})</f>
        <v>Q4</v>
      </c>
    </row>
    <row r="735" spans="1:12" x14ac:dyDescent="0.25">
      <c r="A735">
        <v>21280</v>
      </c>
      <c r="B735" t="s">
        <v>1442</v>
      </c>
      <c r="C735" t="s">
        <v>1443</v>
      </c>
      <c r="D735" t="s">
        <v>15</v>
      </c>
      <c r="E735">
        <v>5</v>
      </c>
      <c r="F735" s="11">
        <v>29510</v>
      </c>
      <c r="G735" s="11">
        <v>41216</v>
      </c>
      <c r="H735">
        <v>64428</v>
      </c>
      <c r="I735" s="15">
        <f>YEARFRAC(tblRoster[[#This Row],[Start Date]],DATE(2020,12,31),3)</f>
        <v>8.1643835616438363</v>
      </c>
      <c r="J735" t="str">
        <f>VLOOKUP(tblRoster[[#This Row],[Department ID]],tblDepts[],2,FALSE)</f>
        <v>Marketing</v>
      </c>
      <c r="K735" t="str">
        <f>LEFT(tblRoster[[#This Row],[Employee ID]],1)</f>
        <v>2</v>
      </c>
      <c r="L735" s="15" t="str">
        <f>"Q"&amp;LOOKUP(MONTH(tblRoster[[#This Row],[Start Date]]),{1,4,7,10},{4,1,2,3})</f>
        <v>Q3</v>
      </c>
    </row>
    <row r="736" spans="1:12" x14ac:dyDescent="0.25">
      <c r="A736">
        <v>14822</v>
      </c>
      <c r="B736" t="s">
        <v>1444</v>
      </c>
      <c r="C736" t="s">
        <v>1445</v>
      </c>
      <c r="D736" t="s">
        <v>15</v>
      </c>
      <c r="E736">
        <v>7</v>
      </c>
      <c r="F736" s="11">
        <v>33809</v>
      </c>
      <c r="G736" s="11">
        <v>41138</v>
      </c>
      <c r="H736">
        <v>99830</v>
      </c>
      <c r="I736" s="15">
        <f>YEARFRAC(tblRoster[[#This Row],[Start Date]],DATE(2020,12,31),3)</f>
        <v>8.3780821917808215</v>
      </c>
      <c r="J736" t="str">
        <f>VLOOKUP(tblRoster[[#This Row],[Department ID]],tblDepts[],2,FALSE)</f>
        <v>Support</v>
      </c>
      <c r="K736" t="str">
        <f>LEFT(tblRoster[[#This Row],[Employee ID]],1)</f>
        <v>1</v>
      </c>
      <c r="L736" s="15" t="str">
        <f>"Q"&amp;LOOKUP(MONTH(tblRoster[[#This Row],[Start Date]]),{1,4,7,10},{4,1,2,3})</f>
        <v>Q2</v>
      </c>
    </row>
    <row r="737" spans="1:12" x14ac:dyDescent="0.25">
      <c r="A737">
        <v>29177</v>
      </c>
      <c r="B737" t="s">
        <v>763</v>
      </c>
      <c r="C737" t="s">
        <v>1446</v>
      </c>
      <c r="D737" t="s">
        <v>20</v>
      </c>
      <c r="E737">
        <v>4</v>
      </c>
      <c r="F737" s="11">
        <v>21579</v>
      </c>
      <c r="G737" s="11">
        <v>43350</v>
      </c>
      <c r="H737">
        <v>61518</v>
      </c>
      <c r="I737" s="15">
        <f>YEARFRAC(tblRoster[[#This Row],[Start Date]],DATE(2020,12,31),3)</f>
        <v>2.3178082191780822</v>
      </c>
      <c r="J737" t="str">
        <f>VLOOKUP(tblRoster[[#This Row],[Department ID]],tblDepts[],2,FALSE)</f>
        <v>Sales</v>
      </c>
      <c r="K737" t="str">
        <f>LEFT(tblRoster[[#This Row],[Employee ID]],1)</f>
        <v>2</v>
      </c>
      <c r="L737" s="15" t="str">
        <f>"Q"&amp;LOOKUP(MONTH(tblRoster[[#This Row],[Start Date]]),{1,4,7,10},{4,1,2,3})</f>
        <v>Q2</v>
      </c>
    </row>
    <row r="738" spans="1:12" x14ac:dyDescent="0.25">
      <c r="A738">
        <v>23087</v>
      </c>
      <c r="B738" t="s">
        <v>1447</v>
      </c>
      <c r="C738" t="s">
        <v>1448</v>
      </c>
      <c r="D738" t="s">
        <v>20</v>
      </c>
      <c r="E738">
        <v>6</v>
      </c>
      <c r="F738" s="11">
        <v>32417</v>
      </c>
      <c r="G738" s="11">
        <v>40956</v>
      </c>
      <c r="H738">
        <v>135870</v>
      </c>
      <c r="I738" s="15">
        <f>YEARFRAC(tblRoster[[#This Row],[Start Date]],DATE(2020,12,31),3)</f>
        <v>8.8767123287671232</v>
      </c>
      <c r="J738" t="str">
        <f>VLOOKUP(tblRoster[[#This Row],[Department ID]],tblDepts[],2,FALSE)</f>
        <v>Development</v>
      </c>
      <c r="K738" t="str">
        <f>LEFT(tblRoster[[#This Row],[Employee ID]],1)</f>
        <v>2</v>
      </c>
      <c r="L738" s="15" t="str">
        <f>"Q"&amp;LOOKUP(MONTH(tblRoster[[#This Row],[Start Date]]),{1,4,7,10},{4,1,2,3})</f>
        <v>Q4</v>
      </c>
    </row>
    <row r="739" spans="1:12" x14ac:dyDescent="0.25">
      <c r="A739">
        <v>49564</v>
      </c>
      <c r="B739" t="s">
        <v>91</v>
      </c>
      <c r="C739" t="s">
        <v>1449</v>
      </c>
      <c r="D739" t="s">
        <v>15</v>
      </c>
      <c r="E739">
        <v>4</v>
      </c>
      <c r="F739" s="11">
        <v>24329</v>
      </c>
      <c r="G739" s="11">
        <v>43400</v>
      </c>
      <c r="H739">
        <v>124664</v>
      </c>
      <c r="I739" s="15">
        <f>YEARFRAC(tblRoster[[#This Row],[Start Date]],DATE(2020,12,31),3)</f>
        <v>2.1808219178082191</v>
      </c>
      <c r="J739" t="str">
        <f>VLOOKUP(tblRoster[[#This Row],[Department ID]],tblDepts[],2,FALSE)</f>
        <v>Sales</v>
      </c>
      <c r="K739" t="str">
        <f>LEFT(tblRoster[[#This Row],[Employee ID]],1)</f>
        <v>4</v>
      </c>
      <c r="L739" s="15" t="str">
        <f>"Q"&amp;LOOKUP(MONTH(tblRoster[[#This Row],[Start Date]]),{1,4,7,10},{4,1,2,3})</f>
        <v>Q3</v>
      </c>
    </row>
    <row r="740" spans="1:12" x14ac:dyDescent="0.25">
      <c r="A740">
        <v>40878</v>
      </c>
      <c r="B740" t="s">
        <v>1450</v>
      </c>
      <c r="C740" t="s">
        <v>1451</v>
      </c>
      <c r="D740" t="s">
        <v>15</v>
      </c>
      <c r="E740">
        <v>5</v>
      </c>
      <c r="F740" s="11">
        <v>22771</v>
      </c>
      <c r="G740" s="11">
        <v>43653</v>
      </c>
      <c r="H740">
        <v>35000</v>
      </c>
      <c r="I740" s="15">
        <f>YEARFRAC(tblRoster[[#This Row],[Start Date]],DATE(2020,12,31),3)</f>
        <v>1.4876712328767123</v>
      </c>
      <c r="J740" t="str">
        <f>VLOOKUP(tblRoster[[#This Row],[Department ID]],tblDepts[],2,FALSE)</f>
        <v>Marketing</v>
      </c>
      <c r="K740" t="str">
        <f>LEFT(tblRoster[[#This Row],[Employee ID]],1)</f>
        <v>4</v>
      </c>
      <c r="L740" s="15" t="str">
        <f>"Q"&amp;LOOKUP(MONTH(tblRoster[[#This Row],[Start Date]]),{1,4,7,10},{4,1,2,3})</f>
        <v>Q2</v>
      </c>
    </row>
    <row r="741" spans="1:12" x14ac:dyDescent="0.25">
      <c r="A741">
        <v>40550</v>
      </c>
      <c r="B741" t="s">
        <v>1178</v>
      </c>
      <c r="C741" t="s">
        <v>1452</v>
      </c>
      <c r="D741" t="s">
        <v>15</v>
      </c>
      <c r="E741">
        <v>7</v>
      </c>
      <c r="F741" s="11">
        <v>23804</v>
      </c>
      <c r="G741" s="11">
        <v>42920</v>
      </c>
      <c r="H741">
        <v>62452</v>
      </c>
      <c r="I741" s="15">
        <f>YEARFRAC(tblRoster[[#This Row],[Start Date]],DATE(2020,12,31),3)</f>
        <v>3.495890410958904</v>
      </c>
      <c r="J741" t="str">
        <f>VLOOKUP(tblRoster[[#This Row],[Department ID]],tblDepts[],2,FALSE)</f>
        <v>Support</v>
      </c>
      <c r="K741" t="str">
        <f>LEFT(tblRoster[[#This Row],[Employee ID]],1)</f>
        <v>4</v>
      </c>
      <c r="L741" s="15" t="str">
        <f>"Q"&amp;LOOKUP(MONTH(tblRoster[[#This Row],[Start Date]]),{1,4,7,10},{4,1,2,3})</f>
        <v>Q2</v>
      </c>
    </row>
    <row r="742" spans="1:12" x14ac:dyDescent="0.25">
      <c r="A742">
        <v>30475</v>
      </c>
      <c r="B742" t="s">
        <v>1453</v>
      </c>
      <c r="C742" t="s">
        <v>1454</v>
      </c>
      <c r="D742" t="s">
        <v>15</v>
      </c>
      <c r="E742">
        <v>4</v>
      </c>
      <c r="F742" s="11">
        <v>22682</v>
      </c>
      <c r="G742" s="11">
        <v>42546</v>
      </c>
      <c r="H742">
        <v>125818</v>
      </c>
      <c r="I742" s="15">
        <f>YEARFRAC(tblRoster[[#This Row],[Start Date]],DATE(2020,12,31),3)</f>
        <v>4.5205479452054798</v>
      </c>
      <c r="J742" t="str">
        <f>VLOOKUP(tblRoster[[#This Row],[Department ID]],tblDepts[],2,FALSE)</f>
        <v>Sales</v>
      </c>
      <c r="K742" t="str">
        <f>LEFT(tblRoster[[#This Row],[Employee ID]],1)</f>
        <v>3</v>
      </c>
      <c r="L742" s="15" t="str">
        <f>"Q"&amp;LOOKUP(MONTH(tblRoster[[#This Row],[Start Date]]),{1,4,7,10},{4,1,2,3})</f>
        <v>Q1</v>
      </c>
    </row>
    <row r="743" spans="1:12" x14ac:dyDescent="0.25">
      <c r="A743">
        <v>48371</v>
      </c>
      <c r="B743" t="s">
        <v>1455</v>
      </c>
      <c r="C743" t="s">
        <v>1456</v>
      </c>
      <c r="D743" t="s">
        <v>15</v>
      </c>
      <c r="E743">
        <v>6</v>
      </c>
      <c r="F743" s="11">
        <v>24936</v>
      </c>
      <c r="G743" s="11">
        <v>41448</v>
      </c>
      <c r="H743">
        <v>60830</v>
      </c>
      <c r="I743" s="15">
        <f>YEARFRAC(tblRoster[[#This Row],[Start Date]],DATE(2020,12,31),3)</f>
        <v>7.5287671232876709</v>
      </c>
      <c r="J743" t="str">
        <f>VLOOKUP(tblRoster[[#This Row],[Department ID]],tblDepts[],2,FALSE)</f>
        <v>Development</v>
      </c>
      <c r="K743" t="str">
        <f>LEFT(tblRoster[[#This Row],[Employee ID]],1)</f>
        <v>4</v>
      </c>
      <c r="L743" s="15" t="str">
        <f>"Q"&amp;LOOKUP(MONTH(tblRoster[[#This Row],[Start Date]]),{1,4,7,10},{4,1,2,3})</f>
        <v>Q1</v>
      </c>
    </row>
    <row r="744" spans="1:12" x14ac:dyDescent="0.25">
      <c r="A744">
        <v>21690</v>
      </c>
      <c r="B744" t="s">
        <v>1457</v>
      </c>
      <c r="C744" t="s">
        <v>1458</v>
      </c>
      <c r="D744" t="s">
        <v>20</v>
      </c>
      <c r="E744">
        <v>4</v>
      </c>
      <c r="F744" s="11">
        <v>18010</v>
      </c>
      <c r="G744" s="11">
        <v>43840</v>
      </c>
      <c r="H744">
        <v>101977</v>
      </c>
      <c r="I744" s="15">
        <f>YEARFRAC(tblRoster[[#This Row],[Start Date]],DATE(2020,12,31),3)</f>
        <v>0.97534246575342465</v>
      </c>
      <c r="J744" t="str">
        <f>VLOOKUP(tblRoster[[#This Row],[Department ID]],tblDepts[],2,FALSE)</f>
        <v>Sales</v>
      </c>
      <c r="K744" t="str">
        <f>LEFT(tblRoster[[#This Row],[Employee ID]],1)</f>
        <v>2</v>
      </c>
      <c r="L744" s="15" t="str">
        <f>"Q"&amp;LOOKUP(MONTH(tblRoster[[#This Row],[Start Date]]),{1,4,7,10},{4,1,2,3})</f>
        <v>Q4</v>
      </c>
    </row>
    <row r="745" spans="1:12" x14ac:dyDescent="0.25">
      <c r="A745">
        <v>19342</v>
      </c>
      <c r="B745" t="s">
        <v>512</v>
      </c>
      <c r="C745" t="s">
        <v>1459</v>
      </c>
      <c r="D745" t="s">
        <v>15</v>
      </c>
      <c r="E745">
        <v>6</v>
      </c>
      <c r="F745" s="11">
        <v>29295</v>
      </c>
      <c r="G745" s="11">
        <v>41804</v>
      </c>
      <c r="H745">
        <v>54374</v>
      </c>
      <c r="I745" s="15">
        <f>YEARFRAC(tblRoster[[#This Row],[Start Date]],DATE(2020,12,31),3)</f>
        <v>6.5534246575342463</v>
      </c>
      <c r="J745" t="str">
        <f>VLOOKUP(tblRoster[[#This Row],[Department ID]],tblDepts[],2,FALSE)</f>
        <v>Development</v>
      </c>
      <c r="K745" t="str">
        <f>LEFT(tblRoster[[#This Row],[Employee ID]],1)</f>
        <v>1</v>
      </c>
      <c r="L745" s="15" t="str">
        <f>"Q"&amp;LOOKUP(MONTH(tblRoster[[#This Row],[Start Date]]),{1,4,7,10},{4,1,2,3})</f>
        <v>Q1</v>
      </c>
    </row>
    <row r="746" spans="1:12" x14ac:dyDescent="0.25">
      <c r="A746">
        <v>33590</v>
      </c>
      <c r="B746" t="s">
        <v>1460</v>
      </c>
      <c r="C746" t="s">
        <v>1461</v>
      </c>
      <c r="D746" t="s">
        <v>15</v>
      </c>
      <c r="E746">
        <v>7</v>
      </c>
      <c r="F746" s="11">
        <v>32730</v>
      </c>
      <c r="G746" s="11">
        <v>43493</v>
      </c>
      <c r="H746">
        <v>69607</v>
      </c>
      <c r="I746" s="15">
        <f>YEARFRAC(tblRoster[[#This Row],[Start Date]],DATE(2020,12,31),3)</f>
        <v>1.9260273972602739</v>
      </c>
      <c r="J746" t="str">
        <f>VLOOKUP(tblRoster[[#This Row],[Department ID]],tblDepts[],2,FALSE)</f>
        <v>Support</v>
      </c>
      <c r="K746" t="str">
        <f>LEFT(tblRoster[[#This Row],[Employee ID]],1)</f>
        <v>3</v>
      </c>
      <c r="L746" s="15" t="str">
        <f>"Q"&amp;LOOKUP(MONTH(tblRoster[[#This Row],[Start Date]]),{1,4,7,10},{4,1,2,3})</f>
        <v>Q4</v>
      </c>
    </row>
    <row r="747" spans="1:12" x14ac:dyDescent="0.25">
      <c r="A747">
        <v>15647</v>
      </c>
      <c r="B747" t="s">
        <v>722</v>
      </c>
      <c r="C747" t="s">
        <v>1462</v>
      </c>
      <c r="D747" t="s">
        <v>15</v>
      </c>
      <c r="E747">
        <v>6</v>
      </c>
      <c r="F747" s="11">
        <v>21606</v>
      </c>
      <c r="G747" s="11">
        <v>42929</v>
      </c>
      <c r="H747">
        <v>129628</v>
      </c>
      <c r="I747" s="15">
        <f>YEARFRAC(tblRoster[[#This Row],[Start Date]],DATE(2020,12,31),3)</f>
        <v>3.4712328767123286</v>
      </c>
      <c r="J747" t="str">
        <f>VLOOKUP(tblRoster[[#This Row],[Department ID]],tblDepts[],2,FALSE)</f>
        <v>Development</v>
      </c>
      <c r="K747" t="str">
        <f>LEFT(tblRoster[[#This Row],[Employee ID]],1)</f>
        <v>1</v>
      </c>
      <c r="L747" s="15" t="str">
        <f>"Q"&amp;LOOKUP(MONTH(tblRoster[[#This Row],[Start Date]]),{1,4,7,10},{4,1,2,3})</f>
        <v>Q2</v>
      </c>
    </row>
    <row r="748" spans="1:12" x14ac:dyDescent="0.25">
      <c r="A748">
        <v>27009</v>
      </c>
      <c r="B748" t="s">
        <v>1268</v>
      </c>
      <c r="C748" t="s">
        <v>1463</v>
      </c>
      <c r="D748" t="s">
        <v>15</v>
      </c>
      <c r="E748">
        <v>6</v>
      </c>
      <c r="F748" s="11">
        <v>32791</v>
      </c>
      <c r="G748" s="11">
        <v>42513</v>
      </c>
      <c r="H748">
        <v>65743</v>
      </c>
      <c r="I748" s="15">
        <f>YEARFRAC(tblRoster[[#This Row],[Start Date]],DATE(2020,12,31),3)</f>
        <v>4.6109589041095891</v>
      </c>
      <c r="J748" t="str">
        <f>VLOOKUP(tblRoster[[#This Row],[Department ID]],tblDepts[],2,FALSE)</f>
        <v>Development</v>
      </c>
      <c r="K748" t="str">
        <f>LEFT(tblRoster[[#This Row],[Employee ID]],1)</f>
        <v>2</v>
      </c>
      <c r="L748" s="15" t="str">
        <f>"Q"&amp;LOOKUP(MONTH(tblRoster[[#This Row],[Start Date]]),{1,4,7,10},{4,1,2,3})</f>
        <v>Q1</v>
      </c>
    </row>
    <row r="749" spans="1:12" x14ac:dyDescent="0.25">
      <c r="A749">
        <v>32849</v>
      </c>
      <c r="B749" t="s">
        <v>1464</v>
      </c>
      <c r="C749" t="s">
        <v>1465</v>
      </c>
      <c r="D749" t="s">
        <v>15</v>
      </c>
      <c r="E749">
        <v>6</v>
      </c>
      <c r="F749" s="11">
        <v>31196</v>
      </c>
      <c r="G749" s="11">
        <v>40367</v>
      </c>
      <c r="H749">
        <v>126710</v>
      </c>
      <c r="I749" s="15">
        <f>YEARFRAC(tblRoster[[#This Row],[Start Date]],DATE(2020,12,31),3)</f>
        <v>10.490410958904109</v>
      </c>
      <c r="J749" t="str">
        <f>VLOOKUP(tblRoster[[#This Row],[Department ID]],tblDepts[],2,FALSE)</f>
        <v>Development</v>
      </c>
      <c r="K749" t="str">
        <f>LEFT(tblRoster[[#This Row],[Employee ID]],1)</f>
        <v>3</v>
      </c>
      <c r="L749" s="15" t="str">
        <f>"Q"&amp;LOOKUP(MONTH(tblRoster[[#This Row],[Start Date]]),{1,4,7,10},{4,1,2,3})</f>
        <v>Q2</v>
      </c>
    </row>
    <row r="750" spans="1:12" x14ac:dyDescent="0.25">
      <c r="A750">
        <v>27872</v>
      </c>
      <c r="B750" t="s">
        <v>1466</v>
      </c>
      <c r="C750" t="s">
        <v>1467</v>
      </c>
      <c r="D750" t="s">
        <v>20</v>
      </c>
      <c r="E750">
        <v>4</v>
      </c>
      <c r="F750" s="11">
        <v>27316</v>
      </c>
      <c r="G750" s="11">
        <v>43670</v>
      </c>
      <c r="H750">
        <v>153339</v>
      </c>
      <c r="I750" s="15">
        <f>YEARFRAC(tblRoster[[#This Row],[Start Date]],DATE(2020,12,31),3)</f>
        <v>1.441095890410959</v>
      </c>
      <c r="J750" t="str">
        <f>VLOOKUP(tblRoster[[#This Row],[Department ID]],tblDepts[],2,FALSE)</f>
        <v>Sales</v>
      </c>
      <c r="K750" t="str">
        <f>LEFT(tblRoster[[#This Row],[Employee ID]],1)</f>
        <v>2</v>
      </c>
      <c r="L750" s="15" t="str">
        <f>"Q"&amp;LOOKUP(MONTH(tblRoster[[#This Row],[Start Date]]),{1,4,7,10},{4,1,2,3})</f>
        <v>Q2</v>
      </c>
    </row>
    <row r="751" spans="1:12" x14ac:dyDescent="0.25">
      <c r="A751">
        <v>19116</v>
      </c>
      <c r="B751" t="s">
        <v>1468</v>
      </c>
      <c r="C751" t="s">
        <v>1469</v>
      </c>
      <c r="D751" t="s">
        <v>15</v>
      </c>
      <c r="E751">
        <v>5</v>
      </c>
      <c r="F751" s="11">
        <v>31449</v>
      </c>
      <c r="G751" s="11">
        <v>41916</v>
      </c>
      <c r="H751">
        <v>88773</v>
      </c>
      <c r="I751" s="15">
        <f>YEARFRAC(tblRoster[[#This Row],[Start Date]],DATE(2020,12,31),3)</f>
        <v>6.2465753424657535</v>
      </c>
      <c r="J751" t="str">
        <f>VLOOKUP(tblRoster[[#This Row],[Department ID]],tblDepts[],2,FALSE)</f>
        <v>Marketing</v>
      </c>
      <c r="K751" t="str">
        <f>LEFT(tblRoster[[#This Row],[Employee ID]],1)</f>
        <v>1</v>
      </c>
      <c r="L751" s="15" t="str">
        <f>"Q"&amp;LOOKUP(MONTH(tblRoster[[#This Row],[Start Date]]),{1,4,7,10},{4,1,2,3})</f>
        <v>Q3</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6E82B4-740A-4BCF-8D7A-CB0ACD667066}">
  <dimension ref="A1:B9"/>
  <sheetViews>
    <sheetView workbookViewId="0"/>
  </sheetViews>
  <sheetFormatPr defaultRowHeight="15" x14ac:dyDescent="0.25"/>
  <cols>
    <col min="2" max="2" width="13.85546875" customWidth="1"/>
  </cols>
  <sheetData>
    <row r="1" spans="1:2" x14ac:dyDescent="0.25">
      <c r="A1" t="s">
        <v>1470</v>
      </c>
      <c r="B1" t="s">
        <v>1471</v>
      </c>
    </row>
    <row r="2" spans="1:2" x14ac:dyDescent="0.25">
      <c r="A2">
        <v>1</v>
      </c>
      <c r="B2" t="s">
        <v>1472</v>
      </c>
    </row>
    <row r="3" spans="1:2" x14ac:dyDescent="0.25">
      <c r="A3">
        <v>2</v>
      </c>
      <c r="B3" t="s">
        <v>1473</v>
      </c>
    </row>
    <row r="4" spans="1:2" x14ac:dyDescent="0.25">
      <c r="A4">
        <v>3</v>
      </c>
      <c r="B4" t="s">
        <v>1476</v>
      </c>
    </row>
    <row r="5" spans="1:2" x14ac:dyDescent="0.25">
      <c r="A5">
        <v>4</v>
      </c>
      <c r="B5" t="s">
        <v>1474</v>
      </c>
    </row>
    <row r="6" spans="1:2" x14ac:dyDescent="0.25">
      <c r="A6">
        <v>5</v>
      </c>
      <c r="B6" t="s">
        <v>1475</v>
      </c>
    </row>
    <row r="7" spans="1:2" x14ac:dyDescent="0.25">
      <c r="A7">
        <v>6</v>
      </c>
      <c r="B7" t="s">
        <v>1477</v>
      </c>
    </row>
    <row r="8" spans="1:2" x14ac:dyDescent="0.25">
      <c r="A8">
        <v>7</v>
      </c>
      <c r="B8" t="s">
        <v>1479</v>
      </c>
    </row>
    <row r="9" spans="1:2" x14ac:dyDescent="0.25">
      <c r="A9">
        <v>8</v>
      </c>
      <c r="B9" t="s">
        <v>1478</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Instructions</vt:lpstr>
      <vt:lpstr>Dashboard</vt:lpstr>
      <vt:lpstr>Gender Pivot</vt:lpstr>
      <vt:lpstr>Avg Salary Pivot</vt:lpstr>
      <vt:lpstr>Avg Tenure</vt:lpstr>
      <vt:lpstr>Start Qtr Pivot</vt:lpstr>
      <vt:lpstr>Roster</vt:lpstr>
      <vt:lpstr>Departments</vt:lpstr>
      <vt:lpstr>Instructions!Print_Area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 Acampora</dc:creator>
  <cp:lastModifiedBy>Jon Acampora</cp:lastModifiedBy>
  <dcterms:created xsi:type="dcterms:W3CDTF">2020-06-04T16:45:14Z</dcterms:created>
  <dcterms:modified xsi:type="dcterms:W3CDTF">2020-06-08T21:14:21Z</dcterms:modified>
</cp:coreProperties>
</file>