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sai_akella/Desktop/PSSM/GITHUB/data-science/excel/excel-training/Level 2/"/>
    </mc:Choice>
  </mc:AlternateContent>
  <xr:revisionPtr revIDLastSave="0" documentId="13_ncr:1_{6165005C-9F5B-3544-B5C0-3CD74C65C0AA}" xr6:coauthVersionLast="47" xr6:coauthVersionMax="47" xr10:uidLastSave="{00000000-0000-0000-0000-000000000000}"/>
  <bookViews>
    <workbookView xWindow="0" yWindow="0" windowWidth="28800" windowHeight="18000" firstSheet="5" activeTab="13" xr2:uid="{00000000-000D-0000-FFFF-FFFF00000000}"/>
  </bookViews>
  <sheets>
    <sheet name="TOC" sheetId="19" r:id="rId1"/>
    <sheet name="INDEX MATCH Benefits" sheetId="6" r:id="rId2"/>
    <sheet name="VLOOKUP Breaks" sheetId="11" r:id="rId3"/>
    <sheet name="VLOOKUP to Left" sheetId="12" r:id="rId4"/>
    <sheet name="MATCH Definition" sheetId="13" r:id="rId5"/>
    <sheet name="Match Example" sheetId="14" r:id="rId6"/>
    <sheet name="Match Column Example" sheetId="18" r:id="rId7"/>
    <sheet name="INDEX Definition" sheetId="1" r:id="rId8"/>
    <sheet name="INDEX Example" sheetId="15" r:id="rId9"/>
    <sheet name="INDEX MATCH Example" sheetId="16" r:id="rId10"/>
    <sheet name="INDEX MATCH vs VLOOKUP" sheetId="17" r:id="rId11"/>
    <sheet name="Index Match Guide" sheetId="9" state="hidden" r:id="rId12"/>
    <sheet name="Lookup to the Left" sheetId="8" r:id="rId13"/>
    <sheet name="INDEX &amp; MATCH Lookup" sheetId="20" r:id="rId14"/>
  </sheets>
  <definedNames>
    <definedName name="_xlnm._FilterDatabase" localSheetId="3" hidden="1">'VLOOKUP to Left'!$A$3:$B$6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20" l="1"/>
  <c r="J10" i="20"/>
  <c r="J5" i="16"/>
  <c r="C14" i="16"/>
  <c r="C15" i="16"/>
  <c r="C12" i="16"/>
  <c r="C13" i="16" s="1" a="1"/>
  <c r="C13" i="16" s="1"/>
  <c r="C15" i="15"/>
  <c r="C14" i="15"/>
  <c r="C14" i="18"/>
  <c r="C14" i="14"/>
  <c r="J8" i="20"/>
  <c r="J7" i="20"/>
  <c r="J6" i="20"/>
  <c r="B4" i="12" l="1"/>
  <c r="B6" i="12"/>
  <c r="B16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<sst xmlns="http://schemas.openxmlformats.org/spreadsheetml/2006/main" count="334" uniqueCount="106">
  <si>
    <t>INDEX Definition</t>
  </si>
  <si>
    <t>Full Article:</t>
  </si>
  <si>
    <t>http://www.excelcampus.com/functions/index-function-explained/</t>
  </si>
  <si>
    <t>TALL</t>
  </si>
  <si>
    <t>GRANDE</t>
  </si>
  <si>
    <t>VENTI</t>
  </si>
  <si>
    <t>Caffe Latte</t>
  </si>
  <si>
    <t>Caffe Mocha</t>
  </si>
  <si>
    <t>Cappuccino</t>
  </si>
  <si>
    <t>Caramel Macchiato</t>
  </si>
  <si>
    <t>White Chocolate Mocha</t>
  </si>
  <si>
    <t>Caffe Americano</t>
  </si>
  <si>
    <t>Cinnamon Dolce Latte</t>
  </si>
  <si>
    <t>Steamer</t>
  </si>
  <si>
    <t>Drip Coffee</t>
  </si>
  <si>
    <t>Emp ID</t>
  </si>
  <si>
    <t>Name</t>
  </si>
  <si>
    <t>Region</t>
  </si>
  <si>
    <t>Department</t>
  </si>
  <si>
    <t>Month</t>
  </si>
  <si>
    <t>Year</t>
  </si>
  <si>
    <t>Sales</t>
  </si>
  <si>
    <t>Discounts</t>
  </si>
  <si>
    <t>DeRusha, Joe</t>
  </si>
  <si>
    <t>East</t>
  </si>
  <si>
    <t>5255-Data/Connectivity Sales</t>
  </si>
  <si>
    <t>Jan</t>
  </si>
  <si>
    <t>FY13</t>
  </si>
  <si>
    <t>De Pasquale, Richard</t>
  </si>
  <si>
    <t>5256-Sales Mgt &amp; Support</t>
  </si>
  <si>
    <t>Dobbert, Susan</t>
  </si>
  <si>
    <t>5257-Auto Sales</t>
  </si>
  <si>
    <t>Dillard, Susan</t>
  </si>
  <si>
    <t>5258-IAP Sales</t>
  </si>
  <si>
    <t>Dunton, Donna</t>
  </si>
  <si>
    <t>West</t>
  </si>
  <si>
    <t>5259-Sales Channel</t>
  </si>
  <si>
    <t>De Vries, John</t>
  </si>
  <si>
    <t>5262-Auto GM</t>
  </si>
  <si>
    <t>De Sousa, Kristi</t>
  </si>
  <si>
    <t>5263-Sales Support</t>
  </si>
  <si>
    <t>Defonso, Daniel</t>
  </si>
  <si>
    <t>5264-ARD Sales</t>
  </si>
  <si>
    <t>Benefits of INDEX &amp; MATCH vs VLOOKUP</t>
  </si>
  <si>
    <t>Look to the Left</t>
  </si>
  <si>
    <t>Specify Single Column that contains Return Values.</t>
  </si>
  <si>
    <t>INDEX/MATCH</t>
  </si>
  <si>
    <t>VLOOKUP</t>
  </si>
  <si>
    <t>Lookup to the Left with INDEX/MATCH</t>
  </si>
  <si>
    <t>Question: What is Donna Dunton's Employee ID?</t>
  </si>
  <si>
    <r>
      <t>=INDEX(</t>
    </r>
    <r>
      <rPr>
        <sz val="14"/>
        <color theme="4"/>
        <rFont val="Calibri"/>
        <family val="2"/>
        <scheme val="minor"/>
      </rPr>
      <t>Return Range</t>
    </r>
    <r>
      <rPr>
        <sz val="14"/>
        <color theme="1"/>
        <rFont val="Calibri"/>
        <family val="2"/>
        <scheme val="minor"/>
      </rPr>
      <t>,MATCH(</t>
    </r>
    <r>
      <rPr>
        <sz val="14"/>
        <color theme="5"/>
        <rFont val="Calibri"/>
        <family val="2"/>
        <scheme val="minor"/>
      </rPr>
      <t>Lookup Value</t>
    </r>
    <r>
      <rPr>
        <sz val="14"/>
        <color theme="1"/>
        <rFont val="Calibri"/>
        <family val="2"/>
        <scheme val="minor"/>
      </rPr>
      <t>,</t>
    </r>
    <r>
      <rPr>
        <sz val="14"/>
        <color rgb="FF7030A0"/>
        <rFont val="Calibri"/>
        <family val="2"/>
        <scheme val="minor"/>
      </rPr>
      <t>Lookup Range</t>
    </r>
    <r>
      <rPr>
        <sz val="14"/>
        <color theme="1"/>
        <rFont val="Calibri"/>
        <family val="2"/>
        <scheme val="minor"/>
      </rPr>
      <t>,0))</t>
    </r>
  </si>
  <si>
    <t>CLASSIC FAVORITES</t>
  </si>
  <si>
    <t>Question: What is the price of a Caffe Mocha, size Grande?</t>
  </si>
  <si>
    <t>VLOOKUP Can Break When Inserting Columns</t>
  </si>
  <si>
    <t>Lookup Value</t>
  </si>
  <si>
    <t>Davis, Jan</t>
  </si>
  <si>
    <t>VLOOKUP Can Not Look to the Left</t>
  </si>
  <si>
    <t>MATCH Definition</t>
  </si>
  <si>
    <t>How the MATCH Function Works</t>
  </si>
  <si>
    <t>MATCH Returns the RELATIVE row or column number of the lookup value</t>
  </si>
  <si>
    <t>How the INDEX Function Works</t>
  </si>
  <si>
    <t>INDEX Returns a Cell's Value based on the specified row &amp; column numbers</t>
  </si>
  <si>
    <t>&lt; - Match Returns the Row Number</t>
  </si>
  <si>
    <t>&lt;- INDEX Returns the Cells Value</t>
  </si>
  <si>
    <t>INDEX + MATCH Instead of VLOOKUP</t>
  </si>
  <si>
    <t>&lt;- INDEX MATCH Formula</t>
  </si>
  <si>
    <t>&lt;- VLOOKUP Formula</t>
  </si>
  <si>
    <t>Grande</t>
  </si>
  <si>
    <t>&lt;- Single column example</t>
  </si>
  <si>
    <t>&lt;- VLOOKUP Formula breaks when columns are inserted.</t>
  </si>
  <si>
    <t>MATCH Returns the Column Number</t>
  </si>
  <si>
    <t>Table of Contents</t>
  </si>
  <si>
    <t>INDEX MATCH Benefits</t>
  </si>
  <si>
    <t>VLOOKUP Breaks</t>
  </si>
  <si>
    <t>VLOOKUP to Left</t>
  </si>
  <si>
    <t>Match Example</t>
  </si>
  <si>
    <t>Match Column Example</t>
  </si>
  <si>
    <t>INDEX Example</t>
  </si>
  <si>
    <t>INDEX MATCH Example</t>
  </si>
  <si>
    <t>INDEX MATCH vs VLOOKUP</t>
  </si>
  <si>
    <t>Lookup to the Left</t>
  </si>
  <si>
    <t>11211B3</t>
  </si>
  <si>
    <t>INDEX &amp; MATCH Explained</t>
  </si>
  <si>
    <t>Video: INDEX &amp; MATCH Explained | Excel Campus</t>
  </si>
  <si>
    <t xml:space="preserve">This Table of Contents was created in </t>
  </si>
  <si>
    <t>one click with the Tab Hound Add-in</t>
  </si>
  <si>
    <t>learn more</t>
  </si>
  <si>
    <t>INDEX &amp; MATCH - Dynamic Lookup Functions</t>
  </si>
  <si>
    <t>Lookup Table</t>
  </si>
  <si>
    <t>Lookup Formulas</t>
  </si>
  <si>
    <t>ITEMS</t>
  </si>
  <si>
    <t>Formula Type</t>
  </si>
  <si>
    <t>Lookup Row</t>
  </si>
  <si>
    <t>Lookup Column</t>
  </si>
  <si>
    <t>Result</t>
  </si>
  <si>
    <t>Static Index</t>
  </si>
  <si>
    <t>Match Row</t>
  </si>
  <si>
    <t>Index Match Row</t>
  </si>
  <si>
    <t>Match Column</t>
  </si>
  <si>
    <t>Dynamic Index</t>
  </si>
  <si>
    <t>INDEX &amp; MATCH Lookup</t>
  </si>
  <si>
    <t>Item:</t>
  </si>
  <si>
    <t>Size:</t>
  </si>
  <si>
    <t>Price:</t>
  </si>
  <si>
    <t>caffe latte</t>
  </si>
  <si>
    <t>venti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</si>
</sst>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rgb="FF7030A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0"/>
      <color rgb="FFFFFFFF"/>
      <name val="Calibri"/>
      <family val="2"/>
      <scheme val="minor"/>
    </font>
    <font>
      <u/>
      <sz val="9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040"/>
      <name val="Calibri"/>
      <family val="2"/>
    </font>
    <font>
      <sz val="14"/>
      <color rgb="FF404040"/>
      <name val="Calibri"/>
      <family val="2"/>
    </font>
    <font>
      <i/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rgb="FFA9D08E"/>
      </bottom>
      <diagonal/>
    </border>
  </borders>
  <cellStyleXfs count="7">
    <xf numFmtId="0" fontId="0" fillId="0" borderId="0"/>
    <xf numFmtId="0" fontId="23" fillId="0" borderId="0" applyNumberForma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</cellStyleXfs>
  <cellXfs count="65">
    <xf numFmtId="0" fontId="0" fillId="0" borderId="0" xfId="0"/>
    <xf numFmtId="0" fontId="6" fillId="2" borderId="1" xfId="0" applyFont="1" applyFill="1" applyBorder="1"/>
    <xf numFmtId="0" fontId="7" fillId="2" borderId="1" xfId="0" applyFont="1" applyFill="1" applyBorder="1"/>
    <xf numFmtId="0" fontId="8" fillId="0" borderId="0" xfId="0" applyFont="1"/>
    <xf numFmtId="0" fontId="23" fillId="0" borderId="0" xfId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0" fontId="5" fillId="3" borderId="2" xfId="2" applyFont="1" applyFill="1" applyBorder="1"/>
    <xf numFmtId="0" fontId="3" fillId="0" borderId="0" xfId="2"/>
    <xf numFmtId="0" fontId="3" fillId="0" borderId="2" xfId="2" applyBorder="1" applyAlignment="1">
      <alignment horizontal="left"/>
    </xf>
    <xf numFmtId="0" fontId="3" fillId="0" borderId="2" xfId="2" applyBorder="1"/>
    <xf numFmtId="14" fontId="3" fillId="0" borderId="2" xfId="2" applyNumberFormat="1" applyBorder="1"/>
    <xf numFmtId="41" fontId="0" fillId="0" borderId="2" xfId="3" applyFont="1" applyBorder="1"/>
    <xf numFmtId="0" fontId="3" fillId="0" borderId="3" xfId="2" applyBorder="1" applyAlignment="1">
      <alignment horizontal="left"/>
    </xf>
    <xf numFmtId="0" fontId="3" fillId="0" borderId="3" xfId="2" applyBorder="1"/>
    <xf numFmtId="14" fontId="3" fillId="0" borderId="3" xfId="2" applyNumberFormat="1" applyBorder="1"/>
    <xf numFmtId="41" fontId="0" fillId="0" borderId="3" xfId="3" applyFont="1" applyBorder="1"/>
    <xf numFmtId="0" fontId="3" fillId="0" borderId="4" xfId="2" applyBorder="1" applyAlignment="1">
      <alignment horizontal="left"/>
    </xf>
    <xf numFmtId="0" fontId="3" fillId="0" borderId="4" xfId="2" applyBorder="1"/>
    <xf numFmtId="14" fontId="3" fillId="0" borderId="4" xfId="2" applyNumberFormat="1" applyBorder="1"/>
    <xf numFmtId="41" fontId="0" fillId="0" borderId="4" xfId="3" applyFont="1" applyBorder="1"/>
    <xf numFmtId="0" fontId="10" fillId="0" borderId="5" xfId="2" applyFon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1" fillId="4" borderId="0" xfId="0" applyFont="1" applyFill="1"/>
    <xf numFmtId="0" fontId="3" fillId="4" borderId="0" xfId="2" applyFill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0" fontId="15" fillId="0" borderId="6" xfId="0" quotePrefix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8" fontId="10" fillId="0" borderId="0" xfId="0" applyNumberFormat="1" applyFont="1" applyAlignment="1">
      <alignment horizontal="center"/>
    </xf>
    <xf numFmtId="0" fontId="11" fillId="5" borderId="0" xfId="0" applyFont="1" applyFill="1"/>
    <xf numFmtId="0" fontId="10" fillId="5" borderId="0" xfId="0" applyFont="1" applyFill="1"/>
    <xf numFmtId="0" fontId="2" fillId="0" borderId="0" xfId="0" applyFont="1"/>
    <xf numFmtId="2" fontId="10" fillId="0" borderId="5" xfId="0" quotePrefix="1" applyNumberFormat="1" applyFont="1" applyBorder="1"/>
    <xf numFmtId="0" fontId="4" fillId="6" borderId="0" xfId="4" applyFont="1" applyFill="1"/>
    <xf numFmtId="0" fontId="2" fillId="0" borderId="0" xfId="4"/>
    <xf numFmtId="164" fontId="10" fillId="0" borderId="0" xfId="5" applyNumberFormat="1" applyFont="1" applyBorder="1"/>
    <xf numFmtId="0" fontId="5" fillId="3" borderId="2" xfId="4" applyFont="1" applyFill="1" applyBorder="1"/>
    <xf numFmtId="0" fontId="10" fillId="0" borderId="4" xfId="4" applyFont="1" applyBorder="1"/>
    <xf numFmtId="0" fontId="10" fillId="0" borderId="2" xfId="4" applyFont="1" applyBorder="1"/>
    <xf numFmtId="0" fontId="10" fillId="0" borderId="3" xfId="4" applyFont="1" applyBorder="1"/>
    <xf numFmtId="2" fontId="10" fillId="0" borderId="0" xfId="0" quotePrefix="1" applyNumberFormat="1" applyFont="1"/>
    <xf numFmtId="1" fontId="10" fillId="0" borderId="5" xfId="0" quotePrefix="1" applyNumberFormat="1" applyFont="1" applyBorder="1"/>
    <xf numFmtId="0" fontId="19" fillId="0" borderId="0" xfId="0" applyFont="1" applyAlignment="1">
      <alignment horizontal="center"/>
    </xf>
    <xf numFmtId="0" fontId="10" fillId="0" borderId="0" xfId="0" quotePrefix="1" applyFont="1"/>
    <xf numFmtId="0" fontId="0" fillId="0" borderId="0" xfId="0" applyAlignment="1">
      <alignment horizontal="left"/>
    </xf>
    <xf numFmtId="0" fontId="9" fillId="0" borderId="0" xfId="1" applyFont="1" applyAlignment="1">
      <alignment horizontal="left"/>
    </xf>
    <xf numFmtId="0" fontId="20" fillId="0" borderId="0" xfId="0" applyFont="1"/>
    <xf numFmtId="0" fontId="21" fillId="0" borderId="0" xfId="1" applyFont="1" applyAlignment="1">
      <alignment horizontal="left"/>
    </xf>
    <xf numFmtId="0" fontId="22" fillId="0" borderId="0" xfId="0" applyFont="1"/>
    <xf numFmtId="0" fontId="23" fillId="0" borderId="0" xfId="1" applyAlignment="1">
      <alignment horizontal="left"/>
    </xf>
    <xf numFmtId="0" fontId="24" fillId="7" borderId="7" xfId="0" applyFont="1" applyFill="1" applyBorder="1"/>
    <xf numFmtId="0" fontId="25" fillId="7" borderId="7" xfId="0" applyFont="1" applyFill="1" applyBorder="1"/>
    <xf numFmtId="0" fontId="23" fillId="7" borderId="7" xfId="1" applyFill="1" applyBorder="1"/>
    <xf numFmtId="0" fontId="26" fillId="0" borderId="0" xfId="0" applyFont="1" applyAlignment="1">
      <alignment horizontal="left"/>
    </xf>
    <xf numFmtId="0" fontId="11" fillId="8" borderId="0" xfId="0" applyFont="1" applyFill="1"/>
    <xf numFmtId="0" fontId="10" fillId="8" borderId="0" xfId="0" applyFont="1" applyFill="1"/>
    <xf numFmtId="0" fontId="2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3" fontId="1" fillId="0" borderId="0" xfId="6" applyFont="1" applyFill="1" applyBorder="1" applyAlignment="1">
      <alignment horizontal="center"/>
    </xf>
    <xf numFmtId="43" fontId="10" fillId="0" borderId="0" xfId="6" applyFont="1" applyFill="1" applyBorder="1"/>
    <xf numFmtId="164" fontId="10" fillId="0" borderId="0" xfId="6" applyNumberFormat="1" applyFont="1" applyFill="1" applyBorder="1"/>
    <xf numFmtId="43" fontId="10" fillId="0" borderId="0" xfId="6" quotePrefix="1" applyFont="1" applyFill="1" applyBorder="1"/>
  </cellXfs>
  <cellStyles count="7">
    <cellStyle name="Comma" xfId="6" builtinId="3"/>
    <cellStyle name="Comma [0] 2" xfId="3" xr:uid="{00000000-0005-0000-0000-000000000000}"/>
    <cellStyle name="Comma 2" xfId="5" xr:uid="{00000000-0005-0000-0000-000001000000}"/>
    <cellStyle name="Hyperlink" xfId="1" builtinId="8" customBuiltin="1"/>
    <cellStyle name="Normal" xfId="0" builtinId="0"/>
    <cellStyle name="Normal 2" xfId="2" xr:uid="{00000000-0005-0000-0000-000004000000}"/>
    <cellStyle name="Normal 2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campus.com/functions/vlookup-match-dynamic-duo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1095375</xdr:colOff>
      <xdr:row>6</xdr:row>
      <xdr:rowOff>57150</xdr:rowOff>
    </xdr:from>
    <xdr:to>
      <xdr:col>3</xdr:col>
      <xdr:colOff>1095375</xdr:colOff>
      <xdr:row>12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000250" y="1514475"/>
          <a:ext cx="0" cy="1257300"/>
        </a:xfrm>
        <a:prstGeom prst="straightConnector1">
          <a:avLst/>
        </a:prstGeom>
        <a:ln w="38100">
          <a:solidFill>
            <a:srgbClr val="92D05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12</xdr:row>
      <xdr:rowOff>180975</xdr:rowOff>
    </xdr:from>
    <xdr:to>
      <xdr:col>3</xdr:col>
      <xdr:colOff>1085850</xdr:colOff>
      <xdr:row>12</xdr:row>
      <xdr:rowOff>180975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rot="5400000">
          <a:off x="1362075" y="2152650"/>
          <a:ext cx="0" cy="1257300"/>
        </a:xfrm>
        <a:prstGeom prst="straightConnector1">
          <a:avLst/>
        </a:prstGeom>
        <a:ln w="38100">
          <a:solidFill>
            <a:srgbClr val="92D05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20</xdr:row>
      <xdr:rowOff>171449</xdr:rowOff>
    </xdr:from>
    <xdr:to>
      <xdr:col>6</xdr:col>
      <xdr:colOff>9525</xdr:colOff>
      <xdr:row>28</xdr:row>
      <xdr:rowOff>180974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686050" y="3428999"/>
          <a:ext cx="1838325" cy="1533525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20</xdr:row>
      <xdr:rowOff>180974</xdr:rowOff>
    </xdr:from>
    <xdr:to>
      <xdr:col>3</xdr:col>
      <xdr:colOff>9525</xdr:colOff>
      <xdr:row>28</xdr:row>
      <xdr:rowOff>190499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28625" y="3438524"/>
          <a:ext cx="485775" cy="1533525"/>
        </a:xfrm>
        <a:prstGeom prst="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600075</xdr:colOff>
      <xdr:row>20</xdr:row>
      <xdr:rowOff>171449</xdr:rowOff>
    </xdr:from>
    <xdr:to>
      <xdr:col>11</xdr:col>
      <xdr:colOff>9525</xdr:colOff>
      <xdr:row>29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114925" y="3428999"/>
          <a:ext cx="4105275" cy="1552576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317500</xdr:colOff>
      <xdr:row>14</xdr:row>
      <xdr:rowOff>19050</xdr:rowOff>
    </xdr:from>
    <xdr:to>
      <xdr:col>6</xdr:col>
      <xdr:colOff>533400</xdr:colOff>
      <xdr:row>19</xdr:row>
      <xdr:rowOff>139700</xdr:rowOff>
    </xdr:to>
    <xdr:sp macro="" textlink="">
      <xdr:nvSpPr>
        <xdr:cNvPr id="2" name="Rounded Rectangular Callou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520950" y="2743200"/>
          <a:ext cx="2527300" cy="768350"/>
        </a:xfrm>
        <a:prstGeom prst="wedgeRoundRectCallout">
          <a:avLst>
            <a:gd name="adj1" fmla="val -55255"/>
            <a:gd name="adj2" fmla="val -20978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75000"/>
                  <a:lumOff val="25000"/>
                </a:schemeClr>
              </a:solidFill>
            </a:rPr>
            <a:t>VLOOKUP can</a:t>
          </a:r>
          <a:r>
            <a:rPr lang="en-US" sz="1100" baseline="0">
              <a:solidFill>
                <a:schemeClr val="tx1">
                  <a:lumMod val="75000"/>
                  <a:lumOff val="25000"/>
                </a:schemeClr>
              </a:solidFill>
            </a:rPr>
            <a:t> return the wrong result when columns are added/deleted from the table_array.</a:t>
          </a:r>
          <a:endParaRPr 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2</xdr:row>
      <xdr:rowOff>38100</xdr:rowOff>
    </xdr:from>
    <xdr:to>
      <xdr:col>3</xdr:col>
      <xdr:colOff>222250</xdr:colOff>
      <xdr:row>7</xdr:row>
      <xdr:rowOff>69850</xdr:rowOff>
    </xdr:to>
    <xdr:sp macro="" textlink="">
      <xdr:nvSpPr>
        <xdr:cNvPr id="2" name="Rounded Rectangular Callou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533650" y="476250"/>
          <a:ext cx="2527300" cy="768350"/>
        </a:xfrm>
        <a:prstGeom prst="wedgeRoundRectCallout">
          <a:avLst>
            <a:gd name="adj1" fmla="val -55255"/>
            <a:gd name="adj2" fmla="val -20978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75000"/>
                  <a:lumOff val="25000"/>
                </a:schemeClr>
              </a:solidFill>
            </a:rPr>
            <a:t>VLOOKUP </a:t>
          </a:r>
          <a:r>
            <a:rPr 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cannot</a:t>
          </a:r>
          <a:r>
            <a:rPr lang="en-US" sz="1100">
              <a:solidFill>
                <a:schemeClr val="tx1">
                  <a:lumMod val="75000"/>
                  <a:lumOff val="25000"/>
                </a:schemeClr>
              </a:solidFill>
            </a:rPr>
            <a:t> return a result from a column to the left of the lookup range (1st column</a:t>
          </a:r>
          <a:r>
            <a:rPr lang="en-US" sz="1100" baseline="0">
              <a:solidFill>
                <a:schemeClr val="tx1">
                  <a:lumMod val="75000"/>
                  <a:lumOff val="25000"/>
                </a:schemeClr>
              </a:solidFill>
            </a:rPr>
            <a:t> in the table_array).</a:t>
          </a:r>
          <a:endParaRPr 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194514</xdr:colOff>
      <xdr:row>2</xdr:row>
      <xdr:rowOff>82964</xdr:rowOff>
    </xdr:from>
    <xdr:to>
      <xdr:col>6</xdr:col>
      <xdr:colOff>244751</xdr:colOff>
      <xdr:row>10</xdr:row>
      <xdr:rowOff>44743</xdr:rowOff>
    </xdr:to>
    <xdr:pic>
      <xdr:nvPicPr>
        <xdr:cNvPr id="2" name="Picture 1" descr="Difference Between VLOOKUP and MATCH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14" y="502064"/>
          <a:ext cx="3517337" cy="1282579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193335</xdr:colOff>
      <xdr:row>11</xdr:row>
      <xdr:rowOff>29318</xdr:rowOff>
    </xdr:from>
    <xdr:to>
      <xdr:col>6</xdr:col>
      <xdr:colOff>164760</xdr:colOff>
      <xdr:row>20</xdr:row>
      <xdr:rowOff>90928</xdr:rowOff>
    </xdr:to>
    <xdr:pic>
      <xdr:nvPicPr>
        <xdr:cNvPr id="3" name="Picture 2" descr="Match Simple Definitio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35" y="1934318"/>
          <a:ext cx="3438525" cy="154751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1250950</xdr:colOff>
      <xdr:row>15</xdr:row>
      <xdr:rowOff>146050</xdr:rowOff>
    </xdr:from>
    <xdr:to>
      <xdr:col>5</xdr:col>
      <xdr:colOff>476250</xdr:colOff>
      <xdr:row>21</xdr:row>
      <xdr:rowOff>127000</xdr:rowOff>
    </xdr:to>
    <xdr:sp macro="" textlink="">
      <xdr:nvSpPr>
        <xdr:cNvPr id="2" name="Rounded Rectangular Callou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593850" y="2959100"/>
          <a:ext cx="2584450" cy="901700"/>
        </a:xfrm>
        <a:prstGeom prst="wedgeRoundRectCallout">
          <a:avLst>
            <a:gd name="adj1" fmla="val -20943"/>
            <a:gd name="adj2" fmla="val -6957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75000"/>
                  <a:lumOff val="25000"/>
                </a:schemeClr>
              </a:solidFill>
            </a:rPr>
            <a:t>MATCH can also be used to return the column number of the</a:t>
          </a:r>
          <a:r>
            <a:rPr lang="en-US" sz="1100" baseline="0">
              <a:solidFill>
                <a:schemeClr val="tx1">
                  <a:lumMod val="75000"/>
                  <a:lumOff val="25000"/>
                </a:schemeClr>
              </a:solidFill>
            </a:rPr>
            <a:t> lookup value in a row.  Checkout this </a:t>
          </a:r>
          <a:r>
            <a:rPr lang="en-US" sz="1100" u="sng" baseline="0">
              <a:solidFill>
                <a:schemeClr val="accent1">
                  <a:lumMod val="75000"/>
                </a:schemeClr>
              </a:solidFill>
            </a:rPr>
            <a:t>article on how to combine MATCH with VLOOKUP</a:t>
          </a:r>
          <a:r>
            <a:rPr lang="en-US" sz="1100" baseline="0">
              <a:solidFill>
                <a:schemeClr val="tx1">
                  <a:lumMod val="75000"/>
                  <a:lumOff val="25000"/>
                </a:schemeClr>
              </a:solidFill>
            </a:rPr>
            <a:t>.</a:t>
          </a:r>
          <a:endParaRPr 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84029</xdr:colOff>
      <xdr:row>2</xdr:row>
      <xdr:rowOff>73819</xdr:rowOff>
    </xdr:from>
    <xdr:to>
      <xdr:col>13</xdr:col>
      <xdr:colOff>417378</xdr:colOff>
      <xdr:row>19</xdr:row>
      <xdr:rowOff>147568</xdr:rowOff>
    </xdr:to>
    <xdr:pic>
      <xdr:nvPicPr>
        <xdr:cNvPr id="2" name="Picture 1" descr="Old Road Map Grid Rows Columns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229" y="492919"/>
          <a:ext cx="4378299" cy="2880449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193225</xdr:colOff>
      <xdr:row>10</xdr:row>
      <xdr:rowOff>113731</xdr:rowOff>
    </xdr:from>
    <xdr:to>
      <xdr:col>5</xdr:col>
      <xdr:colOff>476250</xdr:colOff>
      <xdr:row>19</xdr:row>
      <xdr:rowOff>146701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9927"/>
        <a:stretch/>
      </xdr:blipFill>
      <xdr:spPr>
        <a:xfrm>
          <a:off x="193225" y="1853631"/>
          <a:ext cx="2829375" cy="1518870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180976</xdr:colOff>
      <xdr:row>2</xdr:row>
      <xdr:rowOff>82550</xdr:rowOff>
    </xdr:from>
    <xdr:to>
      <xdr:col>5</xdr:col>
      <xdr:colOff>142876</xdr:colOff>
      <xdr:row>9</xdr:row>
      <xdr:rowOff>82550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180976" y="501650"/>
          <a:ext cx="250825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INDEX</a:t>
          </a:r>
          <a:r>
            <a:rPr lang="en-US" sz="1600">
              <a:solidFill>
                <a:schemeClr val="tx1">
                  <a:lumMod val="75000"/>
                  <a:lumOff val="25000"/>
                </a:schemeClr>
              </a:solidFill>
            </a:rPr>
            <a:t> Returns</a:t>
          </a:r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</a:rPr>
            <a:t> a </a:t>
          </a:r>
          <a:r>
            <a:rPr lang="en-US" sz="1600" b="1" baseline="0">
              <a:solidFill>
                <a:schemeClr val="accent1"/>
              </a:solidFill>
            </a:rPr>
            <a:t>Cell's Value </a:t>
          </a:r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</a:rPr>
            <a:t>based on the intersection of the row and column number of a range.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16</xdr:row>
      <xdr:rowOff>19050</xdr:rowOff>
    </xdr:from>
    <xdr:to>
      <xdr:col>7</xdr:col>
      <xdr:colOff>475630</xdr:colOff>
      <xdr:row>22</xdr:row>
      <xdr:rowOff>37960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2997200"/>
          <a:ext cx="4961905" cy="1123810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1123951</xdr:colOff>
      <xdr:row>5</xdr:row>
      <xdr:rowOff>114300</xdr:rowOff>
    </xdr:from>
    <xdr:to>
      <xdr:col>1</xdr:col>
      <xdr:colOff>1428751</xdr:colOff>
      <xdr:row>7</xdr:row>
      <xdr:rowOff>95250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952751" y="923925"/>
          <a:ext cx="304800" cy="304800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>
                  <a:lumMod val="75000"/>
                  <a:lumOff val="25000"/>
                </a:schemeClr>
              </a:solidFill>
            </a:rPr>
            <a:t>1</a:t>
          </a:r>
        </a:p>
      </xdr:txBody>
    </xdr:sp>
    <xdr:clientData/>
  </xdr:twoCellAnchor>
  <xdr:twoCellAnchor>
    <xdr:from>
      <xdr:col>1</xdr:col>
      <xdr:colOff>2790826</xdr:colOff>
      <xdr:row>5</xdr:row>
      <xdr:rowOff>114300</xdr:rowOff>
    </xdr:from>
    <xdr:to>
      <xdr:col>1</xdr:col>
      <xdr:colOff>3095626</xdr:colOff>
      <xdr:row>7</xdr:row>
      <xdr:rowOff>95250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4619626" y="923925"/>
          <a:ext cx="304800" cy="304800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>
                  <a:lumMod val="75000"/>
                  <a:lumOff val="25000"/>
                </a:schemeClr>
              </a:solidFill>
            </a:rPr>
            <a:t>2</a:t>
          </a:r>
        </a:p>
      </xdr:txBody>
    </xdr:sp>
    <xdr:clientData/>
  </xdr:twoCellAnchor>
  <xdr:twoCellAnchor>
    <xdr:from>
      <xdr:col>1</xdr:col>
      <xdr:colOff>3810001</xdr:colOff>
      <xdr:row>5</xdr:row>
      <xdr:rowOff>114300</xdr:rowOff>
    </xdr:from>
    <xdr:to>
      <xdr:col>1</xdr:col>
      <xdr:colOff>4114801</xdr:colOff>
      <xdr:row>7</xdr:row>
      <xdr:rowOff>95250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5638801" y="923925"/>
          <a:ext cx="304800" cy="304800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>
                  <a:lumMod val="75000"/>
                  <a:lumOff val="25000"/>
                </a:schemeClr>
              </a:solidFill>
            </a:rPr>
            <a:t>3</a:t>
          </a:r>
        </a:p>
      </xdr:txBody>
    </xdr:sp>
    <xdr:clientData/>
  </xdr:twoCellAnchor>
  <xdr:twoCellAnchor>
    <xdr:from>
      <xdr:col>0</xdr:col>
      <xdr:colOff>533400</xdr:colOff>
      <xdr:row>3</xdr:row>
      <xdr:rowOff>9525</xdr:rowOff>
    </xdr:from>
    <xdr:to>
      <xdr:col>2</xdr:col>
      <xdr:colOff>57150</xdr:colOff>
      <xdr:row>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1752600" y="495300"/>
          <a:ext cx="495300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</a:rPr>
            <a:t>Guide to Writing Index</a:t>
          </a:r>
          <a:r>
            <a:rPr lang="en-US" sz="1400" baseline="0">
              <a:solidFill>
                <a:schemeClr val="tx1">
                  <a:lumMod val="65000"/>
                  <a:lumOff val="35000"/>
                </a:schemeClr>
              </a:solidFill>
            </a:rPr>
            <a:t> Match (Vlookup Replacement) Formulas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615950</xdr:colOff>
      <xdr:row>17</xdr:row>
      <xdr:rowOff>82550</xdr:rowOff>
    </xdr:from>
    <xdr:to>
      <xdr:col>3</xdr:col>
      <xdr:colOff>330200</xdr:colOff>
      <xdr:row>22</xdr:row>
      <xdr:rowOff>114300</xdr:rowOff>
    </xdr:to>
    <xdr:sp macro="" textlink="">
      <xdr:nvSpPr>
        <xdr:cNvPr id="3" name="Rounded Rectangular Callou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615950" y="3295650"/>
          <a:ext cx="2527300" cy="768350"/>
        </a:xfrm>
        <a:prstGeom prst="wedgeRoundRectCallout">
          <a:avLst>
            <a:gd name="adj1" fmla="val -20833"/>
            <a:gd name="adj2" fmla="val -75524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>
                  <a:lumMod val="75000"/>
                  <a:lumOff val="25000"/>
                </a:schemeClr>
              </a:solidFill>
            </a:rPr>
            <a:t>INDEX MATCH can be used to return a value from a column to the left of</a:t>
          </a:r>
          <a:r>
            <a:rPr lang="en-US" sz="1100" baseline="0">
              <a:solidFill>
                <a:schemeClr val="tx1">
                  <a:lumMod val="75000"/>
                  <a:lumOff val="25000"/>
                </a:schemeClr>
              </a:solidFill>
            </a:rPr>
            <a:t> the lookup range.</a:t>
          </a:r>
          <a:endParaRPr 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celcampus.com/index-match-explained/" TargetMode="External"/><Relationship Id="rId2" Type="http://schemas.openxmlformats.org/officeDocument/2006/relationships/hyperlink" Target="http://learn.excelcampus.com/courses/ultimate-lookup-formulas/" TargetMode="External"/><Relationship Id="rId1" Type="http://schemas.openxmlformats.org/officeDocument/2006/relationships/hyperlink" Target="http://learn.excelcampus.com/courses/ultimate-lookup-formula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excelcampus.com/functions/index-function-explaine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showGridLines="0" workbookViewId="0"/>
  </sheetViews>
  <sheetFormatPr baseColWidth="10" defaultColWidth="9" defaultRowHeight="14" x14ac:dyDescent="0.2"/>
  <cols>
    <col min="1" max="2" width="4.19921875" customWidth="1"/>
    <col min="3" max="3" width="24.3984375" style="47" customWidth="1"/>
    <col min="4" max="4" width="15.796875" customWidth="1"/>
  </cols>
  <sheetData>
    <row r="1" spans="1:11" s="53" customFormat="1" ht="26.25" customHeight="1" x14ac:dyDescent="0.25">
      <c r="B1" s="54" t="s">
        <v>82</v>
      </c>
      <c r="F1" s="55" t="s">
        <v>83</v>
      </c>
      <c r="G1" s="55"/>
      <c r="H1" s="55"/>
      <c r="I1" s="55"/>
      <c r="J1" s="55"/>
      <c r="K1" s="55"/>
    </row>
    <row r="2" spans="1:11" x14ac:dyDescent="0.2">
      <c r="A2" s="49" t="s">
        <v>81</v>
      </c>
    </row>
    <row r="3" spans="1:11" ht="16" x14ac:dyDescent="0.2">
      <c r="B3" s="23" t="s">
        <v>71</v>
      </c>
    </row>
    <row r="4" spans="1:11" ht="15" x14ac:dyDescent="0.2">
      <c r="B4" s="51">
        <v>1</v>
      </c>
      <c r="C4" s="52" t="s">
        <v>72</v>
      </c>
    </row>
    <row r="5" spans="1:11" ht="15" x14ac:dyDescent="0.2">
      <c r="B5" s="51">
        <v>2</v>
      </c>
      <c r="C5" s="52" t="s">
        <v>73</v>
      </c>
    </row>
    <row r="6" spans="1:11" ht="15" x14ac:dyDescent="0.2">
      <c r="B6" s="51">
        <v>3</v>
      </c>
      <c r="C6" s="52" t="s">
        <v>74</v>
      </c>
    </row>
    <row r="7" spans="1:11" ht="15" x14ac:dyDescent="0.2">
      <c r="B7" s="51">
        <v>4</v>
      </c>
      <c r="C7" s="52" t="s">
        <v>57</v>
      </c>
    </row>
    <row r="8" spans="1:11" ht="15" x14ac:dyDescent="0.2">
      <c r="B8" s="51">
        <v>5</v>
      </c>
      <c r="C8" s="52" t="s">
        <v>75</v>
      </c>
    </row>
    <row r="9" spans="1:11" ht="15" x14ac:dyDescent="0.2">
      <c r="B9" s="51">
        <v>6</v>
      </c>
      <c r="C9" s="52" t="s">
        <v>76</v>
      </c>
    </row>
    <row r="10" spans="1:11" ht="15" x14ac:dyDescent="0.2">
      <c r="B10" s="51">
        <v>7</v>
      </c>
      <c r="C10" s="52" t="s">
        <v>0</v>
      </c>
    </row>
    <row r="11" spans="1:11" ht="15" x14ac:dyDescent="0.2">
      <c r="B11" s="51">
        <v>8</v>
      </c>
      <c r="C11" s="52" t="s">
        <v>77</v>
      </c>
    </row>
    <row r="12" spans="1:11" ht="15" x14ac:dyDescent="0.2">
      <c r="B12" s="51">
        <v>9</v>
      </c>
      <c r="C12" s="52" t="s">
        <v>78</v>
      </c>
    </row>
    <row r="13" spans="1:11" ht="15" x14ac:dyDescent="0.2">
      <c r="B13" s="51">
        <v>10</v>
      </c>
      <c r="C13" s="52" t="s">
        <v>79</v>
      </c>
    </row>
    <row r="14" spans="1:11" ht="15" x14ac:dyDescent="0.2">
      <c r="B14" s="51">
        <v>11</v>
      </c>
      <c r="C14" s="52" t="s">
        <v>80</v>
      </c>
    </row>
    <row r="15" spans="1:11" ht="15" x14ac:dyDescent="0.2">
      <c r="B15" s="51">
        <v>12</v>
      </c>
      <c r="C15" s="52" t="s">
        <v>100</v>
      </c>
    </row>
    <row r="19" spans="3:3" x14ac:dyDescent="0.2">
      <c r="C19" s="56" t="s">
        <v>84</v>
      </c>
    </row>
    <row r="20" spans="3:3" x14ac:dyDescent="0.2">
      <c r="C20" s="56" t="s">
        <v>85</v>
      </c>
    </row>
    <row r="21" spans="3:3" x14ac:dyDescent="0.2">
      <c r="C21" s="48" t="s">
        <v>86</v>
      </c>
    </row>
  </sheetData>
  <hyperlinks>
    <hyperlink ref="C4" location="'INDEX MATCH Benefits'!A1" display="'INDEX MATCH Benefits'!A1" xr:uid="{00000000-0004-0000-0000-000000000000}"/>
    <hyperlink ref="C5" location="'VLOOKUP Breaks'!A1" display="'VLOOKUP Breaks'!A1" xr:uid="{00000000-0004-0000-0000-000001000000}"/>
    <hyperlink ref="C6" location="'VLOOKUP to Left'!A1" display="'VLOOKUP to Left'!A1" xr:uid="{00000000-0004-0000-0000-000002000000}"/>
    <hyperlink ref="C7" location="'MATCH Definition'!A1" display="'MATCH Definition'!A1" xr:uid="{00000000-0004-0000-0000-000003000000}"/>
    <hyperlink ref="C8" location="'Match Example'!A1" display="'Match Example'!A1" xr:uid="{00000000-0004-0000-0000-000004000000}"/>
    <hyperlink ref="C9" location="'Match Column Example'!A1" display="'Match Column Example'!A1" xr:uid="{00000000-0004-0000-0000-000005000000}"/>
    <hyperlink ref="C10" location="'INDEX Definition'!A1" display="'INDEX Definition'!A1" xr:uid="{00000000-0004-0000-0000-000006000000}"/>
    <hyperlink ref="C11" location="'INDEX Example'!A1" display="'INDEX Example'!A1" xr:uid="{00000000-0004-0000-0000-000007000000}"/>
    <hyperlink ref="C12" location="'INDEX MATCH Example'!A1" display="'INDEX MATCH Example'!A1" xr:uid="{00000000-0004-0000-0000-000008000000}"/>
    <hyperlink ref="C13" location="'INDEX MATCH vs VLOOKUP'!A1" display="'INDEX MATCH vs VLOOKUP'!A1" xr:uid="{00000000-0004-0000-0000-000009000000}"/>
    <hyperlink ref="C14" location="'Lookup to the Left'!A1" display="'Lookup to the Left'!A1" xr:uid="{00000000-0004-0000-0000-00000A000000}"/>
    <hyperlink ref="F1:I1" r:id="rId1" display="The VBA Pro Course from Excel Campus" xr:uid="{00000000-0004-0000-0000-00000B000000}"/>
    <hyperlink ref="F1:K1" r:id="rId2" display="The Ultimate Lookup Formulas Course | Excel Campus" xr:uid="{00000000-0004-0000-0000-00000C000000}"/>
    <hyperlink ref="F1:J1" r:id="rId3" display="Video: INDEX &amp; MATCH Explained | Excel Campus" xr:uid="{00000000-0004-0000-0000-00000D000000}"/>
    <hyperlink ref="C21" r:id="rId4" xr:uid="{00000000-0004-0000-0000-00000E000000}"/>
    <hyperlink ref="C15" location="'INDEX &amp; MATCH Lookup'!A1" display="INDEX &amp; MATCH Lookup" xr:uid="{77126A34-ACE1-4940-B19F-14908513A66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showGridLines="0" zoomScaleNormal="100" workbookViewId="0">
      <selection activeCell="A3" sqref="A3"/>
    </sheetView>
  </sheetViews>
  <sheetFormatPr baseColWidth="10" defaultColWidth="9.19921875" defaultRowHeight="12.75" customHeight="1" zeroHeight="1" x14ac:dyDescent="0.2"/>
  <cols>
    <col min="1" max="1" width="3.796875" customWidth="1"/>
    <col min="2" max="2" width="2.796875" customWidth="1"/>
    <col min="3" max="3" width="7.19921875" bestFit="1" customWidth="1"/>
    <col min="4" max="4" width="19.796875" bestFit="1" customWidth="1"/>
    <col min="5" max="5" width="7.19921875" bestFit="1" customWidth="1"/>
    <col min="6" max="6" width="27.19921875" bestFit="1" customWidth="1"/>
    <col min="7" max="7" width="9.19921875" customWidth="1"/>
    <col min="8" max="8" width="7.19921875" bestFit="1" customWidth="1"/>
    <col min="9" max="9" width="19.796875" bestFit="1" customWidth="1"/>
    <col min="10" max="10" width="7.19921875" bestFit="1" customWidth="1"/>
    <col min="11" max="11" width="27.19921875" bestFit="1" customWidth="1"/>
  </cols>
  <sheetData>
    <row r="1" spans="1:6" s="2" customFormat="1" ht="20.25" customHeight="1" x14ac:dyDescent="0.25">
      <c r="A1" s="1" t="s">
        <v>43</v>
      </c>
    </row>
    <row r="2" spans="1:6" ht="14" x14ac:dyDescent="0.2">
      <c r="A2" s="50" t="s">
        <v>71</v>
      </c>
    </row>
    <row r="3" spans="1:6" ht="14" x14ac:dyDescent="0.2">
      <c r="A3" s="50"/>
    </row>
    <row r="4" spans="1:6" ht="16" x14ac:dyDescent="0.2">
      <c r="A4" s="27">
        <v>1</v>
      </c>
      <c r="B4" s="23" t="s">
        <v>44</v>
      </c>
    </row>
    <row r="5" spans="1:6" ht="14" x14ac:dyDescent="0.2"/>
    <row r="6" spans="1:6" ht="15" x14ac:dyDescent="0.2">
      <c r="C6" s="8" t="s">
        <v>15</v>
      </c>
      <c r="D6" s="8" t="s">
        <v>16</v>
      </c>
      <c r="E6" s="8" t="s">
        <v>17</v>
      </c>
      <c r="F6" s="8" t="s">
        <v>18</v>
      </c>
    </row>
    <row r="7" spans="1:6" ht="15" x14ac:dyDescent="0.2">
      <c r="C7" s="10">
        <v>10001</v>
      </c>
      <c r="D7" s="11" t="s">
        <v>23</v>
      </c>
      <c r="E7" s="11" t="s">
        <v>24</v>
      </c>
      <c r="F7" s="11" t="s">
        <v>25</v>
      </c>
    </row>
    <row r="8" spans="1:6" ht="15" x14ac:dyDescent="0.2">
      <c r="C8" s="14">
        <v>10002</v>
      </c>
      <c r="D8" s="15" t="s">
        <v>28</v>
      </c>
      <c r="E8" s="15" t="s">
        <v>24</v>
      </c>
      <c r="F8" s="15" t="s">
        <v>29</v>
      </c>
    </row>
    <row r="9" spans="1:6" ht="15" x14ac:dyDescent="0.2">
      <c r="C9" s="18">
        <v>10003</v>
      </c>
      <c r="D9" s="19" t="s">
        <v>30</v>
      </c>
      <c r="E9" s="19" t="s">
        <v>24</v>
      </c>
      <c r="F9" s="19" t="s">
        <v>31</v>
      </c>
    </row>
    <row r="10" spans="1:6" ht="15" x14ac:dyDescent="0.2">
      <c r="C10" s="18">
        <v>10004</v>
      </c>
      <c r="D10" s="19" t="s">
        <v>32</v>
      </c>
      <c r="E10" s="19" t="s">
        <v>24</v>
      </c>
      <c r="F10" s="19" t="s">
        <v>33</v>
      </c>
    </row>
    <row r="11" spans="1:6" ht="15" x14ac:dyDescent="0.2">
      <c r="C11" s="18">
        <v>10005</v>
      </c>
      <c r="D11" s="19" t="s">
        <v>34</v>
      </c>
      <c r="E11" s="19" t="s">
        <v>35</v>
      </c>
      <c r="F11" s="19" t="s">
        <v>36</v>
      </c>
    </row>
    <row r="12" spans="1:6" ht="15" x14ac:dyDescent="0.2">
      <c r="C12" s="18">
        <v>10006</v>
      </c>
      <c r="D12" s="19" t="s">
        <v>37</v>
      </c>
      <c r="E12" s="19" t="s">
        <v>35</v>
      </c>
      <c r="F12" s="19" t="s">
        <v>38</v>
      </c>
    </row>
    <row r="13" spans="1:6" ht="15" x14ac:dyDescent="0.2">
      <c r="C13" s="18">
        <v>10007</v>
      </c>
      <c r="D13" s="19" t="s">
        <v>39</v>
      </c>
      <c r="E13" s="19" t="s">
        <v>35</v>
      </c>
      <c r="F13" s="19" t="s">
        <v>40</v>
      </c>
    </row>
    <row r="14" spans="1:6" ht="15" x14ac:dyDescent="0.2">
      <c r="C14" s="18">
        <v>10008</v>
      </c>
      <c r="D14" s="19" t="s">
        <v>41</v>
      </c>
      <c r="E14" s="19" t="s">
        <v>35</v>
      </c>
      <c r="F14" s="19" t="s">
        <v>42</v>
      </c>
    </row>
    <row r="15" spans="1:6" ht="14" x14ac:dyDescent="0.2"/>
    <row r="16" spans="1:6" ht="14" x14ac:dyDescent="0.2"/>
    <row r="17" spans="1:11" ht="14" x14ac:dyDescent="0.2"/>
    <row r="18" spans="1:11" ht="16" x14ac:dyDescent="0.2">
      <c r="A18" s="27">
        <v>2</v>
      </c>
      <c r="B18" s="23" t="s">
        <v>45</v>
      </c>
    </row>
    <row r="19" spans="1:11" ht="9" customHeight="1" x14ac:dyDescent="0.25">
      <c r="A19" s="24"/>
      <c r="B19" s="23"/>
    </row>
    <row r="20" spans="1:11" ht="16" x14ac:dyDescent="0.2">
      <c r="C20" s="23" t="s">
        <v>46</v>
      </c>
      <c r="H20" s="23" t="s">
        <v>47</v>
      </c>
    </row>
    <row r="21" spans="1:11" ht="15" x14ac:dyDescent="0.2">
      <c r="C21" s="8" t="s">
        <v>15</v>
      </c>
      <c r="D21" s="8" t="s">
        <v>16</v>
      </c>
      <c r="E21" s="8" t="s">
        <v>17</v>
      </c>
      <c r="F21" s="8" t="s">
        <v>18</v>
      </c>
      <c r="H21" s="8" t="s">
        <v>15</v>
      </c>
      <c r="I21" s="8" t="s">
        <v>16</v>
      </c>
      <c r="J21" s="8" t="s">
        <v>17</v>
      </c>
      <c r="K21" s="8" t="s">
        <v>18</v>
      </c>
    </row>
    <row r="22" spans="1:11" ht="15" x14ac:dyDescent="0.2">
      <c r="C22" s="10">
        <v>10001</v>
      </c>
      <c r="D22" s="11" t="s">
        <v>23</v>
      </c>
      <c r="E22" s="11" t="s">
        <v>24</v>
      </c>
      <c r="F22" s="11" t="s">
        <v>25</v>
      </c>
      <c r="H22" s="10">
        <v>10001</v>
      </c>
      <c r="I22" s="11" t="s">
        <v>23</v>
      </c>
      <c r="J22" s="11" t="s">
        <v>24</v>
      </c>
      <c r="K22" s="11" t="s">
        <v>25</v>
      </c>
    </row>
    <row r="23" spans="1:11" ht="15" x14ac:dyDescent="0.2">
      <c r="C23" s="14">
        <v>10002</v>
      </c>
      <c r="D23" s="15" t="s">
        <v>28</v>
      </c>
      <c r="E23" s="15" t="s">
        <v>24</v>
      </c>
      <c r="F23" s="15" t="s">
        <v>29</v>
      </c>
      <c r="H23" s="14">
        <v>10002</v>
      </c>
      <c r="I23" s="15" t="s">
        <v>28</v>
      </c>
      <c r="J23" s="15" t="s">
        <v>24</v>
      </c>
      <c r="K23" s="15" t="s">
        <v>29</v>
      </c>
    </row>
    <row r="24" spans="1:11" ht="15" x14ac:dyDescent="0.2">
      <c r="C24" s="18">
        <v>10003</v>
      </c>
      <c r="D24" s="19" t="s">
        <v>30</v>
      </c>
      <c r="E24" s="19" t="s">
        <v>24</v>
      </c>
      <c r="F24" s="19" t="s">
        <v>31</v>
      </c>
      <c r="H24" s="18">
        <v>10003</v>
      </c>
      <c r="I24" s="19" t="s">
        <v>30</v>
      </c>
      <c r="J24" s="19" t="s">
        <v>24</v>
      </c>
      <c r="K24" s="19" t="s">
        <v>31</v>
      </c>
    </row>
    <row r="25" spans="1:11" ht="15" x14ac:dyDescent="0.2">
      <c r="C25" s="18">
        <v>10004</v>
      </c>
      <c r="D25" s="19" t="s">
        <v>32</v>
      </c>
      <c r="E25" s="19" t="s">
        <v>24</v>
      </c>
      <c r="F25" s="19" t="s">
        <v>33</v>
      </c>
      <c r="H25" s="18">
        <v>10004</v>
      </c>
      <c r="I25" s="19" t="s">
        <v>32</v>
      </c>
      <c r="J25" s="19" t="s">
        <v>24</v>
      </c>
      <c r="K25" s="19" t="s">
        <v>33</v>
      </c>
    </row>
    <row r="26" spans="1:11" ht="15" x14ac:dyDescent="0.2">
      <c r="C26" s="18">
        <v>10005</v>
      </c>
      <c r="D26" s="19" t="s">
        <v>34</v>
      </c>
      <c r="E26" s="19" t="s">
        <v>35</v>
      </c>
      <c r="F26" s="19" t="s">
        <v>36</v>
      </c>
      <c r="H26" s="18">
        <v>10005</v>
      </c>
      <c r="I26" s="19" t="s">
        <v>34</v>
      </c>
      <c r="J26" s="19" t="s">
        <v>35</v>
      </c>
      <c r="K26" s="19" t="s">
        <v>36</v>
      </c>
    </row>
    <row r="27" spans="1:11" ht="15" x14ac:dyDescent="0.2">
      <c r="C27" s="18">
        <v>10006</v>
      </c>
      <c r="D27" s="19" t="s">
        <v>37</v>
      </c>
      <c r="E27" s="19" t="s">
        <v>35</v>
      </c>
      <c r="F27" s="19" t="s">
        <v>38</v>
      </c>
      <c r="H27" s="18">
        <v>10006</v>
      </c>
      <c r="I27" s="19" t="s">
        <v>37</v>
      </c>
      <c r="J27" s="19" t="s">
        <v>35</v>
      </c>
      <c r="K27" s="19" t="s">
        <v>38</v>
      </c>
    </row>
    <row r="28" spans="1:11" ht="15" x14ac:dyDescent="0.2">
      <c r="C28" s="18">
        <v>10007</v>
      </c>
      <c r="D28" s="19" t="s">
        <v>39</v>
      </c>
      <c r="E28" s="19" t="s">
        <v>35</v>
      </c>
      <c r="F28" s="19" t="s">
        <v>40</v>
      </c>
      <c r="H28" s="18">
        <v>10007</v>
      </c>
      <c r="I28" s="19" t="s">
        <v>39</v>
      </c>
      <c r="J28" s="19" t="s">
        <v>35</v>
      </c>
      <c r="K28" s="19" t="s">
        <v>40</v>
      </c>
    </row>
    <row r="29" spans="1:11" ht="15" x14ac:dyDescent="0.2">
      <c r="C29" s="18">
        <v>10008</v>
      </c>
      <c r="D29" s="19" t="s">
        <v>41</v>
      </c>
      <c r="E29" s="19" t="s">
        <v>35</v>
      </c>
      <c r="F29" s="19" t="s">
        <v>42</v>
      </c>
      <c r="H29" s="18">
        <v>10008</v>
      </c>
      <c r="I29" s="19" t="s">
        <v>41</v>
      </c>
      <c r="J29" s="19" t="s">
        <v>35</v>
      </c>
      <c r="K29" s="19" t="s">
        <v>42</v>
      </c>
    </row>
    <row r="30" spans="1:11" ht="14" x14ac:dyDescent="0.2"/>
    <row r="31" spans="1:11" ht="14" x14ac:dyDescent="0.2"/>
    <row r="32" spans="1:11" ht="14" x14ac:dyDescent="0.2"/>
    <row r="33" ht="14" x14ac:dyDescent="0.2"/>
    <row r="34" ht="14" x14ac:dyDescent="0.2"/>
    <row r="35" ht="14" x14ac:dyDescent="0.2"/>
    <row r="36" ht="14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</sheetData>
  <hyperlinks>
    <hyperlink ref="A2" location="'TOC'!A1" display="'TOC'!A1" xr:uid="{00000000-0004-0000-0100-000000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zoomScaleNormal="100" workbookViewId="0">
      <selection activeCell="B16" sqref="B16"/>
    </sheetView>
  </sheetViews>
  <sheetFormatPr baseColWidth="10" defaultColWidth="9.19921875" defaultRowHeight="15" x14ac:dyDescent="0.2"/>
  <cols>
    <col min="1" max="1" width="25.59765625" style="5" customWidth="1"/>
    <col min="2" max="5" width="9.19921875" style="5" customWidth="1"/>
    <col min="6" max="16384" width="9.19921875" style="5"/>
  </cols>
  <sheetData>
    <row r="1" spans="1:5" s="2" customFormat="1" ht="20.25" customHeight="1" x14ac:dyDescent="0.25">
      <c r="A1" s="1" t="s">
        <v>53</v>
      </c>
    </row>
    <row r="2" spans="1:5" x14ac:dyDescent="0.2">
      <c r="A2" s="50" t="s">
        <v>71</v>
      </c>
    </row>
    <row r="3" spans="1:5" ht="15" customHeight="1" x14ac:dyDescent="0.2">
      <c r="A3" s="6" t="s">
        <v>51</v>
      </c>
      <c r="B3" s="30" t="s">
        <v>3</v>
      </c>
      <c r="C3" s="30"/>
      <c r="D3" s="30" t="s">
        <v>4</v>
      </c>
      <c r="E3" s="30" t="s">
        <v>5</v>
      </c>
    </row>
    <row r="4" spans="1:5" ht="15" customHeight="1" x14ac:dyDescent="0.2">
      <c r="A4" s="5" t="s">
        <v>6</v>
      </c>
      <c r="B4" s="31">
        <v>2.95</v>
      </c>
      <c r="C4" s="31"/>
      <c r="D4" s="31">
        <v>3.75</v>
      </c>
      <c r="E4" s="31">
        <v>4.1500000000000004</v>
      </c>
    </row>
    <row r="5" spans="1:5" ht="15" customHeight="1" x14ac:dyDescent="0.2">
      <c r="A5" s="5" t="s">
        <v>8</v>
      </c>
      <c r="B5" s="31">
        <v>2.95</v>
      </c>
      <c r="C5" s="31"/>
      <c r="D5" s="31">
        <v>3.65</v>
      </c>
      <c r="E5" s="31">
        <v>4.1500000000000004</v>
      </c>
    </row>
    <row r="6" spans="1:5" ht="15" customHeight="1" x14ac:dyDescent="0.2">
      <c r="A6" s="5" t="s">
        <v>9</v>
      </c>
      <c r="B6" s="31">
        <v>3.75</v>
      </c>
      <c r="C6" s="31"/>
      <c r="D6" s="31">
        <v>3.95</v>
      </c>
      <c r="E6" s="31">
        <v>4.25</v>
      </c>
    </row>
    <row r="7" spans="1:5" ht="15" customHeight="1" x14ac:dyDescent="0.2">
      <c r="A7" s="5" t="s">
        <v>7</v>
      </c>
      <c r="B7" s="31">
        <v>3.25</v>
      </c>
      <c r="C7" s="31"/>
      <c r="D7" s="31">
        <v>3.95</v>
      </c>
      <c r="E7" s="31">
        <v>4.4000000000000004</v>
      </c>
    </row>
    <row r="8" spans="1:5" ht="15" customHeight="1" x14ac:dyDescent="0.2">
      <c r="A8" s="5" t="s">
        <v>10</v>
      </c>
      <c r="B8" s="31">
        <v>3.45</v>
      </c>
      <c r="C8" s="31"/>
      <c r="D8" s="31">
        <v>4.1500000000000004</v>
      </c>
      <c r="E8" s="31">
        <v>4.55</v>
      </c>
    </row>
    <row r="9" spans="1:5" ht="15" customHeight="1" x14ac:dyDescent="0.2">
      <c r="A9" s="5" t="s">
        <v>11</v>
      </c>
      <c r="B9" s="31">
        <v>2</v>
      </c>
      <c r="C9" s="31"/>
      <c r="D9" s="31">
        <v>2.4</v>
      </c>
      <c r="E9" s="31">
        <v>2.75</v>
      </c>
    </row>
    <row r="10" spans="1:5" ht="15" customHeight="1" x14ac:dyDescent="0.2">
      <c r="A10" s="5" t="s">
        <v>12</v>
      </c>
      <c r="B10" s="31">
        <v>3.95</v>
      </c>
      <c r="C10" s="31"/>
      <c r="D10" s="31">
        <v>4.75</v>
      </c>
      <c r="E10" s="31">
        <v>5.15</v>
      </c>
    </row>
    <row r="11" spans="1:5" ht="15" customHeight="1" x14ac:dyDescent="0.2">
      <c r="A11" s="5" t="s">
        <v>13</v>
      </c>
      <c r="B11" s="31">
        <v>2.25</v>
      </c>
      <c r="C11" s="31"/>
      <c r="D11" s="31">
        <v>2.5</v>
      </c>
      <c r="E11" s="31">
        <v>2.75</v>
      </c>
    </row>
    <row r="12" spans="1:5" ht="15" customHeight="1" x14ac:dyDescent="0.2">
      <c r="A12" s="5" t="s">
        <v>14</v>
      </c>
      <c r="B12" s="31">
        <v>1.75</v>
      </c>
      <c r="C12" s="31"/>
      <c r="D12" s="31">
        <v>1.95</v>
      </c>
      <c r="E12" s="31">
        <v>2.0499999999999998</v>
      </c>
    </row>
    <row r="13" spans="1:5" ht="15" customHeight="1" x14ac:dyDescent="0.2"/>
    <row r="14" spans="1:5" ht="15" customHeight="1" x14ac:dyDescent="0.2">
      <c r="A14" s="32" t="s">
        <v>52</v>
      </c>
      <c r="B14" s="33"/>
      <c r="C14" s="33"/>
      <c r="D14" s="33"/>
      <c r="E14" s="33"/>
    </row>
    <row r="15" spans="1:5" s="34" customFormat="1" ht="7.5" customHeight="1" thickBot="1" x14ac:dyDescent="0.25"/>
    <row r="16" spans="1:5" ht="16" thickBot="1" x14ac:dyDescent="0.25">
      <c r="A16" s="7" t="s">
        <v>7</v>
      </c>
      <c r="B16" s="35">
        <f>VLOOKUP(A16,A4:E12,3,FALSE)</f>
        <v>0</v>
      </c>
      <c r="C16" s="43"/>
    </row>
  </sheetData>
  <hyperlinks>
    <hyperlink ref="A2" location="'TOC'!A1" display="'TOC'!A1" xr:uid="{00000000-0004-0000-0200-000000000000}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27" sqref="B27"/>
    </sheetView>
  </sheetViews>
  <sheetFormatPr baseColWidth="10" defaultColWidth="9.19921875" defaultRowHeight="15" x14ac:dyDescent="0.2"/>
  <cols>
    <col min="1" max="1" width="16.3984375" style="37" customWidth="1"/>
    <col min="2" max="2" width="19.796875" style="37" bestFit="1" customWidth="1"/>
    <col min="3" max="3" width="40.19921875" style="37" bestFit="1" customWidth="1"/>
    <col min="4" max="4" width="27.19921875" style="37" bestFit="1" customWidth="1"/>
    <col min="5" max="5" width="6.796875" style="37" bestFit="1" customWidth="1"/>
    <col min="6" max="6" width="5" style="37" bestFit="1" customWidth="1"/>
    <col min="7" max="7" width="9" style="37" bestFit="1" customWidth="1"/>
    <col min="8" max="16384" width="9.19921875" style="37"/>
  </cols>
  <sheetData>
    <row r="1" spans="1:3" s="2" customFormat="1" ht="20.25" customHeight="1" x14ac:dyDescent="0.25">
      <c r="A1" s="1" t="s">
        <v>56</v>
      </c>
    </row>
    <row r="2" spans="1:3" x14ac:dyDescent="0.2">
      <c r="A2" s="50" t="s">
        <v>71</v>
      </c>
    </row>
    <row r="3" spans="1:3" x14ac:dyDescent="0.2">
      <c r="A3" s="36" t="s">
        <v>54</v>
      </c>
      <c r="B3" s="36" t="s">
        <v>17</v>
      </c>
    </row>
    <row r="4" spans="1:3" x14ac:dyDescent="0.2">
      <c r="A4" s="37" t="s">
        <v>30</v>
      </c>
      <c r="B4" s="38" t="e">
        <f>VLOOKUP(A4,A9:B14,-1,FALSE)</f>
        <v>#N/A</v>
      </c>
    </row>
    <row r="5" spans="1:3" x14ac:dyDescent="0.2">
      <c r="A5" s="40" t="s">
        <v>34</v>
      </c>
      <c r="B5" s="38"/>
    </row>
    <row r="6" spans="1:3" x14ac:dyDescent="0.2">
      <c r="A6" s="37" t="s">
        <v>55</v>
      </c>
      <c r="B6" s="38" t="str">
        <f>IFERROR(VLOOKUP(A6,$B$9:$C$14,2,FALSE),"")</f>
        <v/>
      </c>
    </row>
    <row r="8" spans="1:3" x14ac:dyDescent="0.2">
      <c r="A8" s="39" t="s">
        <v>17</v>
      </c>
      <c r="B8" s="39" t="s">
        <v>16</v>
      </c>
      <c r="C8" s="39" t="s">
        <v>18</v>
      </c>
    </row>
    <row r="9" spans="1:3" x14ac:dyDescent="0.2">
      <c r="A9" s="41" t="s">
        <v>24</v>
      </c>
      <c r="B9" s="41" t="s">
        <v>23</v>
      </c>
      <c r="C9" s="41" t="s">
        <v>25</v>
      </c>
    </row>
    <row r="10" spans="1:3" x14ac:dyDescent="0.2">
      <c r="A10" s="42" t="s">
        <v>24</v>
      </c>
      <c r="B10" s="42" t="s">
        <v>28</v>
      </c>
      <c r="C10" s="42" t="s">
        <v>29</v>
      </c>
    </row>
    <row r="11" spans="1:3" x14ac:dyDescent="0.2">
      <c r="A11" s="40" t="s">
        <v>24</v>
      </c>
      <c r="B11" s="40" t="s">
        <v>30</v>
      </c>
      <c r="C11" s="40" t="s">
        <v>31</v>
      </c>
    </row>
    <row r="12" spans="1:3" x14ac:dyDescent="0.2">
      <c r="A12" s="40" t="s">
        <v>24</v>
      </c>
      <c r="B12" s="40" t="s">
        <v>32</v>
      </c>
      <c r="C12" s="40" t="s">
        <v>33</v>
      </c>
    </row>
    <row r="13" spans="1:3" x14ac:dyDescent="0.2">
      <c r="A13" s="40" t="s">
        <v>35</v>
      </c>
      <c r="B13" s="40" t="s">
        <v>34</v>
      </c>
      <c r="C13" s="40" t="s">
        <v>36</v>
      </c>
    </row>
    <row r="14" spans="1:3" x14ac:dyDescent="0.2">
      <c r="A14" s="40" t="s">
        <v>35</v>
      </c>
      <c r="B14" s="40" t="s">
        <v>37</v>
      </c>
      <c r="C14" s="40" t="s">
        <v>38</v>
      </c>
    </row>
  </sheetData>
  <hyperlinks>
    <hyperlink ref="A2" location="'TOC'!A1" display="'TOC'!A1" xr:uid="{00000000-0004-0000-0300-000000000000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0"/>
  <sheetViews>
    <sheetView showGridLines="0" zoomScaleNormal="100" workbookViewId="0">
      <selection activeCell="A22" sqref="A22"/>
    </sheetView>
  </sheetViews>
  <sheetFormatPr baseColWidth="10" defaultColWidth="9.19921875" defaultRowHeight="12.75" customHeight="1" zeroHeight="1" x14ac:dyDescent="0.2"/>
  <cols>
    <col min="1" max="17" width="9.19921875" customWidth="1"/>
  </cols>
  <sheetData>
    <row r="1" spans="1:1" s="2" customFormat="1" ht="20.25" customHeight="1" x14ac:dyDescent="0.25">
      <c r="A1" s="1" t="s">
        <v>57</v>
      </c>
    </row>
    <row r="2" spans="1:1" ht="14" x14ac:dyDescent="0.2">
      <c r="A2" s="50" t="s">
        <v>71</v>
      </c>
    </row>
    <row r="3" spans="1:1" ht="14" x14ac:dyDescent="0.2"/>
    <row r="4" spans="1:1" ht="14" x14ac:dyDescent="0.2"/>
    <row r="5" spans="1:1" ht="14" x14ac:dyDescent="0.2"/>
    <row r="6" spans="1:1" ht="14" x14ac:dyDescent="0.2"/>
    <row r="7" spans="1:1" ht="14" x14ac:dyDescent="0.2"/>
    <row r="8" spans="1:1" ht="14" x14ac:dyDescent="0.2"/>
    <row r="9" spans="1:1" ht="14" x14ac:dyDescent="0.2"/>
    <row r="10" spans="1:1" ht="14" x14ac:dyDescent="0.2"/>
    <row r="11" spans="1:1" ht="14" x14ac:dyDescent="0.2"/>
    <row r="12" spans="1:1" ht="14" x14ac:dyDescent="0.2"/>
    <row r="13" spans="1:1" ht="14" x14ac:dyDescent="0.2"/>
    <row r="14" spans="1:1" ht="14" x14ac:dyDescent="0.2"/>
    <row r="15" spans="1:1" ht="14" x14ac:dyDescent="0.2"/>
    <row r="16" spans="1:1" ht="14" x14ac:dyDescent="0.2"/>
    <row r="17" ht="14" x14ac:dyDescent="0.2"/>
    <row r="18" ht="14" x14ac:dyDescent="0.2"/>
    <row r="19" ht="14" x14ac:dyDescent="0.2"/>
    <row r="20" ht="14" x14ac:dyDescent="0.2"/>
    <row r="21" ht="14" x14ac:dyDescent="0.2"/>
    <row r="22" ht="14" x14ac:dyDescent="0.2"/>
    <row r="23" ht="14" x14ac:dyDescent="0.2"/>
    <row r="24" ht="14" x14ac:dyDescent="0.2"/>
    <row r="25" ht="14" x14ac:dyDescent="0.2"/>
    <row r="26" ht="14" x14ac:dyDescent="0.2"/>
    <row r="27" ht="14" x14ac:dyDescent="0.2"/>
    <row r="28" ht="14" x14ac:dyDescent="0.2"/>
    <row r="29" ht="14" x14ac:dyDescent="0.2"/>
    <row r="30" ht="14" x14ac:dyDescent="0.2"/>
  </sheetData>
  <hyperlinks>
    <hyperlink ref="A2" location="'TOC'!A1" display="'TOC'!A1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zoomScale="253" zoomScaleNormal="100" workbookViewId="0">
      <selection activeCell="C15" sqref="C15"/>
    </sheetView>
  </sheetViews>
  <sheetFormatPr baseColWidth="10" defaultColWidth="9.19921875" defaultRowHeight="15" x14ac:dyDescent="0.2"/>
  <cols>
    <col min="1" max="1" width="5.3984375" style="5" customWidth="1"/>
    <col min="2" max="2" width="25.59765625" style="5" customWidth="1"/>
    <col min="3" max="5" width="9.19921875" style="5" customWidth="1"/>
    <col min="6" max="16384" width="9.19921875" style="5"/>
  </cols>
  <sheetData>
    <row r="1" spans="1:7" s="2" customFormat="1" ht="20.25" customHeight="1" x14ac:dyDescent="0.25">
      <c r="A1" s="1" t="s">
        <v>58</v>
      </c>
      <c r="B1" s="1"/>
    </row>
    <row r="2" spans="1:7" x14ac:dyDescent="0.2">
      <c r="A2" s="50" t="s">
        <v>71</v>
      </c>
    </row>
    <row r="3" spans="1:7" ht="15" customHeight="1" x14ac:dyDescent="0.2">
      <c r="B3" s="6" t="s">
        <v>51</v>
      </c>
      <c r="C3" s="30" t="s">
        <v>3</v>
      </c>
      <c r="D3" s="30" t="s">
        <v>4</v>
      </c>
      <c r="E3" s="30" t="s">
        <v>5</v>
      </c>
    </row>
    <row r="4" spans="1:7" ht="15" customHeight="1" x14ac:dyDescent="0.2">
      <c r="A4" s="45">
        <v>1</v>
      </c>
      <c r="B4" s="5" t="s">
        <v>6</v>
      </c>
      <c r="C4" s="31">
        <v>2.95</v>
      </c>
      <c r="D4" s="31">
        <v>3.75</v>
      </c>
      <c r="E4" s="31">
        <v>4.1500000000000004</v>
      </c>
    </row>
    <row r="5" spans="1:7" ht="15" customHeight="1" x14ac:dyDescent="0.2">
      <c r="A5" s="45">
        <v>2</v>
      </c>
      <c r="B5" s="5" t="s">
        <v>8</v>
      </c>
      <c r="C5" s="31">
        <v>2.95</v>
      </c>
      <c r="D5" s="31">
        <v>3.65</v>
      </c>
      <c r="E5" s="31">
        <v>4.1500000000000004</v>
      </c>
    </row>
    <row r="6" spans="1:7" ht="15" customHeight="1" x14ac:dyDescent="0.2">
      <c r="A6" s="45">
        <v>3</v>
      </c>
      <c r="B6" s="5" t="s">
        <v>9</v>
      </c>
      <c r="C6" s="31">
        <v>3.75</v>
      </c>
      <c r="D6" s="31">
        <v>3.95</v>
      </c>
      <c r="E6" s="31">
        <v>4.25</v>
      </c>
    </row>
    <row r="7" spans="1:7" ht="15" customHeight="1" x14ac:dyDescent="0.2">
      <c r="A7" s="45">
        <v>4</v>
      </c>
      <c r="B7" s="5" t="s">
        <v>7</v>
      </c>
      <c r="C7" s="31">
        <v>3.25</v>
      </c>
      <c r="D7" s="31">
        <v>3.95</v>
      </c>
      <c r="E7" s="31">
        <v>4.4000000000000004</v>
      </c>
    </row>
    <row r="8" spans="1:7" ht="15" customHeight="1" x14ac:dyDescent="0.2">
      <c r="A8" s="45">
        <v>5</v>
      </c>
      <c r="B8" s="5" t="s">
        <v>10</v>
      </c>
      <c r="C8" s="31">
        <v>3.45</v>
      </c>
      <c r="D8" s="31">
        <v>4.1500000000000004</v>
      </c>
      <c r="E8" s="31">
        <v>4.55</v>
      </c>
    </row>
    <row r="9" spans="1:7" ht="15" customHeight="1" x14ac:dyDescent="0.2">
      <c r="A9" s="45">
        <v>6</v>
      </c>
      <c r="B9" s="5" t="s">
        <v>11</v>
      </c>
      <c r="C9" s="31">
        <v>2</v>
      </c>
      <c r="D9" s="31">
        <v>2.4</v>
      </c>
      <c r="E9" s="31">
        <v>2.75</v>
      </c>
    </row>
    <row r="10" spans="1:7" ht="15" customHeight="1" x14ac:dyDescent="0.2">
      <c r="A10" s="45">
        <v>7</v>
      </c>
      <c r="B10" s="5" t="s">
        <v>12</v>
      </c>
      <c r="C10" s="31">
        <v>3.95</v>
      </c>
      <c r="D10" s="31">
        <v>4.75</v>
      </c>
      <c r="E10" s="31">
        <v>5.15</v>
      </c>
    </row>
    <row r="11" spans="1:7" ht="15" customHeight="1" x14ac:dyDescent="0.2"/>
    <row r="12" spans="1:7" ht="15" customHeight="1" x14ac:dyDescent="0.2">
      <c r="B12" s="32" t="s">
        <v>59</v>
      </c>
      <c r="C12" s="33"/>
      <c r="D12" s="33"/>
      <c r="E12" s="33"/>
      <c r="F12" s="33"/>
      <c r="G12" s="33"/>
    </row>
    <row r="13" spans="1:7" s="34" customFormat="1" ht="7.5" customHeight="1" thickBot="1" x14ac:dyDescent="0.25"/>
    <row r="14" spans="1:7" ht="16" thickBot="1" x14ac:dyDescent="0.25">
      <c r="B14" s="7" t="s">
        <v>7</v>
      </c>
      <c r="C14" s="44">
        <f>MATCH(B14,$B$4:$B$10,0)</f>
        <v>4</v>
      </c>
    </row>
  </sheetData>
  <hyperlinks>
    <hyperlink ref="A2" location="'TOC'!A1" display="'TOC'!A1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zoomScale="165" zoomScaleNormal="100" workbookViewId="0">
      <selection activeCell="K20" sqref="K20"/>
    </sheetView>
  </sheetViews>
  <sheetFormatPr baseColWidth="10" defaultColWidth="9.19921875" defaultRowHeight="15" x14ac:dyDescent="0.2"/>
  <cols>
    <col min="1" max="1" width="5.3984375" style="5" customWidth="1"/>
    <col min="2" max="2" width="25.59765625" style="5" customWidth="1"/>
    <col min="3" max="5" width="9.19921875" style="5" customWidth="1"/>
    <col min="6" max="16384" width="9.19921875" style="5"/>
  </cols>
  <sheetData>
    <row r="1" spans="1:7" s="2" customFormat="1" ht="20.25" customHeight="1" x14ac:dyDescent="0.25">
      <c r="A1" s="1" t="s">
        <v>70</v>
      </c>
      <c r="B1" s="1"/>
    </row>
    <row r="2" spans="1:7" x14ac:dyDescent="0.2">
      <c r="A2" s="50" t="s">
        <v>71</v>
      </c>
    </row>
    <row r="3" spans="1:7" ht="15" customHeight="1" x14ac:dyDescent="0.2">
      <c r="B3" s="6" t="s">
        <v>51</v>
      </c>
      <c r="C3" s="30" t="s">
        <v>3</v>
      </c>
      <c r="D3" s="30" t="s">
        <v>4</v>
      </c>
      <c r="E3" s="30" t="s">
        <v>5</v>
      </c>
    </row>
    <row r="4" spans="1:7" ht="15" customHeight="1" x14ac:dyDescent="0.2">
      <c r="A4" s="45"/>
      <c r="B4" s="5" t="s">
        <v>6</v>
      </c>
      <c r="C4" s="31">
        <v>2.95</v>
      </c>
      <c r="D4" s="31">
        <v>3.75</v>
      </c>
      <c r="E4" s="31">
        <v>4.1500000000000004</v>
      </c>
    </row>
    <row r="5" spans="1:7" ht="15" customHeight="1" x14ac:dyDescent="0.2">
      <c r="A5" s="45"/>
      <c r="B5" s="5" t="s">
        <v>8</v>
      </c>
      <c r="C5" s="31">
        <v>2.95</v>
      </c>
      <c r="D5" s="31">
        <v>3.65</v>
      </c>
      <c r="E5" s="31">
        <v>4.1500000000000004</v>
      </c>
    </row>
    <row r="6" spans="1:7" ht="15" customHeight="1" x14ac:dyDescent="0.2">
      <c r="A6" s="45"/>
      <c r="B6" s="5" t="s">
        <v>9</v>
      </c>
      <c r="C6" s="31">
        <v>3.75</v>
      </c>
      <c r="D6" s="31">
        <v>3.95</v>
      </c>
      <c r="E6" s="31">
        <v>4.25</v>
      </c>
    </row>
    <row r="7" spans="1:7" ht="15" customHeight="1" x14ac:dyDescent="0.2">
      <c r="A7" s="45"/>
      <c r="B7" s="5" t="s">
        <v>7</v>
      </c>
      <c r="C7" s="31">
        <v>3.25</v>
      </c>
      <c r="D7" s="31">
        <v>3.95</v>
      </c>
      <c r="E7" s="31">
        <v>4.4000000000000004</v>
      </c>
    </row>
    <row r="8" spans="1:7" ht="15" customHeight="1" x14ac:dyDescent="0.2">
      <c r="A8" s="45"/>
      <c r="B8" s="5" t="s">
        <v>10</v>
      </c>
      <c r="C8" s="31">
        <v>3.45</v>
      </c>
      <c r="D8" s="31">
        <v>4.1500000000000004</v>
      </c>
      <c r="E8" s="31">
        <v>4.55</v>
      </c>
    </row>
    <row r="9" spans="1:7" ht="15" customHeight="1" x14ac:dyDescent="0.2">
      <c r="A9" s="45"/>
      <c r="B9" s="5" t="s">
        <v>11</v>
      </c>
      <c r="C9" s="31">
        <v>2</v>
      </c>
      <c r="D9" s="31">
        <v>2.4</v>
      </c>
      <c r="E9" s="31">
        <v>2.75</v>
      </c>
    </row>
    <row r="10" spans="1:7" ht="15" customHeight="1" x14ac:dyDescent="0.2">
      <c r="A10" s="45"/>
      <c r="B10" s="5" t="s">
        <v>12</v>
      </c>
      <c r="C10" s="31">
        <v>3.95</v>
      </c>
      <c r="D10" s="31">
        <v>4.75</v>
      </c>
      <c r="E10" s="31">
        <v>5.15</v>
      </c>
    </row>
    <row r="11" spans="1:7" ht="15" customHeight="1" x14ac:dyDescent="0.2"/>
    <row r="12" spans="1:7" ht="15" customHeight="1" x14ac:dyDescent="0.2">
      <c r="B12" s="32" t="s">
        <v>59</v>
      </c>
      <c r="C12" s="33"/>
      <c r="D12" s="33"/>
      <c r="E12" s="33"/>
      <c r="F12" s="33"/>
      <c r="G12" s="33"/>
    </row>
    <row r="13" spans="1:7" s="34" customFormat="1" ht="7.5" customHeight="1" thickBot="1" x14ac:dyDescent="0.25"/>
    <row r="14" spans="1:7" ht="16" thickBot="1" x14ac:dyDescent="0.25">
      <c r="B14" s="7" t="s">
        <v>67</v>
      </c>
      <c r="C14" s="44">
        <f>MATCH(B14,$B$3:$E$3,0)</f>
        <v>3</v>
      </c>
    </row>
  </sheetData>
  <hyperlinks>
    <hyperlink ref="A2" location="'TOC'!A1" display="'TOC'!A1" xr:uid="{00000000-0004-0000-0600-000000000000}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0"/>
  <sheetViews>
    <sheetView showGridLines="0" zoomScale="150" zoomScaleNormal="100" workbookViewId="0">
      <selection activeCell="B22" sqref="B22"/>
    </sheetView>
  </sheetViews>
  <sheetFormatPr baseColWidth="10" defaultColWidth="9.19921875" defaultRowHeight="12.75" customHeight="1" zeroHeight="1" x14ac:dyDescent="0.2"/>
  <cols>
    <col min="1" max="1" width="3.796875" customWidth="1"/>
    <col min="2" max="11" width="9.19921875" customWidth="1"/>
  </cols>
  <sheetData>
    <row r="1" spans="1:1" s="2" customFormat="1" ht="20.25" customHeight="1" x14ac:dyDescent="0.25">
      <c r="A1" s="1" t="s">
        <v>0</v>
      </c>
    </row>
    <row r="2" spans="1:1" ht="14" x14ac:dyDescent="0.2">
      <c r="A2" s="50" t="s">
        <v>71</v>
      </c>
    </row>
    <row r="3" spans="1:1" ht="14" x14ac:dyDescent="0.2"/>
    <row r="4" spans="1:1" ht="14" x14ac:dyDescent="0.2"/>
    <row r="5" spans="1:1" ht="14" x14ac:dyDescent="0.2"/>
    <row r="6" spans="1:1" ht="14" x14ac:dyDescent="0.2"/>
    <row r="7" spans="1:1" ht="14" x14ac:dyDescent="0.2"/>
    <row r="8" spans="1:1" ht="14" x14ac:dyDescent="0.2"/>
    <row r="9" spans="1:1" ht="14" x14ac:dyDescent="0.2"/>
    <row r="10" spans="1:1" ht="14" x14ac:dyDescent="0.2"/>
    <row r="11" spans="1:1" ht="14" x14ac:dyDescent="0.2"/>
    <row r="12" spans="1:1" ht="14" x14ac:dyDescent="0.2"/>
    <row r="13" spans="1:1" ht="14" x14ac:dyDescent="0.2"/>
    <row r="14" spans="1:1" ht="14" x14ac:dyDescent="0.2"/>
    <row r="15" spans="1:1" ht="14" x14ac:dyDescent="0.2"/>
    <row r="16" spans="1:1" ht="14" x14ac:dyDescent="0.2"/>
    <row r="17" spans="9:9" ht="14" x14ac:dyDescent="0.2"/>
    <row r="18" spans="9:9" ht="14" x14ac:dyDescent="0.2"/>
    <row r="19" spans="9:9" ht="14" x14ac:dyDescent="0.2"/>
    <row r="20" spans="9:9" ht="14" x14ac:dyDescent="0.2"/>
    <row r="21" spans="9:9" ht="14" x14ac:dyDescent="0.2"/>
    <row r="22" spans="9:9" ht="14" x14ac:dyDescent="0.2"/>
    <row r="23" spans="9:9" ht="14" x14ac:dyDescent="0.2"/>
    <row r="24" spans="9:9" ht="14" x14ac:dyDescent="0.2"/>
    <row r="25" spans="9:9" ht="14" x14ac:dyDescent="0.2"/>
    <row r="26" spans="9:9" ht="14" x14ac:dyDescent="0.2"/>
    <row r="27" spans="9:9" ht="14" x14ac:dyDescent="0.2"/>
    <row r="28" spans="9:9" ht="14" x14ac:dyDescent="0.2"/>
    <row r="29" spans="9:9" ht="14" x14ac:dyDescent="0.2"/>
    <row r="30" spans="9:9" ht="14" x14ac:dyDescent="0.2"/>
    <row r="31" spans="9:9" ht="14" x14ac:dyDescent="0.2"/>
    <row r="32" spans="9:9" ht="14" x14ac:dyDescent="0.2">
      <c r="I32" s="3" t="s">
        <v>1</v>
      </c>
    </row>
    <row r="33" spans="9:9" ht="15" x14ac:dyDescent="0.2">
      <c r="I33" s="4" t="s">
        <v>2</v>
      </c>
    </row>
    <row r="34" spans="9:9" ht="14" x14ac:dyDescent="0.2"/>
    <row r="35" spans="9:9" ht="14" x14ac:dyDescent="0.2"/>
    <row r="36" spans="9:9" ht="14" x14ac:dyDescent="0.2"/>
    <row r="37" spans="9:9" ht="14" x14ac:dyDescent="0.2"/>
    <row r="38" spans="9:9" ht="14" x14ac:dyDescent="0.2"/>
    <row r="39" spans="9:9" ht="14" x14ac:dyDescent="0.2"/>
    <row r="40" spans="9:9" ht="14" x14ac:dyDescent="0.2"/>
  </sheetData>
  <hyperlinks>
    <hyperlink ref="I33" r:id="rId1" xr:uid="{00000000-0004-0000-0700-000000000000}"/>
    <hyperlink ref="A2" location="'TOC'!A1" display="'TOC'!A1" xr:uid="{00000000-0004-0000-0700-000001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topLeftCell="B2" zoomScale="248" zoomScaleNormal="100" workbookViewId="0">
      <selection activeCell="D16" sqref="D16"/>
    </sheetView>
  </sheetViews>
  <sheetFormatPr baseColWidth="10" defaultColWidth="9.19921875" defaultRowHeight="15" x14ac:dyDescent="0.2"/>
  <cols>
    <col min="1" max="1" width="5.3984375" style="5" customWidth="1"/>
    <col min="2" max="2" width="25.59765625" style="5" customWidth="1"/>
    <col min="3" max="5" width="9.19921875" style="5" customWidth="1"/>
    <col min="6" max="16384" width="9.19921875" style="5"/>
  </cols>
  <sheetData>
    <row r="1" spans="1:7" s="2" customFormat="1" ht="20.25" customHeight="1" x14ac:dyDescent="0.25">
      <c r="A1" s="1" t="s">
        <v>60</v>
      </c>
      <c r="B1" s="1"/>
    </row>
    <row r="2" spans="1:7" x14ac:dyDescent="0.2">
      <c r="A2" s="50" t="s">
        <v>71</v>
      </c>
    </row>
    <row r="3" spans="1:7" ht="15" customHeight="1" x14ac:dyDescent="0.2">
      <c r="B3" s="6" t="s">
        <v>51</v>
      </c>
      <c r="C3" s="30" t="s">
        <v>3</v>
      </c>
      <c r="D3" s="30" t="s">
        <v>4</v>
      </c>
      <c r="E3" s="30" t="s">
        <v>5</v>
      </c>
    </row>
    <row r="4" spans="1:7" ht="15" customHeight="1" x14ac:dyDescent="0.2">
      <c r="A4" s="45"/>
      <c r="B4" s="5" t="s">
        <v>6</v>
      </c>
      <c r="C4" s="31">
        <v>2.95</v>
      </c>
      <c r="D4" s="31">
        <v>3.75</v>
      </c>
      <c r="E4" s="31">
        <v>4.1500000000000004</v>
      </c>
    </row>
    <row r="5" spans="1:7" ht="15" customHeight="1" x14ac:dyDescent="0.2">
      <c r="A5" s="45"/>
      <c r="B5" s="5" t="s">
        <v>8</v>
      </c>
      <c r="C5" s="31">
        <v>2.95</v>
      </c>
      <c r="D5" s="31">
        <v>3.65</v>
      </c>
      <c r="E5" s="31">
        <v>4.1500000000000004</v>
      </c>
    </row>
    <row r="6" spans="1:7" ht="15" customHeight="1" x14ac:dyDescent="0.2">
      <c r="A6" s="45"/>
      <c r="B6" s="5" t="s">
        <v>9</v>
      </c>
      <c r="C6" s="31">
        <v>3.75</v>
      </c>
      <c r="D6" s="31">
        <v>3.95</v>
      </c>
      <c r="E6" s="31">
        <v>4.25</v>
      </c>
    </row>
    <row r="7" spans="1:7" ht="15" customHeight="1" x14ac:dyDescent="0.2">
      <c r="A7" s="45"/>
      <c r="B7" s="5" t="s">
        <v>7</v>
      </c>
      <c r="C7" s="31">
        <v>3.25</v>
      </c>
      <c r="D7" s="31">
        <v>3.95</v>
      </c>
      <c r="E7" s="31">
        <v>4.4000000000000004</v>
      </c>
    </row>
    <row r="8" spans="1:7" ht="15" customHeight="1" x14ac:dyDescent="0.2">
      <c r="A8" s="45"/>
      <c r="B8" s="5" t="s">
        <v>10</v>
      </c>
      <c r="C8" s="31">
        <v>3.45</v>
      </c>
      <c r="D8" s="31">
        <v>4.1500000000000004</v>
      </c>
      <c r="E8" s="31">
        <v>4.55</v>
      </c>
    </row>
    <row r="9" spans="1:7" ht="15" customHeight="1" x14ac:dyDescent="0.2">
      <c r="A9" s="45"/>
      <c r="B9" s="5" t="s">
        <v>11</v>
      </c>
      <c r="C9" s="31">
        <v>2</v>
      </c>
      <c r="D9" s="31">
        <v>2.4</v>
      </c>
      <c r="E9" s="31">
        <v>2.75</v>
      </c>
    </row>
    <row r="10" spans="1:7" ht="15" customHeight="1" x14ac:dyDescent="0.2">
      <c r="A10" s="45"/>
      <c r="B10" s="5" t="s">
        <v>12</v>
      </c>
      <c r="C10" s="31">
        <v>3.95</v>
      </c>
      <c r="D10" s="31">
        <v>4.75</v>
      </c>
      <c r="E10" s="31">
        <v>5.15</v>
      </c>
    </row>
    <row r="11" spans="1:7" ht="15" customHeight="1" x14ac:dyDescent="0.2"/>
    <row r="12" spans="1:7" ht="15" customHeight="1" x14ac:dyDescent="0.2">
      <c r="B12" s="32" t="s">
        <v>61</v>
      </c>
      <c r="C12" s="33"/>
      <c r="D12" s="33"/>
      <c r="E12" s="33"/>
      <c r="F12" s="33"/>
      <c r="G12" s="33"/>
    </row>
    <row r="13" spans="1:7" s="34" customFormat="1" ht="7.5" customHeight="1" thickBot="1" x14ac:dyDescent="0.25"/>
    <row r="14" spans="1:7" ht="16" thickBot="1" x14ac:dyDescent="0.25">
      <c r="B14" s="7" t="s">
        <v>7</v>
      </c>
      <c r="C14" s="35">
        <f>INDEX($C$4:$E$10,4,2)</f>
        <v>3.95</v>
      </c>
    </row>
    <row r="15" spans="1:7" x14ac:dyDescent="0.2">
      <c r="B15" s="5" t="s">
        <v>7</v>
      </c>
      <c r="C15" s="5">
        <f>INDEX($D$4:$D$10,4)</f>
        <v>3.95</v>
      </c>
      <c r="D15" s="5" t="s">
        <v>68</v>
      </c>
    </row>
  </sheetData>
  <hyperlinks>
    <hyperlink ref="A2" location="'TOC'!A1" display="'TOC'!A1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5"/>
  <sheetViews>
    <sheetView zoomScale="202" zoomScaleNormal="202" workbookViewId="0">
      <selection activeCell="I11" sqref="I11"/>
    </sheetView>
  </sheetViews>
  <sheetFormatPr baseColWidth="10" defaultColWidth="9.19921875" defaultRowHeight="15" x14ac:dyDescent="0.2"/>
  <cols>
    <col min="1" max="1" width="3.59765625" style="5" customWidth="1"/>
    <col min="2" max="2" width="25.59765625" style="5" customWidth="1"/>
    <col min="3" max="6" width="9.19921875" style="5" customWidth="1"/>
    <col min="7" max="9" width="9.19921875" style="5"/>
    <col min="10" max="10" width="10.796875" style="5" bestFit="1" customWidth="1"/>
    <col min="11" max="16384" width="9.19921875" style="5"/>
  </cols>
  <sheetData>
    <row r="1" spans="1:10" s="2" customFormat="1" ht="20.25" customHeight="1" x14ac:dyDescent="0.25">
      <c r="A1" s="1" t="s">
        <v>64</v>
      </c>
      <c r="B1" s="1"/>
    </row>
    <row r="2" spans="1:10" x14ac:dyDescent="0.2">
      <c r="A2" s="50" t="s">
        <v>71</v>
      </c>
    </row>
    <row r="3" spans="1:10" ht="15" customHeight="1" x14ac:dyDescent="0.2">
      <c r="B3" s="6" t="s">
        <v>51</v>
      </c>
      <c r="C3" s="30" t="s">
        <v>3</v>
      </c>
      <c r="D3" s="30"/>
      <c r="E3" s="30" t="s">
        <v>4</v>
      </c>
      <c r="F3" s="30" t="s">
        <v>5</v>
      </c>
      <c r="I3" s="5" t="s">
        <v>101</v>
      </c>
      <c r="J3" s="5" t="s">
        <v>104</v>
      </c>
    </row>
    <row r="4" spans="1:10" ht="15" customHeight="1" x14ac:dyDescent="0.2">
      <c r="A4" s="45"/>
      <c r="B4" s="5" t="s">
        <v>6</v>
      </c>
      <c r="C4" s="31">
        <v>2.95</v>
      </c>
      <c r="D4" s="31"/>
      <c r="E4" s="31">
        <v>3.75</v>
      </c>
      <c r="F4" s="31">
        <v>4.1500000000000004</v>
      </c>
      <c r="I4" s="5" t="s">
        <v>102</v>
      </c>
      <c r="J4" s="5" t="s">
        <v>105</v>
      </c>
    </row>
    <row r="5" spans="1:10" ht="15" customHeight="1" x14ac:dyDescent="0.2">
      <c r="A5" s="45"/>
      <c r="B5" s="5" t="s">
        <v>8</v>
      </c>
      <c r="C5" s="31">
        <v>2.95</v>
      </c>
      <c r="D5" s="31"/>
      <c r="E5" s="31">
        <v>3.65</v>
      </c>
      <c r="F5" s="31">
        <v>4.1500000000000004</v>
      </c>
      <c r="I5" s="5" t="s">
        <v>103</v>
      </c>
      <c r="J5" s="5">
        <f>INDEX($C$4:$F$8,MATCH($J$3,$B$4:$B$8,0),MATCH($J$4,$C$3:$F$3,0))</f>
        <v>4.1500000000000004</v>
      </c>
    </row>
    <row r="6" spans="1:10" ht="15" customHeight="1" x14ac:dyDescent="0.2">
      <c r="A6" s="45"/>
      <c r="B6" s="5" t="s">
        <v>9</v>
      </c>
      <c r="C6" s="31">
        <v>3.75</v>
      </c>
      <c r="D6" s="31"/>
      <c r="E6" s="31">
        <v>3.95</v>
      </c>
      <c r="F6" s="31">
        <v>4.25</v>
      </c>
    </row>
    <row r="7" spans="1:10" ht="15" customHeight="1" x14ac:dyDescent="0.2">
      <c r="A7" s="45"/>
      <c r="B7" s="5" t="s">
        <v>7</v>
      </c>
      <c r="C7" s="31">
        <v>3.25</v>
      </c>
      <c r="D7" s="31"/>
      <c r="E7" s="31">
        <v>3.95</v>
      </c>
      <c r="F7" s="31">
        <v>4.4000000000000004</v>
      </c>
    </row>
    <row r="8" spans="1:10" ht="15" customHeight="1" x14ac:dyDescent="0.2">
      <c r="A8" s="45"/>
      <c r="B8" s="5" t="s">
        <v>10</v>
      </c>
      <c r="C8" s="31">
        <v>3.45</v>
      </c>
      <c r="D8" s="31"/>
      <c r="E8" s="31">
        <v>4.1500000000000004</v>
      </c>
      <c r="F8" s="31">
        <v>4.55</v>
      </c>
    </row>
    <row r="9" spans="1:10" ht="15" customHeight="1" x14ac:dyDescent="0.2"/>
    <row r="10" spans="1:10" ht="15" customHeight="1" x14ac:dyDescent="0.2">
      <c r="B10" s="32" t="s">
        <v>61</v>
      </c>
      <c r="C10" s="33"/>
      <c r="D10" s="33"/>
      <c r="E10" s="33"/>
      <c r="F10" s="33"/>
      <c r="G10" s="33"/>
      <c r="H10" s="33"/>
    </row>
    <row r="11" spans="1:10" s="34" customFormat="1" ht="7.5" customHeight="1" x14ac:dyDescent="0.2"/>
    <row r="12" spans="1:10" x14ac:dyDescent="0.2">
      <c r="B12" s="7" t="s">
        <v>7</v>
      </c>
      <c r="C12" s="46">
        <f>MATCH(B12,$B$4:$B$8,0)</f>
        <v>4</v>
      </c>
      <c r="D12" s="46"/>
      <c r="E12" s="5" t="s">
        <v>62</v>
      </c>
    </row>
    <row r="13" spans="1:10" x14ac:dyDescent="0.2">
      <c r="B13" s="5" t="s">
        <v>7</v>
      </c>
      <c r="C13" s="5" cm="1">
        <f t="array" ref="C13">INDEX($E$4:$E$8,C12)</f>
        <v>3.95</v>
      </c>
      <c r="E13" s="5" t="s">
        <v>63</v>
      </c>
    </row>
    <row r="14" spans="1:10" x14ac:dyDescent="0.2">
      <c r="B14" s="5" t="s">
        <v>7</v>
      </c>
      <c r="C14" s="5">
        <f>INDEX($E$4:$E$8,MATCH(B14,$B$4:$B$8,0))</f>
        <v>3.95</v>
      </c>
      <c r="E14" s="5" t="s">
        <v>65</v>
      </c>
    </row>
    <row r="15" spans="1:10" x14ac:dyDescent="0.2">
      <c r="B15" s="5" t="s">
        <v>7</v>
      </c>
      <c r="C15" s="5">
        <f>VLOOKUP(B15,$B$4:$F$8,3,FALSE)</f>
        <v>0</v>
      </c>
      <c r="E15" s="5" t="s">
        <v>66</v>
      </c>
    </row>
  </sheetData>
  <hyperlinks>
    <hyperlink ref="A2" location="'TOC'!A1" display="'TOC'!A1" xr:uid="{00000000-0004-0000-0900-000000000000}"/>
  </hyperlink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zoomScaleNormal="100" workbookViewId="0">
      <selection activeCell="C12" sqref="C12"/>
    </sheetView>
  </sheetViews>
  <sheetFormatPr baseColWidth="10" defaultColWidth="9.19921875" defaultRowHeight="15" x14ac:dyDescent="0.2"/>
  <cols>
    <col min="1" max="1" width="3.59765625" style="5" customWidth="1"/>
    <col min="2" max="2" width="25.59765625" style="5" customWidth="1"/>
    <col min="3" max="6" width="9.19921875" style="5" customWidth="1"/>
    <col min="7" max="16384" width="9.19921875" style="5"/>
  </cols>
  <sheetData>
    <row r="1" spans="1:8" s="2" customFormat="1" ht="20.25" customHeight="1" x14ac:dyDescent="0.25">
      <c r="A1" s="1" t="s">
        <v>64</v>
      </c>
      <c r="B1" s="1"/>
    </row>
    <row r="2" spans="1:8" x14ac:dyDescent="0.2">
      <c r="A2" s="50" t="s">
        <v>71</v>
      </c>
    </row>
    <row r="3" spans="1:8" ht="15" customHeight="1" x14ac:dyDescent="0.2">
      <c r="B3" s="6" t="s">
        <v>51</v>
      </c>
      <c r="C3" s="30" t="s">
        <v>3</v>
      </c>
      <c r="D3" s="30"/>
      <c r="E3" s="30" t="s">
        <v>4</v>
      </c>
      <c r="F3" s="30" t="s">
        <v>5</v>
      </c>
    </row>
    <row r="4" spans="1:8" ht="15" customHeight="1" x14ac:dyDescent="0.2">
      <c r="A4" s="45"/>
      <c r="B4" s="5" t="s">
        <v>6</v>
      </c>
      <c r="C4" s="31">
        <v>2.95</v>
      </c>
      <c r="D4" s="31"/>
      <c r="E4" s="31">
        <v>3.75</v>
      </c>
      <c r="F4" s="31">
        <v>4.1500000000000004</v>
      </c>
    </row>
    <row r="5" spans="1:8" ht="15" customHeight="1" x14ac:dyDescent="0.2">
      <c r="A5" s="45"/>
      <c r="B5" s="5" t="s">
        <v>8</v>
      </c>
      <c r="C5" s="31">
        <v>2.95</v>
      </c>
      <c r="D5" s="31"/>
      <c r="E5" s="31">
        <v>3.65</v>
      </c>
      <c r="F5" s="31">
        <v>4.1500000000000004</v>
      </c>
    </row>
    <row r="6" spans="1:8" ht="15" customHeight="1" x14ac:dyDescent="0.2">
      <c r="A6" s="45"/>
      <c r="B6" s="5" t="s">
        <v>9</v>
      </c>
      <c r="C6" s="31">
        <v>3.75</v>
      </c>
      <c r="D6" s="31"/>
      <c r="E6" s="31">
        <v>3.95</v>
      </c>
      <c r="F6" s="31">
        <v>4.25</v>
      </c>
    </row>
    <row r="7" spans="1:8" ht="15" customHeight="1" x14ac:dyDescent="0.2">
      <c r="A7" s="45"/>
      <c r="B7" s="5" t="s">
        <v>7</v>
      </c>
      <c r="C7" s="31">
        <v>3.25</v>
      </c>
      <c r="D7" s="31"/>
      <c r="E7" s="31">
        <v>3.95</v>
      </c>
      <c r="F7" s="31">
        <v>4.4000000000000004</v>
      </c>
    </row>
    <row r="8" spans="1:8" ht="15" customHeight="1" x14ac:dyDescent="0.2">
      <c r="A8" s="45"/>
      <c r="B8" s="5" t="s">
        <v>10</v>
      </c>
      <c r="C8" s="31">
        <v>3.45</v>
      </c>
      <c r="D8" s="31"/>
      <c r="E8" s="31">
        <v>4.1500000000000004</v>
      </c>
      <c r="F8" s="31">
        <v>4.55</v>
      </c>
    </row>
    <row r="9" spans="1:8" ht="15" customHeight="1" x14ac:dyDescent="0.2"/>
    <row r="10" spans="1:8" ht="15" customHeight="1" x14ac:dyDescent="0.2">
      <c r="B10" s="32" t="s">
        <v>61</v>
      </c>
      <c r="C10" s="33"/>
      <c r="D10" s="33"/>
      <c r="E10" s="33"/>
      <c r="F10" s="33"/>
      <c r="G10" s="33"/>
      <c r="H10" s="33"/>
    </row>
    <row r="11" spans="1:8" s="34" customFormat="1" ht="7.5" customHeight="1" x14ac:dyDescent="0.2"/>
    <row r="12" spans="1:8" x14ac:dyDescent="0.2">
      <c r="B12" s="5" t="s">
        <v>7</v>
      </c>
      <c r="E12" s="5" t="s">
        <v>65</v>
      </c>
    </row>
    <row r="13" spans="1:8" x14ac:dyDescent="0.2">
      <c r="B13" s="5" t="s">
        <v>7</v>
      </c>
      <c r="E13" s="5" t="s">
        <v>69</v>
      </c>
    </row>
  </sheetData>
  <hyperlinks>
    <hyperlink ref="A2" location="'TOC'!A1" display="'TOC'!A1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8:B9"/>
  <sheetViews>
    <sheetView showGridLines="0" workbookViewId="0">
      <selection activeCell="B18" sqref="B18"/>
    </sheetView>
  </sheetViews>
  <sheetFormatPr baseColWidth="10" defaultColWidth="9" defaultRowHeight="14" x14ac:dyDescent="0.2"/>
  <cols>
    <col min="2" max="2" width="72.19921875" customWidth="1"/>
  </cols>
  <sheetData>
    <row r="8" spans="2:2" ht="31.5" customHeight="1" x14ac:dyDescent="0.2">
      <c r="B8" s="29" t="s">
        <v>50</v>
      </c>
    </row>
    <row r="9" spans="2:2" ht="19" x14ac:dyDescent="0.2">
      <c r="B9" s="2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6"/>
  <sheetViews>
    <sheetView workbookViewId="0">
      <selection activeCell="B16" sqref="B16"/>
    </sheetView>
  </sheetViews>
  <sheetFormatPr baseColWidth="10" defaultColWidth="9.19921875" defaultRowHeight="15" x14ac:dyDescent="0.2"/>
  <cols>
    <col min="1" max="1" width="17" style="9" customWidth="1"/>
    <col min="2" max="2" width="7.19921875" style="9" bestFit="1" customWidth="1"/>
    <col min="3" max="3" width="20.19921875" style="9" bestFit="1" customWidth="1"/>
    <col min="4" max="4" width="27.19921875" style="9" bestFit="1" customWidth="1"/>
    <col min="5" max="5" width="6.796875" style="9" bestFit="1" customWidth="1"/>
    <col min="6" max="6" width="5" style="9" bestFit="1" customWidth="1"/>
    <col min="7" max="7" width="9" style="9" bestFit="1" customWidth="1"/>
    <col min="8" max="8" width="9.59765625" style="9" bestFit="1" customWidth="1"/>
    <col min="9" max="16384" width="9.19921875" style="9"/>
  </cols>
  <sheetData>
    <row r="1" spans="1:8" s="2" customFormat="1" ht="20.25" customHeight="1" x14ac:dyDescent="0.25">
      <c r="A1" s="1" t="s">
        <v>48</v>
      </c>
    </row>
    <row r="2" spans="1:8" x14ac:dyDescent="0.2">
      <c r="A2" s="50" t="s">
        <v>71</v>
      </c>
    </row>
    <row r="3" spans="1:8" x14ac:dyDescent="0.2">
      <c r="A3" s="8" t="s">
        <v>15</v>
      </c>
      <c r="B3" s="8" t="s">
        <v>17</v>
      </c>
      <c r="C3" s="8" t="s">
        <v>16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</row>
    <row r="4" spans="1:8" x14ac:dyDescent="0.2">
      <c r="A4" s="10">
        <v>10001</v>
      </c>
      <c r="B4" s="11" t="s">
        <v>24</v>
      </c>
      <c r="C4" s="11" t="s">
        <v>23</v>
      </c>
      <c r="D4" s="11" t="s">
        <v>25</v>
      </c>
      <c r="E4" s="12" t="s">
        <v>26</v>
      </c>
      <c r="F4" s="12" t="s">
        <v>27</v>
      </c>
      <c r="G4" s="13">
        <v>100000</v>
      </c>
      <c r="H4" s="13">
        <v>25000</v>
      </c>
    </row>
    <row r="5" spans="1:8" x14ac:dyDescent="0.2">
      <c r="A5" s="14">
        <v>10002</v>
      </c>
      <c r="B5" s="15" t="s">
        <v>24</v>
      </c>
      <c r="C5" s="15" t="s">
        <v>28</v>
      </c>
      <c r="D5" s="15" t="s">
        <v>29</v>
      </c>
      <c r="E5" s="16" t="s">
        <v>26</v>
      </c>
      <c r="F5" s="16" t="s">
        <v>27</v>
      </c>
      <c r="G5" s="17">
        <v>150000</v>
      </c>
      <c r="H5" s="17">
        <v>30000</v>
      </c>
    </row>
    <row r="6" spans="1:8" x14ac:dyDescent="0.2">
      <c r="A6" s="18">
        <v>10003</v>
      </c>
      <c r="B6" s="19" t="s">
        <v>24</v>
      </c>
      <c r="C6" s="19" t="s">
        <v>30</v>
      </c>
      <c r="D6" s="19" t="s">
        <v>31</v>
      </c>
      <c r="E6" s="20" t="s">
        <v>26</v>
      </c>
      <c r="F6" s="20" t="s">
        <v>27</v>
      </c>
      <c r="G6" s="21">
        <v>200000</v>
      </c>
      <c r="H6" s="21">
        <v>35000</v>
      </c>
    </row>
    <row r="7" spans="1:8" x14ac:dyDescent="0.2">
      <c r="A7" s="18">
        <v>10004</v>
      </c>
      <c r="B7" s="19" t="s">
        <v>24</v>
      </c>
      <c r="C7" s="19" t="s">
        <v>32</v>
      </c>
      <c r="D7" s="19" t="s">
        <v>33</v>
      </c>
      <c r="E7" s="20" t="s">
        <v>26</v>
      </c>
      <c r="F7" s="20" t="s">
        <v>27</v>
      </c>
      <c r="G7" s="21">
        <v>250000</v>
      </c>
      <c r="H7" s="21">
        <v>40000</v>
      </c>
    </row>
    <row r="8" spans="1:8" x14ac:dyDescent="0.2">
      <c r="A8" s="18">
        <v>10005</v>
      </c>
      <c r="B8" s="19" t="s">
        <v>35</v>
      </c>
      <c r="C8" s="19" t="s">
        <v>34</v>
      </c>
      <c r="D8" s="19" t="s">
        <v>36</v>
      </c>
      <c r="E8" s="20" t="s">
        <v>26</v>
      </c>
      <c r="F8" s="20" t="s">
        <v>27</v>
      </c>
      <c r="G8" s="21">
        <v>300000</v>
      </c>
      <c r="H8" s="21">
        <v>45000</v>
      </c>
    </row>
    <row r="9" spans="1:8" x14ac:dyDescent="0.2">
      <c r="A9" s="18">
        <v>10006</v>
      </c>
      <c r="B9" s="19" t="s">
        <v>35</v>
      </c>
      <c r="C9" s="19" t="s">
        <v>37</v>
      </c>
      <c r="D9" s="19" t="s">
        <v>38</v>
      </c>
      <c r="E9" s="20" t="s">
        <v>26</v>
      </c>
      <c r="F9" s="20" t="s">
        <v>27</v>
      </c>
      <c r="G9" s="21">
        <v>350000</v>
      </c>
      <c r="H9" s="21">
        <v>50000</v>
      </c>
    </row>
    <row r="10" spans="1:8" x14ac:dyDescent="0.2">
      <c r="A10" s="18">
        <v>10007</v>
      </c>
      <c r="B10" s="19" t="s">
        <v>35</v>
      </c>
      <c r="C10" s="19" t="s">
        <v>39</v>
      </c>
      <c r="D10" s="19" t="s">
        <v>40</v>
      </c>
      <c r="E10" s="20" t="s">
        <v>26</v>
      </c>
      <c r="F10" s="20" t="s">
        <v>27</v>
      </c>
      <c r="G10" s="21">
        <v>400000</v>
      </c>
      <c r="H10" s="21">
        <v>55000</v>
      </c>
    </row>
    <row r="11" spans="1:8" x14ac:dyDescent="0.2">
      <c r="A11" s="18">
        <v>10008</v>
      </c>
      <c r="B11" s="19" t="s">
        <v>35</v>
      </c>
      <c r="C11" s="19" t="s">
        <v>41</v>
      </c>
      <c r="D11" s="19" t="s">
        <v>42</v>
      </c>
      <c r="E11" s="20" t="s">
        <v>26</v>
      </c>
      <c r="F11" s="20" t="s">
        <v>27</v>
      </c>
      <c r="G11" s="21">
        <v>450000</v>
      </c>
      <c r="H11" s="21">
        <v>60000</v>
      </c>
    </row>
    <row r="14" spans="1:8" x14ac:dyDescent="0.2">
      <c r="A14" s="25" t="s">
        <v>49</v>
      </c>
      <c r="B14" s="26"/>
      <c r="C14" s="26"/>
      <c r="D14" s="26"/>
    </row>
    <row r="15" spans="1:8" ht="16" thickBot="1" x14ac:dyDescent="0.25"/>
    <row r="16" spans="1:8" ht="16" thickBot="1" x14ac:dyDescent="0.25">
      <c r="A16" s="19" t="s">
        <v>34</v>
      </c>
      <c r="B16" s="22"/>
    </row>
  </sheetData>
  <hyperlinks>
    <hyperlink ref="A2" location="'TOC'!A1" display="'TOC'!A1" xr:uid="{00000000-0004-0000-0C00-000000000000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8773-2DB0-4BE8-BA53-28E73D1C09A8}">
  <dimension ref="A1:J36"/>
  <sheetViews>
    <sheetView tabSelected="1" zoomScale="180" zoomScaleNormal="100" workbookViewId="0">
      <selection activeCell="G13" sqref="G13"/>
    </sheetView>
  </sheetViews>
  <sheetFormatPr baseColWidth="10" defaultColWidth="9.19921875" defaultRowHeight="15" customHeight="1" zeroHeight="1" x14ac:dyDescent="0.2"/>
  <cols>
    <col min="1" max="1" width="5.796875" style="5" customWidth="1"/>
    <col min="2" max="2" width="22.3984375" style="5" bestFit="1" customWidth="1"/>
    <col min="3" max="3" width="9.19921875" style="5" customWidth="1"/>
    <col min="4" max="4" width="9.59765625" style="5" customWidth="1"/>
    <col min="5" max="5" width="7.59765625" style="5" customWidth="1"/>
    <col min="6" max="6" width="5.59765625" style="5" customWidth="1"/>
    <col min="7" max="7" width="16.19921875" style="5" bestFit="1" customWidth="1"/>
    <col min="8" max="8" width="12.3984375" style="5" bestFit="1" customWidth="1"/>
    <col min="9" max="9" width="14.796875" style="5" bestFit="1" customWidth="1"/>
    <col min="10" max="10" width="8" style="5" customWidth="1"/>
    <col min="11" max="12" width="9.19921875" style="5" customWidth="1"/>
    <col min="13" max="16384" width="9.19921875" style="5"/>
  </cols>
  <sheetData>
    <row r="1" spans="1:10" s="2" customFormat="1" ht="20.25" customHeight="1" x14ac:dyDescent="0.25">
      <c r="A1" s="1" t="s">
        <v>87</v>
      </c>
    </row>
    <row r="2" spans="1:10" x14ac:dyDescent="0.2">
      <c r="A2" s="50" t="s">
        <v>71</v>
      </c>
    </row>
    <row r="3" spans="1:10" x14ac:dyDescent="0.2">
      <c r="B3" s="57" t="s">
        <v>88</v>
      </c>
      <c r="C3" s="58"/>
      <c r="D3" s="58"/>
      <c r="E3" s="58"/>
      <c r="G3" s="57" t="s">
        <v>89</v>
      </c>
      <c r="H3" s="57"/>
      <c r="I3" s="57"/>
      <c r="J3" s="57"/>
    </row>
    <row r="4" spans="1:10" customFormat="1" x14ac:dyDescent="0.2">
      <c r="A4" s="5"/>
      <c r="B4" s="59"/>
      <c r="C4" s="59">
        <v>1</v>
      </c>
      <c r="D4" s="59">
        <v>2</v>
      </c>
      <c r="E4" s="59">
        <v>3</v>
      </c>
    </row>
    <row r="5" spans="1:10" ht="15" customHeight="1" x14ac:dyDescent="0.2">
      <c r="B5" s="6" t="s">
        <v>90</v>
      </c>
      <c r="C5" s="60" t="s">
        <v>3</v>
      </c>
      <c r="D5" s="60" t="s">
        <v>4</v>
      </c>
      <c r="E5" s="60" t="s">
        <v>5</v>
      </c>
      <c r="G5" s="6" t="s">
        <v>91</v>
      </c>
      <c r="H5" s="6" t="s">
        <v>92</v>
      </c>
      <c r="I5" s="6" t="s">
        <v>93</v>
      </c>
      <c r="J5" s="6" t="s">
        <v>94</v>
      </c>
    </row>
    <row r="6" spans="1:10" ht="15" customHeight="1" x14ac:dyDescent="0.2">
      <c r="A6" s="59">
        <v>1</v>
      </c>
      <c r="B6" s="5" t="s">
        <v>6</v>
      </c>
      <c r="C6" s="61">
        <v>2.95</v>
      </c>
      <c r="D6" s="61">
        <v>3.75</v>
      </c>
      <c r="E6" s="61">
        <v>4.1500000000000004</v>
      </c>
      <c r="G6" s="5" t="s">
        <v>95</v>
      </c>
      <c r="H6" s="7" t="s">
        <v>7</v>
      </c>
      <c r="I6" s="5" t="s">
        <v>4</v>
      </c>
      <c r="J6" s="62">
        <f>INDEX($C$6:$E$14,4,2)</f>
        <v>3.95</v>
      </c>
    </row>
    <row r="7" spans="1:10" ht="15" customHeight="1" x14ac:dyDescent="0.2">
      <c r="A7" s="59">
        <v>2</v>
      </c>
      <c r="B7" s="5" t="s">
        <v>8</v>
      </c>
      <c r="C7" s="61">
        <v>2.95</v>
      </c>
      <c r="D7" s="61">
        <v>3.65</v>
      </c>
      <c r="E7" s="61">
        <v>4.1500000000000004</v>
      </c>
      <c r="G7" s="5" t="s">
        <v>96</v>
      </c>
      <c r="H7" s="7" t="s">
        <v>7</v>
      </c>
      <c r="J7" s="63">
        <f>MATCH(H7,$B$6:$B$14,0)</f>
        <v>4</v>
      </c>
    </row>
    <row r="8" spans="1:10" ht="15" customHeight="1" x14ac:dyDescent="0.2">
      <c r="A8" s="59">
        <v>3</v>
      </c>
      <c r="B8" s="5" t="s">
        <v>9</v>
      </c>
      <c r="C8" s="61">
        <v>3.75</v>
      </c>
      <c r="D8" s="61">
        <v>3.95</v>
      </c>
      <c r="E8" s="61">
        <v>4.25</v>
      </c>
      <c r="G8" s="5" t="s">
        <v>97</v>
      </c>
      <c r="H8" s="7" t="s">
        <v>7</v>
      </c>
      <c r="J8" s="5">
        <f>INDEX($C$6:$E$14,MATCH(H8,$B$6:$B$14,0),2)</f>
        <v>3.95</v>
      </c>
    </row>
    <row r="9" spans="1:10" ht="15" customHeight="1" x14ac:dyDescent="0.2">
      <c r="A9" s="59">
        <v>4</v>
      </c>
      <c r="B9" s="5" t="s">
        <v>7</v>
      </c>
      <c r="C9" s="61">
        <v>3.25</v>
      </c>
      <c r="D9" s="61">
        <v>3.95</v>
      </c>
      <c r="E9" s="61">
        <v>4.4000000000000004</v>
      </c>
    </row>
    <row r="10" spans="1:10" ht="15" customHeight="1" x14ac:dyDescent="0.2">
      <c r="A10" s="59">
        <v>5</v>
      </c>
      <c r="B10" s="5" t="s">
        <v>10</v>
      </c>
      <c r="C10" s="61">
        <v>3.45</v>
      </c>
      <c r="D10" s="61">
        <v>4.1500000000000004</v>
      </c>
      <c r="E10" s="61">
        <v>4.55</v>
      </c>
      <c r="G10" s="5" t="s">
        <v>98</v>
      </c>
      <c r="H10" s="7"/>
      <c r="I10" s="5" t="s">
        <v>4</v>
      </c>
      <c r="J10" s="63">
        <f>MATCH(I10,$C$5:$E$5,0)</f>
        <v>2</v>
      </c>
    </row>
    <row r="11" spans="1:10" ht="15" customHeight="1" x14ac:dyDescent="0.2">
      <c r="A11" s="59">
        <v>6</v>
      </c>
      <c r="B11" s="5" t="s">
        <v>11</v>
      </c>
      <c r="C11" s="61">
        <v>2</v>
      </c>
      <c r="D11" s="61">
        <v>2.4</v>
      </c>
      <c r="E11" s="61">
        <v>2.75</v>
      </c>
      <c r="G11" s="5" t="s">
        <v>99</v>
      </c>
      <c r="H11" s="7" t="s">
        <v>8</v>
      </c>
      <c r="I11" s="5" t="s">
        <v>5</v>
      </c>
      <c r="J11" s="64">
        <f>INDEX($C$6:$E$14,MATCH(H11,$B$6:$B$14,0),MATCH(I11,$C$5:$E$5,0))</f>
        <v>4.1500000000000004</v>
      </c>
    </row>
    <row r="12" spans="1:10" ht="15" customHeight="1" x14ac:dyDescent="0.2">
      <c r="A12" s="59">
        <v>7</v>
      </c>
      <c r="B12" s="5" t="s">
        <v>12</v>
      </c>
      <c r="C12" s="61">
        <v>3.95</v>
      </c>
      <c r="D12" s="61">
        <v>4.75</v>
      </c>
      <c r="E12" s="61">
        <v>5.15</v>
      </c>
    </row>
    <row r="13" spans="1:10" ht="15" customHeight="1" x14ac:dyDescent="0.2">
      <c r="A13" s="59">
        <v>8</v>
      </c>
      <c r="B13" s="5" t="s">
        <v>13</v>
      </c>
      <c r="C13" s="61">
        <v>2.25</v>
      </c>
      <c r="D13" s="61">
        <v>2.5</v>
      </c>
      <c r="E13" s="61">
        <v>2.75</v>
      </c>
    </row>
    <row r="14" spans="1:10" ht="15" customHeight="1" x14ac:dyDescent="0.2">
      <c r="A14" s="59">
        <v>9</v>
      </c>
      <c r="B14" s="5" t="s">
        <v>14</v>
      </c>
      <c r="C14" s="61">
        <v>1.75</v>
      </c>
      <c r="D14" s="61">
        <v>1.95</v>
      </c>
      <c r="E14" s="61">
        <v>2.0499999999999998</v>
      </c>
    </row>
    <row r="15" spans="1:10" ht="15" customHeight="1" x14ac:dyDescent="0.2">
      <c r="A15" s="59"/>
    </row>
    <row r="16" spans="1:10" ht="15" customHeight="1" x14ac:dyDescent="0.2"/>
    <row r="17" x14ac:dyDescent="0.2"/>
    <row r="18" x14ac:dyDescent="0.2"/>
    <row r="19" x14ac:dyDescent="0.2"/>
    <row r="20" x14ac:dyDescent="0.2"/>
    <row r="2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</sheetData>
  <dataValidations count="2">
    <dataValidation type="list" allowBlank="1" showInputMessage="1" showErrorMessage="1" sqref="I6:I7 I10:I11" xr:uid="{499D08D0-18D6-45A9-9BBF-5E43EEE9FDB9}">
      <formula1>$C$5:$E$5</formula1>
    </dataValidation>
    <dataValidation type="list" allowBlank="1" showInputMessage="1" showErrorMessage="1" sqref="H6:H8 H10:H11" xr:uid="{7BC5844F-8D65-425A-9940-91F3D499D0B5}">
      <formula1>$B$6:$B$14</formula1>
    </dataValidation>
  </dataValidations>
  <hyperlinks>
    <hyperlink ref="A2" location="'TOC'!A1" display="'TOC'!A1" xr:uid="{8F9C9482-F6C4-45BD-95AB-F06B227EC5BE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TOC</vt:lpstr>
      <vt:lpstr>INDEX MATCH Benefits</vt:lpstr>
      <vt:lpstr>VLOOKUP Breaks</vt:lpstr>
      <vt:lpstr>VLOOKUP to Left</vt:lpstr>
      <vt:lpstr>MATCH Definition</vt:lpstr>
      <vt:lpstr>Match Example</vt:lpstr>
      <vt:lpstr>Match Column Example</vt:lpstr>
      <vt:lpstr>INDEX Definition</vt:lpstr>
      <vt:lpstr>INDEX Example</vt:lpstr>
      <vt:lpstr>INDEX MATCH Example</vt:lpstr>
      <vt:lpstr>INDEX MATCH vs VLOOKUP</vt:lpstr>
      <vt:lpstr>Index Match Guide</vt:lpstr>
      <vt:lpstr>Lookup to the Left</vt:lpstr>
      <vt:lpstr>INDEX &amp; MATCH Lookup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Sai Chandraditya Akella</cp:lastModifiedBy>
  <dcterms:created xsi:type="dcterms:W3CDTF">2015-08-20T15:15:26Z</dcterms:created>
  <dcterms:modified xsi:type="dcterms:W3CDTF">2024-08-20T07:39:06Z</dcterms:modified>
</cp:coreProperties>
</file>