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i\Documents\MEGA\University\5th Year\CFD 5\Assignment 1\"/>
    </mc:Choice>
  </mc:AlternateContent>
  <bookViews>
    <workbookView xWindow="0" yWindow="0" windowWidth="16815" windowHeight="723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" i="1" l="1"/>
  <c r="G5" i="1"/>
  <c r="G4" i="1"/>
  <c r="G3" i="1"/>
  <c r="G2" i="1"/>
  <c r="F2" i="1"/>
  <c r="F5" i="1"/>
  <c r="F4" i="1"/>
  <c r="F3" i="1"/>
  <c r="A5" i="1"/>
  <c r="A4" i="1"/>
  <c r="A3" i="1"/>
</calcChain>
</file>

<file path=xl/sharedStrings.xml><?xml version="1.0" encoding="utf-8"?>
<sst xmlns="http://schemas.openxmlformats.org/spreadsheetml/2006/main" count="7" uniqueCount="7">
  <si>
    <t>Tunnel Height</t>
  </si>
  <si>
    <t>xr</t>
  </si>
  <si>
    <t>CL</t>
  </si>
  <si>
    <t>Vwall max</t>
  </si>
  <si>
    <t>Vwall min</t>
  </si>
  <si>
    <t>Pwall rise</t>
  </si>
  <si>
    <t>Pwall fall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</si>
</sst>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xr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Sheet1!$A$2:$A$6</c:f>
              <c:numCache>
                <c:formatCode>General</c:formatCode>
                <c:ptCount val="5"/>
                <c:pt idx="0">
                  <c:v>0.6</c:v>
                </c:pt>
                <c:pt idx="1">
                  <c:v>0.96</c:v>
                </c:pt>
                <c:pt idx="2">
                  <c:v>1.28</c:v>
                </c:pt>
                <c:pt idx="3">
                  <c:v>1.6</c:v>
                </c:pt>
                <c:pt idx="4">
                  <c:v>2.56</c:v>
                </c:pt>
              </c:numCache>
            </c:numRef>
          </c:xVal>
          <c:yVal>
            <c:numRef>
              <c:f>Sheet1!$B$2:$B$6</c:f>
              <c:numCache>
                <c:formatCode>General</c:formatCode>
                <c:ptCount val="5"/>
                <c:pt idx="0">
                  <c:v>0.44700000000000001</c:v>
                </c:pt>
                <c:pt idx="1">
                  <c:v>0.44500000000000001</c:v>
                </c:pt>
                <c:pt idx="2">
                  <c:v>0.435</c:v>
                </c:pt>
                <c:pt idx="3">
                  <c:v>0.432</c:v>
                </c:pt>
                <c:pt idx="4">
                  <c:v>0.41799999999999998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83-41F4-A3C0-7909EA5E6D02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Sheet1!$A$2:$A$6</c:f>
              <c:numCache>
                <c:formatCode>General</c:formatCode>
                <c:ptCount val="5"/>
                <c:pt idx="0">
                  <c:v>0.6</c:v>
                </c:pt>
                <c:pt idx="1">
                  <c:v>0.96</c:v>
                </c:pt>
                <c:pt idx="2">
                  <c:v>1.28</c:v>
                </c:pt>
                <c:pt idx="3">
                  <c:v>1.6</c:v>
                </c:pt>
                <c:pt idx="4">
                  <c:v>2.56</c:v>
                </c:pt>
              </c:numCache>
            </c:numRef>
          </c:xVal>
          <c:yVal>
            <c:numRef>
              <c:f>Sheet1!$C$2:$C$6</c:f>
              <c:numCache>
                <c:formatCode>General</c:formatCode>
                <c:ptCount val="5"/>
                <c:pt idx="0">
                  <c:v>0.42799999999999999</c:v>
                </c:pt>
                <c:pt idx="1">
                  <c:v>0.41620000000000001</c:v>
                </c:pt>
                <c:pt idx="2">
                  <c:v>0.40960000000000002</c:v>
                </c:pt>
                <c:pt idx="3">
                  <c:v>0.40439999999999998</c:v>
                </c:pt>
                <c:pt idx="4">
                  <c:v>0.39429999999999998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83-41F4-A3C0-7909EA5E6D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904776"/>
        <c:axId val="386905104"/>
      </c:scatterChart>
      <c:valAx>
        <c:axId val="386904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905104"/>
        <c:crosses val="autoZero"/>
        <c:crossBetween val="midCat"/>
      </c:valAx>
      <c:valAx>
        <c:axId val="38690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904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Vwall max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Sheet1!$A$2:$A$6</c:f>
              <c:numCache>
                <c:formatCode>General</c:formatCode>
                <c:ptCount val="5"/>
                <c:pt idx="0">
                  <c:v>0.6</c:v>
                </c:pt>
                <c:pt idx="1">
                  <c:v>0.96</c:v>
                </c:pt>
                <c:pt idx="2">
                  <c:v>1.28</c:v>
                </c:pt>
                <c:pt idx="3">
                  <c:v>1.6</c:v>
                </c:pt>
                <c:pt idx="4">
                  <c:v>2.56</c:v>
                </c:pt>
              </c:numCache>
            </c:numRef>
          </c:xVal>
          <c:yVal>
            <c:numRef>
              <c:f>Sheet1!$D$2:$D$6</c:f>
              <c:numCache>
                <c:formatCode>General</c:formatCode>
                <c:ptCount val="5"/>
                <c:pt idx="0">
                  <c:v>1.0349999999999999</c:v>
                </c:pt>
                <c:pt idx="1">
                  <c:v>1.0149999999999999</c:v>
                </c:pt>
                <c:pt idx="2">
                  <c:v>1.012</c:v>
                </c:pt>
                <c:pt idx="3">
                  <c:v>1.0117</c:v>
                </c:pt>
                <c:pt idx="4">
                  <c:v>1.0095799999999999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8E-4717-9B7B-0500BB9E236D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Vwall min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Sheet1!$A$2:$A$6</c:f>
              <c:numCache>
                <c:formatCode>General</c:formatCode>
                <c:ptCount val="5"/>
                <c:pt idx="0">
                  <c:v>0.6</c:v>
                </c:pt>
                <c:pt idx="1">
                  <c:v>0.96</c:v>
                </c:pt>
                <c:pt idx="2">
                  <c:v>1.28</c:v>
                </c:pt>
                <c:pt idx="3">
                  <c:v>1.6</c:v>
                </c:pt>
                <c:pt idx="4">
                  <c:v>2.56</c:v>
                </c:pt>
              </c:numCache>
            </c:numRef>
          </c:xVal>
          <c:yVal>
            <c:numRef>
              <c:f>Sheet1!$E$2:$E$6</c:f>
              <c:numCache>
                <c:formatCode>General</c:formatCode>
                <c:ptCount val="5"/>
                <c:pt idx="0">
                  <c:v>0.98499999999999999</c:v>
                </c:pt>
                <c:pt idx="1">
                  <c:v>0.99399999999999999</c:v>
                </c:pt>
                <c:pt idx="2">
                  <c:v>0.99299999999999999</c:v>
                </c:pt>
                <c:pt idx="3">
                  <c:v>0.99170000000000003</c:v>
                </c:pt>
                <c:pt idx="4">
                  <c:v>0.99170000000000003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8E-4717-9B7B-0500BB9E23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904776"/>
        <c:axId val="386905104"/>
      </c:scatterChart>
      <c:valAx>
        <c:axId val="386904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905104"/>
        <c:crosses val="autoZero"/>
        <c:crossBetween val="midCat"/>
      </c:valAx>
      <c:valAx>
        <c:axId val="38690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904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Pwall rise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Sheet1!$A$2:$A$6</c:f>
              <c:numCache>
                <c:formatCode>General</c:formatCode>
                <c:ptCount val="5"/>
                <c:pt idx="0">
                  <c:v>0.6</c:v>
                </c:pt>
                <c:pt idx="1">
                  <c:v>0.96</c:v>
                </c:pt>
                <c:pt idx="2">
                  <c:v>1.28</c:v>
                </c:pt>
                <c:pt idx="3">
                  <c:v>1.6</c:v>
                </c:pt>
                <c:pt idx="4">
                  <c:v>2.56</c:v>
                </c:pt>
              </c:numCache>
            </c:numRef>
          </c:xVal>
          <c:yVal>
            <c:numRef>
              <c:f>Sheet1!$F$2:$F$6</c:f>
              <c:numCache>
                <c:formatCode>General</c:formatCode>
                <c:ptCount val="5"/>
                <c:pt idx="0">
                  <c:v>3.0710000000000001E-2</c:v>
                </c:pt>
                <c:pt idx="1">
                  <c:v>1.1700000000000002E-2</c:v>
                </c:pt>
                <c:pt idx="2">
                  <c:v>4.0999999999999995E-3</c:v>
                </c:pt>
                <c:pt idx="3">
                  <c:v>1.0020000000000029E-3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57-4398-BA0E-417B53DE674F}"/>
            </c:ext>
          </c:extLst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Pwall fall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Sheet1!$A$2:$A$6</c:f>
              <c:numCache>
                <c:formatCode>General</c:formatCode>
                <c:ptCount val="5"/>
                <c:pt idx="0">
                  <c:v>0.6</c:v>
                </c:pt>
                <c:pt idx="1">
                  <c:v>0.96</c:v>
                </c:pt>
                <c:pt idx="2">
                  <c:v>1.28</c:v>
                </c:pt>
                <c:pt idx="3">
                  <c:v>1.6</c:v>
                </c:pt>
                <c:pt idx="4">
                  <c:v>2.56</c:v>
                </c:pt>
              </c:numCache>
            </c:numRef>
          </c:xVal>
          <c:yVal>
            <c:numRef>
              <c:f>Sheet1!$G$2:$G$6</c:f>
              <c:numCache>
                <c:formatCode>General</c:formatCode>
                <c:ptCount val="5"/>
                <c:pt idx="0">
                  <c:v>-7.1589999999999987E-2</c:v>
                </c:pt>
                <c:pt idx="1">
                  <c:v>-4.4549999999999999E-2</c:v>
                </c:pt>
                <c:pt idx="2">
                  <c:v>-1.391E-2</c:v>
                </c:pt>
                <c:pt idx="3">
                  <c:v>-6.0999999999999978E-3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F57-4398-BA0E-417B53DE6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904776"/>
        <c:axId val="386905104"/>
      </c:scatterChart>
      <c:valAx>
        <c:axId val="386904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905104"/>
        <c:crosses val="autoZero"/>
        <c:crossBetween val="midCat"/>
      </c:valAx>
      <c:valAx>
        <c:axId val="38690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904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33337</xdr:colOff>
      <xdr:row>0</xdr:row>
      <xdr:rowOff>19050</xdr:rowOff>
    </xdr:from>
    <xdr:to>
      <xdr:col>13</xdr:col>
      <xdr:colOff>490537</xdr:colOff>
      <xdr:row>14</xdr:row>
      <xdr:rowOff>95250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57150</xdr:colOff>
      <xdr:row>6</xdr:row>
      <xdr:rowOff>28575</xdr:rowOff>
    </xdr:from>
    <xdr:to>
      <xdr:col>6</xdr:col>
      <xdr:colOff>342900</xdr:colOff>
      <xdr:row>20</xdr:row>
      <xdr:rowOff>104775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628650</xdr:colOff>
      <xdr:row>14</xdr:row>
      <xdr:rowOff>123825</xdr:rowOff>
    </xdr:from>
    <xdr:to>
      <xdr:col>13</xdr:col>
      <xdr:colOff>400050</xdr:colOff>
      <xdr:row>29</xdr:row>
      <xdr:rowOff>9525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tabSelected="1" workbookViewId="0">
      <selection activeCell="O11" sqref="O11"/>
    </sheetView>
  </sheetViews>
  <sheetFormatPr defaultRowHeight="15" x14ac:dyDescent="0.25"/>
  <cols>
    <col min="1" max="1" width="11.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0.6</v>
      </c>
      <c r="B2">
        <v>0.44700000000000001</v>
      </c>
      <c r="C2">
        <v>0.42799999999999999</v>
      </c>
      <c r="D2">
        <v>1.0349999999999999</v>
      </c>
      <c r="E2">
        <v>0.98499999999999999</v>
      </c>
      <c r="F2">
        <f>0.05097-0.02026</f>
        <v>3.0710000000000001E-2</v>
      </c>
      <c r="G2">
        <f>-0.0647-0.00689</f>
        <v>-7.1589999999999987E-2</v>
      </c>
    </row>
    <row r="3" spans="1:7" x14ac:dyDescent="0.25">
      <c r="A3">
        <f>6*0.16</f>
        <v>0.96</v>
      </c>
      <c r="B3">
        <v>0.44500000000000001</v>
      </c>
      <c r="C3">
        <v>0.41620000000000001</v>
      </c>
      <c r="D3">
        <v>1.0149999999999999</v>
      </c>
      <c r="E3">
        <v>0.99399999999999999</v>
      </c>
      <c r="F3">
        <f>0.0345-0.0228</f>
        <v>1.1700000000000002E-2</v>
      </c>
      <c r="G3">
        <f>-0.0373-0.00725</f>
        <v>-4.4549999999999999E-2</v>
      </c>
    </row>
    <row r="4" spans="1:7" x14ac:dyDescent="0.25">
      <c r="A4">
        <f>8*0.16</f>
        <v>1.28</v>
      </c>
      <c r="B4">
        <v>0.435</v>
      </c>
      <c r="C4" s="1">
        <v>0.40960000000000002</v>
      </c>
      <c r="D4">
        <v>1.012</v>
      </c>
      <c r="E4">
        <v>0.99299999999999999</v>
      </c>
      <c r="F4">
        <f>0.0281-0.024</f>
        <v>4.0999999999999995E-3</v>
      </c>
      <c r="G4">
        <f>-0.0275+0.01359</f>
        <v>-1.391E-2</v>
      </c>
    </row>
    <row r="5" spans="1:7" x14ac:dyDescent="0.25">
      <c r="A5">
        <f>10*0.16</f>
        <v>1.6</v>
      </c>
      <c r="B5">
        <v>0.432</v>
      </c>
      <c r="C5">
        <v>0.40439999999999998</v>
      </c>
      <c r="D5">
        <v>1.0117</v>
      </c>
      <c r="E5">
        <v>0.99170000000000003</v>
      </c>
      <c r="F5">
        <f>0.0245975-0.0235955</f>
        <v>1.0020000000000029E-3</v>
      </c>
      <c r="G5">
        <f>-0.0226+0.0165</f>
        <v>-6.0999999999999978E-3</v>
      </c>
    </row>
    <row r="6" spans="1:7" x14ac:dyDescent="0.25">
      <c r="A6">
        <f>16*0.16</f>
        <v>2.56</v>
      </c>
      <c r="B6">
        <v>0.41799999999999998</v>
      </c>
      <c r="C6">
        <v>0.39429999999999998</v>
      </c>
      <c r="D6">
        <v>1.0095799999999999</v>
      </c>
      <c r="E6">
        <v>0.99170000000000003</v>
      </c>
      <c r="F6">
        <v>0</v>
      </c>
      <c r="G6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</dc:creator>
  <cp:lastModifiedBy>Ali</cp:lastModifiedBy>
  <dcterms:created xsi:type="dcterms:W3CDTF">2016-10-26T16:18:54Z</dcterms:created>
  <dcterms:modified xsi:type="dcterms:W3CDTF">2016-10-26T19:06:54Z</dcterms:modified>
</cp:coreProperties>
</file>