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Y6" i="1"/>
  <c r="Y8" i="1"/>
  <c r="AB15" i="1"/>
  <c r="X4" i="1"/>
  <c r="AC4" i="1" s="1"/>
  <c r="T5" i="1"/>
  <c r="U6" i="1"/>
  <c r="V6" i="1"/>
  <c r="T7" i="1"/>
  <c r="U8" i="1"/>
  <c r="V8" i="1"/>
  <c r="T9" i="1"/>
  <c r="U10" i="1"/>
  <c r="V10" i="1"/>
  <c r="T11" i="1"/>
  <c r="U12" i="1"/>
  <c r="V12" i="1"/>
  <c r="T13" i="1"/>
  <c r="U14" i="1"/>
  <c r="V14" i="1"/>
  <c r="T15" i="1"/>
  <c r="W15" i="1"/>
  <c r="V16" i="1"/>
  <c r="W16" i="1"/>
  <c r="W17" i="1"/>
  <c r="AB17" i="1" s="1"/>
  <c r="V18" i="1"/>
  <c r="W18" i="1"/>
  <c r="V20" i="1"/>
  <c r="W20" i="1"/>
  <c r="S6" i="1"/>
  <c r="S11" i="1"/>
  <c r="S12" i="1"/>
  <c r="S14" i="1"/>
  <c r="S19" i="1"/>
  <c r="S20" i="1"/>
  <c r="S5" i="1"/>
  <c r="S4" i="1"/>
  <c r="O5" i="1"/>
  <c r="P5" i="1"/>
  <c r="Q5" i="1"/>
  <c r="R5" i="1"/>
  <c r="O6" i="1"/>
  <c r="P6" i="1"/>
  <c r="Z6" i="1" s="1"/>
  <c r="Q6" i="1"/>
  <c r="AA6" i="1" s="1"/>
  <c r="R6" i="1"/>
  <c r="O7" i="1"/>
  <c r="Y7" i="1" s="1"/>
  <c r="P7" i="1"/>
  <c r="Q7" i="1"/>
  <c r="R7" i="1"/>
  <c r="O8" i="1"/>
  <c r="P8" i="1"/>
  <c r="Z8" i="1" s="1"/>
  <c r="Q8" i="1"/>
  <c r="AA8" i="1" s="1"/>
  <c r="R8" i="1"/>
  <c r="O9" i="1"/>
  <c r="P9" i="1"/>
  <c r="Q9" i="1"/>
  <c r="AA9" i="1" s="1"/>
  <c r="R9" i="1"/>
  <c r="O10" i="1"/>
  <c r="P10" i="1"/>
  <c r="Z10" i="1" s="1"/>
  <c r="Q10" i="1"/>
  <c r="AA10" i="1" s="1"/>
  <c r="R10" i="1"/>
  <c r="O11" i="1"/>
  <c r="Y11" i="1" s="1"/>
  <c r="P11" i="1"/>
  <c r="Q11" i="1"/>
  <c r="R11" i="1"/>
  <c r="O12" i="1"/>
  <c r="P12" i="1"/>
  <c r="Z12" i="1" s="1"/>
  <c r="Q12" i="1"/>
  <c r="AA12" i="1" s="1"/>
  <c r="R12" i="1"/>
  <c r="O13" i="1"/>
  <c r="P13" i="1"/>
  <c r="Q13" i="1"/>
  <c r="R13" i="1"/>
  <c r="O14" i="1"/>
  <c r="P14" i="1"/>
  <c r="Z14" i="1" s="1"/>
  <c r="Q14" i="1"/>
  <c r="AA14" i="1" s="1"/>
  <c r="R14" i="1"/>
  <c r="O15" i="1"/>
  <c r="P15" i="1"/>
  <c r="Q15" i="1"/>
  <c r="R15" i="1"/>
  <c r="O16" i="1"/>
  <c r="P16" i="1"/>
  <c r="Z16" i="1" s="1"/>
  <c r="Q16" i="1"/>
  <c r="AA16" i="1" s="1"/>
  <c r="R16" i="1"/>
  <c r="O17" i="1"/>
  <c r="P17" i="1"/>
  <c r="Z17" i="1" s="1"/>
  <c r="Q17" i="1"/>
  <c r="AA17" i="1" s="1"/>
  <c r="R17" i="1"/>
  <c r="O18" i="1"/>
  <c r="P18" i="1"/>
  <c r="Z18" i="1" s="1"/>
  <c r="Q18" i="1"/>
  <c r="AA18" i="1" s="1"/>
  <c r="R18" i="1"/>
  <c r="AB18" i="1" s="1"/>
  <c r="O19" i="1"/>
  <c r="P19" i="1"/>
  <c r="Z19" i="1" s="1"/>
  <c r="Q19" i="1"/>
  <c r="AA19" i="1" s="1"/>
  <c r="R19" i="1"/>
  <c r="O20" i="1"/>
  <c r="P20" i="1"/>
  <c r="Z20" i="1" s="1"/>
  <c r="Q20" i="1"/>
  <c r="AA20" i="1" s="1"/>
  <c r="R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5" i="1"/>
  <c r="N4" i="1"/>
  <c r="I4" i="1"/>
  <c r="K5" i="1"/>
  <c r="U5" i="1" s="1"/>
  <c r="J5" i="1"/>
  <c r="I5" i="1"/>
  <c r="L5" i="1"/>
  <c r="M5" i="1"/>
  <c r="J6" i="1"/>
  <c r="T6" i="1" s="1"/>
  <c r="K6" i="1"/>
  <c r="L6" i="1"/>
  <c r="M6" i="1"/>
  <c r="W6" i="1" s="1"/>
  <c r="J7" i="1"/>
  <c r="K7" i="1"/>
  <c r="U7" i="1" s="1"/>
  <c r="L7" i="1"/>
  <c r="V7" i="1" s="1"/>
  <c r="M7" i="1"/>
  <c r="W7" i="1" s="1"/>
  <c r="AB7" i="1" s="1"/>
  <c r="J8" i="1"/>
  <c r="T8" i="1" s="1"/>
  <c r="K8" i="1"/>
  <c r="L8" i="1"/>
  <c r="M8" i="1"/>
  <c r="W8" i="1" s="1"/>
  <c r="J9" i="1"/>
  <c r="K9" i="1"/>
  <c r="U9" i="1" s="1"/>
  <c r="L9" i="1"/>
  <c r="V9" i="1" s="1"/>
  <c r="M9" i="1"/>
  <c r="W9" i="1" s="1"/>
  <c r="AB9" i="1" s="1"/>
  <c r="J10" i="1"/>
  <c r="T10" i="1" s="1"/>
  <c r="Y10" i="1" s="1"/>
  <c r="K10" i="1"/>
  <c r="L10" i="1"/>
  <c r="M10" i="1"/>
  <c r="W10" i="1" s="1"/>
  <c r="J11" i="1"/>
  <c r="K11" i="1"/>
  <c r="U11" i="1" s="1"/>
  <c r="L11" i="1"/>
  <c r="V11" i="1" s="1"/>
  <c r="M11" i="1"/>
  <c r="W11" i="1" s="1"/>
  <c r="AB11" i="1" s="1"/>
  <c r="J12" i="1"/>
  <c r="T12" i="1" s="1"/>
  <c r="Y12" i="1" s="1"/>
  <c r="K12" i="1"/>
  <c r="L12" i="1"/>
  <c r="M12" i="1"/>
  <c r="W12" i="1" s="1"/>
  <c r="J13" i="1"/>
  <c r="K13" i="1"/>
  <c r="U13" i="1" s="1"/>
  <c r="L13" i="1"/>
  <c r="V13" i="1" s="1"/>
  <c r="M13" i="1"/>
  <c r="W13" i="1" s="1"/>
  <c r="AB13" i="1" s="1"/>
  <c r="J14" i="1"/>
  <c r="T14" i="1" s="1"/>
  <c r="Y14" i="1" s="1"/>
  <c r="K14" i="1"/>
  <c r="L14" i="1"/>
  <c r="M14" i="1"/>
  <c r="W14" i="1" s="1"/>
  <c r="J15" i="1"/>
  <c r="K15" i="1"/>
  <c r="U15" i="1" s="1"/>
  <c r="L15" i="1"/>
  <c r="V15" i="1" s="1"/>
  <c r="J16" i="1"/>
  <c r="T16" i="1" s="1"/>
  <c r="Y16" i="1" s="1"/>
  <c r="K16" i="1"/>
  <c r="U16" i="1" s="1"/>
  <c r="L16" i="1"/>
  <c r="M16" i="1"/>
  <c r="J17" i="1"/>
  <c r="T17" i="1" s="1"/>
  <c r="K17" i="1"/>
  <c r="U17" i="1" s="1"/>
  <c r="L17" i="1"/>
  <c r="V17" i="1" s="1"/>
  <c r="M17" i="1"/>
  <c r="J18" i="1"/>
  <c r="T18" i="1" s="1"/>
  <c r="Y18" i="1" s="1"/>
  <c r="K18" i="1"/>
  <c r="U18" i="1" s="1"/>
  <c r="L18" i="1"/>
  <c r="M18" i="1"/>
  <c r="J19" i="1"/>
  <c r="T19" i="1" s="1"/>
  <c r="Y19" i="1" s="1"/>
  <c r="K19" i="1"/>
  <c r="U19" i="1" s="1"/>
  <c r="L19" i="1"/>
  <c r="V19" i="1" s="1"/>
  <c r="M19" i="1"/>
  <c r="W19" i="1" s="1"/>
  <c r="AB19" i="1" s="1"/>
  <c r="J20" i="1"/>
  <c r="T20" i="1" s="1"/>
  <c r="Y20" i="1" s="1"/>
  <c r="K20" i="1"/>
  <c r="U20" i="1" s="1"/>
  <c r="L20" i="1"/>
  <c r="M20" i="1"/>
  <c r="E4" i="1"/>
  <c r="I6" i="1"/>
  <c r="I7" i="1"/>
  <c r="S7" i="1" s="1"/>
  <c r="I8" i="1"/>
  <c r="I9" i="1"/>
  <c r="S9" i="1" s="1"/>
  <c r="I10" i="1"/>
  <c r="S10" i="1" s="1"/>
  <c r="I11" i="1"/>
  <c r="I12" i="1"/>
  <c r="I13" i="1"/>
  <c r="S13" i="1" s="1"/>
  <c r="I14" i="1"/>
  <c r="I15" i="1"/>
  <c r="S15" i="1" s="1"/>
  <c r="I16" i="1"/>
  <c r="S16" i="1" s="1"/>
  <c r="I17" i="1"/>
  <c r="S17" i="1" s="1"/>
  <c r="I18" i="1"/>
  <c r="S18" i="1" s="1"/>
  <c r="I19" i="1"/>
  <c r="I20" i="1"/>
  <c r="D26" i="1"/>
  <c r="D25" i="1"/>
  <c r="D24" i="1"/>
  <c r="D23" i="1"/>
  <c r="C25" i="1"/>
  <c r="C24" i="1"/>
  <c r="C23" i="1"/>
  <c r="AA7" i="1" l="1"/>
  <c r="AA13" i="1"/>
  <c r="AA11" i="1"/>
  <c r="Z15" i="1"/>
  <c r="Z13" i="1"/>
  <c r="Z11" i="1"/>
  <c r="Z9" i="1"/>
  <c r="Z7" i="1"/>
  <c r="Y17" i="1"/>
  <c r="Y15" i="1"/>
  <c r="Y13" i="1"/>
  <c r="Y9" i="1"/>
  <c r="W5" i="1"/>
  <c r="S8" i="1"/>
  <c r="V5" i="1"/>
  <c r="F4" i="1"/>
  <c r="U4" i="1" s="1"/>
  <c r="Y4" i="1"/>
  <c r="Z5" i="1"/>
  <c r="AA15" i="1"/>
  <c r="X5" i="1"/>
  <c r="AB20" i="1"/>
  <c r="AB16" i="1"/>
  <c r="AB14" i="1"/>
  <c r="AB12" i="1"/>
  <c r="AB10" i="1"/>
  <c r="AB8" i="1"/>
  <c r="AB6" i="1"/>
  <c r="Y5" i="1"/>
  <c r="T4" i="1"/>
  <c r="X18" i="1"/>
  <c r="AC18" i="1" s="1"/>
  <c r="O4" i="1"/>
  <c r="X13" i="1"/>
  <c r="AC13" i="1" s="1"/>
  <c r="X16" i="1"/>
  <c r="AC16" i="1" s="1"/>
  <c r="X6" i="1"/>
  <c r="AC6" i="1" s="1"/>
  <c r="X19" i="1"/>
  <c r="AC19" i="1" s="1"/>
  <c r="X11" i="1"/>
  <c r="AC11" i="1" s="1"/>
  <c r="J4" i="1"/>
  <c r="X15" i="1"/>
  <c r="AC15" i="1" s="1"/>
  <c r="X14" i="1"/>
  <c r="AC14" i="1" s="1"/>
  <c r="X7" i="1"/>
  <c r="X20" i="1"/>
  <c r="AC20" i="1" s="1"/>
  <c r="X12" i="1"/>
  <c r="AC12" i="1" s="1"/>
  <c r="X10" i="1"/>
  <c r="AC10" i="1" s="1"/>
  <c r="X17" i="1"/>
  <c r="X9" i="1"/>
  <c r="AA5" i="1" l="1"/>
  <c r="AC9" i="1"/>
  <c r="AC17" i="1"/>
  <c r="AB5" i="1"/>
  <c r="G4" i="1"/>
  <c r="Z4" i="1"/>
  <c r="K4" i="1"/>
  <c r="P4" i="1"/>
  <c r="AC7" i="1"/>
  <c r="X8" i="1"/>
  <c r="AC8" i="1" s="1"/>
  <c r="H4" i="1" l="1"/>
  <c r="AA4" i="1"/>
  <c r="Q4" i="1"/>
  <c r="L4" i="1"/>
  <c r="V4" i="1"/>
  <c r="AC5" i="1"/>
  <c r="M4" i="1" l="1"/>
  <c r="AB4" i="1"/>
  <c r="R4" i="1"/>
  <c r="W4" i="1"/>
</calcChain>
</file>

<file path=xl/sharedStrings.xml><?xml version="1.0" encoding="utf-8"?>
<sst xmlns="http://schemas.openxmlformats.org/spreadsheetml/2006/main" count="46" uniqueCount="37">
  <si>
    <t>Employee Payroll</t>
  </si>
  <si>
    <t>First Name</t>
  </si>
  <si>
    <t>Last Name</t>
  </si>
  <si>
    <t>Hourly Wage</t>
  </si>
  <si>
    <t>Anower</t>
  </si>
  <si>
    <t>Hossen</t>
  </si>
  <si>
    <t xml:space="preserve">Anower </t>
  </si>
  <si>
    <t>Sumon</t>
  </si>
  <si>
    <t>Amzad</t>
  </si>
  <si>
    <t>AMzad</t>
  </si>
  <si>
    <t>Sohag</t>
  </si>
  <si>
    <t>Eradul</t>
  </si>
  <si>
    <t>Hoque</t>
  </si>
  <si>
    <t>Mofiz</t>
  </si>
  <si>
    <t>Shirina</t>
  </si>
  <si>
    <t>Akter</t>
  </si>
  <si>
    <t>Jorina</t>
  </si>
  <si>
    <t>Alter</t>
  </si>
  <si>
    <t>Rojina</t>
  </si>
  <si>
    <t>Maruf</t>
  </si>
  <si>
    <t>Munni</t>
  </si>
  <si>
    <t>Tamim</t>
  </si>
  <si>
    <t>Yeasmin</t>
  </si>
  <si>
    <t>AKTER</t>
  </si>
  <si>
    <t>Lmaisa</t>
  </si>
  <si>
    <t>akter</t>
  </si>
  <si>
    <t>Laiba</t>
  </si>
  <si>
    <t>ayman</t>
  </si>
  <si>
    <t>House Worked</t>
  </si>
  <si>
    <t>Pay</t>
  </si>
  <si>
    <t>Max</t>
  </si>
  <si>
    <t>Min</t>
  </si>
  <si>
    <t>Average</t>
  </si>
  <si>
    <t>Total</t>
  </si>
  <si>
    <t xml:space="preserve"> overtime hour</t>
  </si>
  <si>
    <t>overtime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</si>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</sst>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16" fontId="0" fillId="0" borderId="0" xfId="0" applyNumberForma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zoomScale="85" zoomScaleNormal="85" workbookViewId="0">
      <selection activeCell="D23" sqref="D23:AC26"/>
    </sheetView>
  </sheetViews>
  <sheetFormatPr defaultRowHeight="14.4" x14ac:dyDescent="0.3"/>
  <cols>
    <col min="1" max="1" width="10.109375" customWidth="1"/>
    <col min="2" max="2" width="9.6640625" customWidth="1"/>
    <col min="3" max="3" width="12.109375" customWidth="1"/>
    <col min="4" max="8" width="12.88671875" customWidth="1"/>
    <col min="9" max="9" width="13.6640625" customWidth="1"/>
    <col min="10" max="13" width="12.88671875" customWidth="1"/>
    <col min="14" max="14" width="17.33203125" customWidth="1"/>
    <col min="15" max="18" width="12.88671875" customWidth="1"/>
    <col min="19" max="19" width="14.44140625" customWidth="1"/>
    <col min="20" max="22" width="11.77734375" customWidth="1"/>
    <col min="23" max="23" width="17" customWidth="1"/>
    <col min="24" max="24" width="11.44140625" customWidth="1"/>
    <col min="25" max="25" width="12.21875" customWidth="1"/>
    <col min="26" max="26" width="11.77734375" bestFit="1" customWidth="1"/>
    <col min="27" max="28" width="12.21875" bestFit="1" customWidth="1"/>
    <col min="29" max="29" width="12.6640625" bestFit="1" customWidth="1"/>
  </cols>
  <sheetData>
    <row r="1" spans="1:29" x14ac:dyDescent="0.3">
      <c r="A1" s="1" t="s">
        <v>0</v>
      </c>
    </row>
    <row r="3" spans="1:29" x14ac:dyDescent="0.3">
      <c r="D3" t="s">
        <v>28</v>
      </c>
      <c r="I3" t="s">
        <v>34</v>
      </c>
      <c r="N3" t="s">
        <v>29</v>
      </c>
      <c r="S3" t="s">
        <v>35</v>
      </c>
      <c r="X3" t="s">
        <v>33</v>
      </c>
      <c r="AC3" t="s">
        <v>36</v>
      </c>
    </row>
    <row r="4" spans="1:29" x14ac:dyDescent="0.3">
      <c r="A4" t="s">
        <v>1</v>
      </c>
      <c r="B4" t="s">
        <v>2</v>
      </c>
      <c r="C4" t="s">
        <v>3</v>
      </c>
      <c r="D4" s="5">
        <v>44562</v>
      </c>
      <c r="E4" s="5">
        <f>D4+7</f>
        <v>44569</v>
      </c>
      <c r="F4" s="5">
        <f t="shared" ref="F4:H4" si="0">E4+7</f>
        <v>44576</v>
      </c>
      <c r="G4" s="5">
        <f t="shared" si="0"/>
        <v>44583</v>
      </c>
      <c r="H4" s="5">
        <f t="shared" si="0"/>
        <v>44590</v>
      </c>
      <c r="I4" s="7">
        <f>D4</f>
        <v>44562</v>
      </c>
      <c r="J4" s="7">
        <f t="shared" ref="J4:L4" si="1">E4</f>
        <v>44569</v>
      </c>
      <c r="K4" s="7">
        <f t="shared" si="1"/>
        <v>44576</v>
      </c>
      <c r="L4" s="7">
        <f t="shared" si="1"/>
        <v>44583</v>
      </c>
      <c r="M4" s="7">
        <f>H4</f>
        <v>44590</v>
      </c>
      <c r="N4" s="3">
        <f>D4</f>
        <v>44562</v>
      </c>
      <c r="O4" s="3">
        <f t="shared" ref="O4:R4" si="2">E4</f>
        <v>44569</v>
      </c>
      <c r="P4" s="3">
        <f t="shared" si="2"/>
        <v>44576</v>
      </c>
      <c r="Q4" s="3">
        <f t="shared" si="2"/>
        <v>44583</v>
      </c>
      <c r="R4" s="3">
        <f t="shared" si="2"/>
        <v>44590</v>
      </c>
      <c r="S4" s="3">
        <f>D4</f>
        <v>44562</v>
      </c>
      <c r="T4" s="3">
        <f t="shared" ref="T4:W4" si="3">E4</f>
        <v>44569</v>
      </c>
      <c r="U4" s="3">
        <f t="shared" si="3"/>
        <v>44576</v>
      </c>
      <c r="V4" s="3">
        <f t="shared" si="3"/>
        <v>44583</v>
      </c>
      <c r="W4" s="3">
        <f t="shared" si="3"/>
        <v>44590</v>
      </c>
      <c r="X4" s="10">
        <f>D4</f>
        <v>44562</v>
      </c>
      <c r="Y4" s="10">
        <f t="shared" ref="Y4:AB4" si="4">E4</f>
        <v>44569</v>
      </c>
      <c r="Z4" s="10">
        <f t="shared" si="4"/>
        <v>44576</v>
      </c>
      <c r="AA4" s="10">
        <f t="shared" si="4"/>
        <v>44583</v>
      </c>
      <c r="AB4" s="10">
        <f t="shared" si="4"/>
        <v>44590</v>
      </c>
      <c r="AC4" s="3">
        <f>X4</f>
        <v>44562</v>
      </c>
    </row>
    <row r="5" spans="1:29" x14ac:dyDescent="0.3">
      <c r="A5" t="s">
        <v>4</v>
      </c>
      <c r="B5" t="s">
        <v>5</v>
      </c>
      <c r="C5" s="2">
        <v>15</v>
      </c>
      <c r="D5" s="6">
        <v>42</v>
      </c>
      <c r="E5" s="6">
        <v>40</v>
      </c>
      <c r="F5" s="6">
        <v>40</v>
      </c>
      <c r="G5" s="6">
        <v>41</v>
      </c>
      <c r="H5" s="6">
        <v>10</v>
      </c>
      <c r="I5" s="8">
        <f>IF(D5&gt;30,D5-30,0)</f>
        <v>12</v>
      </c>
      <c r="J5" s="8">
        <f>IF(E5&gt;30,E5-30,0)</f>
        <v>10</v>
      </c>
      <c r="K5" s="8">
        <f>IF(F5&gt;30,F5-30,0)</f>
        <v>10</v>
      </c>
      <c r="L5" s="8">
        <f t="shared" ref="J5:M20" si="5">IF(G5&gt;30,G5-30,0)</f>
        <v>11</v>
      </c>
      <c r="M5" s="8">
        <f t="shared" si="5"/>
        <v>0</v>
      </c>
      <c r="N5" s="4">
        <f>$C5*D5</f>
        <v>630</v>
      </c>
      <c r="O5" s="4">
        <f t="shared" ref="O5:R20" si="6">$C5*E5</f>
        <v>600</v>
      </c>
      <c r="P5" s="4">
        <f t="shared" si="6"/>
        <v>600</v>
      </c>
      <c r="Q5" s="4">
        <f t="shared" si="6"/>
        <v>615</v>
      </c>
      <c r="R5" s="4">
        <f t="shared" si="6"/>
        <v>150</v>
      </c>
      <c r="S5" s="9">
        <f>0.5*$C5*I5</f>
        <v>90</v>
      </c>
      <c r="T5" s="9">
        <f t="shared" ref="T5:W20" si="7">0.5*$C5*J5</f>
        <v>75</v>
      </c>
      <c r="U5" s="9">
        <f t="shared" si="7"/>
        <v>75</v>
      </c>
      <c r="V5" s="9">
        <f t="shared" si="7"/>
        <v>82.5</v>
      </c>
      <c r="W5" s="9">
        <f t="shared" si="7"/>
        <v>0</v>
      </c>
      <c r="X5" s="11">
        <f>N5+S5</f>
        <v>720</v>
      </c>
      <c r="Y5" s="11">
        <f>O5+T5</f>
        <v>675</v>
      </c>
      <c r="Z5" s="11">
        <f>P5+U5</f>
        <v>675</v>
      </c>
      <c r="AA5" s="11">
        <f t="shared" ref="Y5:AB20" si="8">Q5+V5</f>
        <v>697.5</v>
      </c>
      <c r="AB5" s="11">
        <f t="shared" si="8"/>
        <v>150</v>
      </c>
      <c r="AC5" s="4">
        <f>SUM(X5:AB5)</f>
        <v>2917.5</v>
      </c>
    </row>
    <row r="6" spans="1:29" x14ac:dyDescent="0.3">
      <c r="A6" t="s">
        <v>6</v>
      </c>
      <c r="B6" t="s">
        <v>7</v>
      </c>
      <c r="C6" s="2">
        <v>15.9</v>
      </c>
      <c r="D6" s="6">
        <v>36</v>
      </c>
      <c r="E6" s="6">
        <v>45</v>
      </c>
      <c r="F6" s="6">
        <v>40</v>
      </c>
      <c r="G6" s="6">
        <v>32</v>
      </c>
      <c r="H6" s="6">
        <v>45</v>
      </c>
      <c r="I6" s="8">
        <f>IF(D6&gt;30,D6-30,0)</f>
        <v>6</v>
      </c>
      <c r="J6" s="8">
        <f t="shared" si="5"/>
        <v>15</v>
      </c>
      <c r="K6" s="8">
        <f t="shared" si="5"/>
        <v>10</v>
      </c>
      <c r="L6" s="8">
        <f t="shared" si="5"/>
        <v>2</v>
      </c>
      <c r="M6" s="8">
        <f t="shared" si="5"/>
        <v>15</v>
      </c>
      <c r="N6" s="4">
        <f t="shared" ref="N6:N20" si="9">$C6*D6</f>
        <v>572.4</v>
      </c>
      <c r="O6" s="4">
        <f t="shared" si="6"/>
        <v>715.5</v>
      </c>
      <c r="P6" s="4">
        <f t="shared" si="6"/>
        <v>636</v>
      </c>
      <c r="Q6" s="4">
        <f t="shared" si="6"/>
        <v>508.8</v>
      </c>
      <c r="R6" s="4">
        <f t="shared" si="6"/>
        <v>715.5</v>
      </c>
      <c r="S6" s="9">
        <f t="shared" ref="S6:S20" si="10">0.5*$C6*I6</f>
        <v>47.7</v>
      </c>
      <c r="T6" s="9">
        <f t="shared" si="7"/>
        <v>119.25</v>
      </c>
      <c r="U6" s="9">
        <f t="shared" si="7"/>
        <v>79.5</v>
      </c>
      <c r="V6" s="9">
        <f t="shared" si="7"/>
        <v>15.9</v>
      </c>
      <c r="W6" s="9">
        <f t="shared" si="7"/>
        <v>119.25</v>
      </c>
      <c r="X6" s="11">
        <f>N6+S6</f>
        <v>620.1</v>
      </c>
      <c r="Y6" s="11">
        <f t="shared" si="8"/>
        <v>834.75</v>
      </c>
      <c r="Z6" s="11">
        <f t="shared" si="8"/>
        <v>715.5</v>
      </c>
      <c r="AA6" s="11">
        <f t="shared" si="8"/>
        <v>524.70000000000005</v>
      </c>
      <c r="AB6" s="11">
        <f t="shared" si="8"/>
        <v>834.75</v>
      </c>
      <c r="AC6" s="4">
        <f t="shared" ref="AC6:AC20" si="11">SUM(X6:AB6)</f>
        <v>3529.8</v>
      </c>
    </row>
    <row r="7" spans="1:29" x14ac:dyDescent="0.3">
      <c r="A7" t="s">
        <v>8</v>
      </c>
      <c r="B7" t="s">
        <v>5</v>
      </c>
      <c r="C7" s="2">
        <v>16</v>
      </c>
      <c r="D7" s="6">
        <v>49</v>
      </c>
      <c r="E7" s="6">
        <v>34</v>
      </c>
      <c r="F7" s="6">
        <v>36</v>
      </c>
      <c r="G7" s="6">
        <v>42</v>
      </c>
      <c r="H7" s="6">
        <v>44</v>
      </c>
      <c r="I7" s="8">
        <f>IF(D7&gt;30,D7-30,0)</f>
        <v>19</v>
      </c>
      <c r="J7" s="8">
        <f t="shared" si="5"/>
        <v>4</v>
      </c>
      <c r="K7" s="8">
        <f t="shared" si="5"/>
        <v>6</v>
      </c>
      <c r="L7" s="8">
        <f t="shared" si="5"/>
        <v>12</v>
      </c>
      <c r="M7" s="8">
        <f t="shared" si="5"/>
        <v>14</v>
      </c>
      <c r="N7" s="4">
        <f t="shared" si="9"/>
        <v>784</v>
      </c>
      <c r="O7" s="4">
        <f t="shared" si="6"/>
        <v>544</v>
      </c>
      <c r="P7" s="4">
        <f t="shared" si="6"/>
        <v>576</v>
      </c>
      <c r="Q7" s="4">
        <f t="shared" si="6"/>
        <v>672</v>
      </c>
      <c r="R7" s="4">
        <f t="shared" si="6"/>
        <v>704</v>
      </c>
      <c r="S7" s="9">
        <f t="shared" si="10"/>
        <v>152</v>
      </c>
      <c r="T7" s="9">
        <f t="shared" si="7"/>
        <v>32</v>
      </c>
      <c r="U7" s="9">
        <f t="shared" si="7"/>
        <v>48</v>
      </c>
      <c r="V7" s="9">
        <f t="shared" si="7"/>
        <v>96</v>
      </c>
      <c r="W7" s="9">
        <f t="shared" si="7"/>
        <v>112</v>
      </c>
      <c r="X7" s="11">
        <f>N7+S7</f>
        <v>936</v>
      </c>
      <c r="Y7" s="11">
        <f t="shared" si="8"/>
        <v>576</v>
      </c>
      <c r="Z7" s="11">
        <f t="shared" si="8"/>
        <v>624</v>
      </c>
      <c r="AA7" s="11">
        <f t="shared" si="8"/>
        <v>768</v>
      </c>
      <c r="AB7" s="11">
        <f t="shared" si="8"/>
        <v>816</v>
      </c>
      <c r="AC7" s="4">
        <f t="shared" si="11"/>
        <v>3720</v>
      </c>
    </row>
    <row r="8" spans="1:29" x14ac:dyDescent="0.3">
      <c r="A8" t="s">
        <v>9</v>
      </c>
      <c r="B8" t="s">
        <v>10</v>
      </c>
      <c r="C8" s="2">
        <v>56</v>
      </c>
      <c r="D8" s="6">
        <v>24</v>
      </c>
      <c r="E8" s="6">
        <v>35</v>
      </c>
      <c r="F8" s="6">
        <v>35</v>
      </c>
      <c r="G8" s="6">
        <v>10</v>
      </c>
      <c r="H8" s="6">
        <v>43</v>
      </c>
      <c r="I8" s="8">
        <f>IF(D8&gt;30,D8-30,0)</f>
        <v>0</v>
      </c>
      <c r="J8" s="8">
        <f t="shared" si="5"/>
        <v>5</v>
      </c>
      <c r="K8" s="8">
        <f t="shared" si="5"/>
        <v>5</v>
      </c>
      <c r="L8" s="8">
        <f t="shared" si="5"/>
        <v>0</v>
      </c>
      <c r="M8" s="8">
        <f t="shared" si="5"/>
        <v>13</v>
      </c>
      <c r="N8" s="4">
        <f t="shared" si="9"/>
        <v>1344</v>
      </c>
      <c r="O8" s="4">
        <f t="shared" si="6"/>
        <v>1960</v>
      </c>
      <c r="P8" s="4">
        <f t="shared" si="6"/>
        <v>1960</v>
      </c>
      <c r="Q8" s="4">
        <f t="shared" si="6"/>
        <v>560</v>
      </c>
      <c r="R8" s="4">
        <f t="shared" si="6"/>
        <v>2408</v>
      </c>
      <c r="S8" s="9">
        <f t="shared" si="10"/>
        <v>0</v>
      </c>
      <c r="T8" s="9">
        <f t="shared" si="7"/>
        <v>140</v>
      </c>
      <c r="U8" s="9">
        <f t="shared" si="7"/>
        <v>140</v>
      </c>
      <c r="V8" s="9">
        <f t="shared" si="7"/>
        <v>0</v>
      </c>
      <c r="W8" s="9">
        <f t="shared" si="7"/>
        <v>364</v>
      </c>
      <c r="X8" s="11">
        <f>N8+S8</f>
        <v>1344</v>
      </c>
      <c r="Y8" s="11">
        <f t="shared" si="8"/>
        <v>2100</v>
      </c>
      <c r="Z8" s="11">
        <f t="shared" si="8"/>
        <v>2100</v>
      </c>
      <c r="AA8" s="11">
        <f t="shared" si="8"/>
        <v>560</v>
      </c>
      <c r="AB8" s="11">
        <f t="shared" si="8"/>
        <v>2772</v>
      </c>
      <c r="AC8" s="4">
        <f t="shared" si="11"/>
        <v>8876</v>
      </c>
    </row>
    <row r="9" spans="1:29" x14ac:dyDescent="0.3">
      <c r="A9" t="s">
        <v>11</v>
      </c>
      <c r="B9" t="s">
        <v>12</v>
      </c>
      <c r="C9" s="2">
        <v>20</v>
      </c>
      <c r="D9" s="6">
        <v>36</v>
      </c>
      <c r="E9" s="6">
        <v>36</v>
      </c>
      <c r="F9" s="6">
        <v>44</v>
      </c>
      <c r="G9" s="6">
        <v>10</v>
      </c>
      <c r="H9" s="6">
        <v>42</v>
      </c>
      <c r="I9" s="8">
        <f>IF(D9&gt;30,D9-30,0)</f>
        <v>6</v>
      </c>
      <c r="J9" s="8">
        <f t="shared" si="5"/>
        <v>6</v>
      </c>
      <c r="K9" s="8">
        <f t="shared" si="5"/>
        <v>14</v>
      </c>
      <c r="L9" s="8">
        <f t="shared" si="5"/>
        <v>0</v>
      </c>
      <c r="M9" s="8">
        <f t="shared" si="5"/>
        <v>12</v>
      </c>
      <c r="N9" s="4">
        <f t="shared" si="9"/>
        <v>720</v>
      </c>
      <c r="O9" s="4">
        <f t="shared" si="6"/>
        <v>720</v>
      </c>
      <c r="P9" s="4">
        <f t="shared" si="6"/>
        <v>880</v>
      </c>
      <c r="Q9" s="4">
        <f t="shared" si="6"/>
        <v>200</v>
      </c>
      <c r="R9" s="4">
        <f t="shared" si="6"/>
        <v>840</v>
      </c>
      <c r="S9" s="9">
        <f t="shared" si="10"/>
        <v>60</v>
      </c>
      <c r="T9" s="9">
        <f t="shared" si="7"/>
        <v>60</v>
      </c>
      <c r="U9" s="9">
        <f t="shared" si="7"/>
        <v>140</v>
      </c>
      <c r="V9" s="9">
        <f t="shared" si="7"/>
        <v>0</v>
      </c>
      <c r="W9" s="9">
        <f t="shared" si="7"/>
        <v>120</v>
      </c>
      <c r="X9" s="11">
        <f>N9+S9</f>
        <v>780</v>
      </c>
      <c r="Y9" s="11">
        <f t="shared" si="8"/>
        <v>780</v>
      </c>
      <c r="Z9" s="11">
        <f t="shared" si="8"/>
        <v>1020</v>
      </c>
      <c r="AA9" s="11">
        <f t="shared" si="8"/>
        <v>200</v>
      </c>
      <c r="AB9" s="11">
        <f t="shared" si="8"/>
        <v>960</v>
      </c>
      <c r="AC9" s="4">
        <f t="shared" si="11"/>
        <v>3740</v>
      </c>
    </row>
    <row r="10" spans="1:29" x14ac:dyDescent="0.3">
      <c r="A10" t="s">
        <v>11</v>
      </c>
      <c r="B10" t="s">
        <v>13</v>
      </c>
      <c r="C10" s="2">
        <v>46</v>
      </c>
      <c r="D10" s="6">
        <v>39</v>
      </c>
      <c r="E10" s="6">
        <v>13</v>
      </c>
      <c r="F10" s="6">
        <v>45</v>
      </c>
      <c r="G10" s="6">
        <v>40</v>
      </c>
      <c r="H10" s="6">
        <v>41</v>
      </c>
      <c r="I10" s="8">
        <f>IF(D10&gt;30,D10-30,0)</f>
        <v>9</v>
      </c>
      <c r="J10" s="8">
        <f t="shared" si="5"/>
        <v>0</v>
      </c>
      <c r="K10" s="8">
        <f t="shared" si="5"/>
        <v>15</v>
      </c>
      <c r="L10" s="8">
        <f t="shared" si="5"/>
        <v>10</v>
      </c>
      <c r="M10" s="8">
        <f t="shared" si="5"/>
        <v>11</v>
      </c>
      <c r="N10" s="4">
        <f t="shared" si="9"/>
        <v>1794</v>
      </c>
      <c r="O10" s="4">
        <f t="shared" si="6"/>
        <v>598</v>
      </c>
      <c r="P10" s="4">
        <f t="shared" si="6"/>
        <v>2070</v>
      </c>
      <c r="Q10" s="4">
        <f t="shared" si="6"/>
        <v>1840</v>
      </c>
      <c r="R10" s="4">
        <f t="shared" si="6"/>
        <v>1886</v>
      </c>
      <c r="S10" s="9">
        <f t="shared" si="10"/>
        <v>207</v>
      </c>
      <c r="T10" s="9">
        <f t="shared" si="7"/>
        <v>0</v>
      </c>
      <c r="U10" s="9">
        <f t="shared" si="7"/>
        <v>345</v>
      </c>
      <c r="V10" s="9">
        <f t="shared" si="7"/>
        <v>230</v>
      </c>
      <c r="W10" s="9">
        <f t="shared" si="7"/>
        <v>253</v>
      </c>
      <c r="X10" s="11">
        <f>N10+S10</f>
        <v>2001</v>
      </c>
      <c r="Y10" s="11">
        <f t="shared" si="8"/>
        <v>598</v>
      </c>
      <c r="Z10" s="11">
        <f t="shared" si="8"/>
        <v>2415</v>
      </c>
      <c r="AA10" s="11">
        <f t="shared" si="8"/>
        <v>2070</v>
      </c>
      <c r="AB10" s="11">
        <f t="shared" si="8"/>
        <v>2139</v>
      </c>
      <c r="AC10" s="4">
        <f t="shared" si="11"/>
        <v>9223</v>
      </c>
    </row>
    <row r="11" spans="1:29" x14ac:dyDescent="0.3">
      <c r="A11" t="s">
        <v>14</v>
      </c>
      <c r="B11" t="s">
        <v>15</v>
      </c>
      <c r="C11" s="2">
        <v>35</v>
      </c>
      <c r="D11" s="6">
        <v>42</v>
      </c>
      <c r="E11" s="6">
        <v>61</v>
      </c>
      <c r="F11" s="6">
        <v>36</v>
      </c>
      <c r="G11" s="6">
        <v>43</v>
      </c>
      <c r="H11" s="6">
        <v>40</v>
      </c>
      <c r="I11" s="8">
        <f>IF(D11&gt;30,D11-30,0)</f>
        <v>12</v>
      </c>
      <c r="J11" s="8">
        <f t="shared" si="5"/>
        <v>31</v>
      </c>
      <c r="K11" s="8">
        <f t="shared" si="5"/>
        <v>6</v>
      </c>
      <c r="L11" s="8">
        <f t="shared" si="5"/>
        <v>13</v>
      </c>
      <c r="M11" s="8">
        <f t="shared" si="5"/>
        <v>10</v>
      </c>
      <c r="N11" s="4">
        <f t="shared" si="9"/>
        <v>1470</v>
      </c>
      <c r="O11" s="4">
        <f t="shared" si="6"/>
        <v>2135</v>
      </c>
      <c r="P11" s="4">
        <f t="shared" si="6"/>
        <v>1260</v>
      </c>
      <c r="Q11" s="4">
        <f t="shared" si="6"/>
        <v>1505</v>
      </c>
      <c r="R11" s="4">
        <f t="shared" si="6"/>
        <v>1400</v>
      </c>
      <c r="S11" s="9">
        <f t="shared" si="10"/>
        <v>210</v>
      </c>
      <c r="T11" s="9">
        <f t="shared" si="7"/>
        <v>542.5</v>
      </c>
      <c r="U11" s="9">
        <f t="shared" si="7"/>
        <v>105</v>
      </c>
      <c r="V11" s="9">
        <f t="shared" si="7"/>
        <v>227.5</v>
      </c>
      <c r="W11" s="9">
        <f t="shared" si="7"/>
        <v>175</v>
      </c>
      <c r="X11" s="11">
        <f>N11+S11</f>
        <v>1680</v>
      </c>
      <c r="Y11" s="11">
        <f t="shared" si="8"/>
        <v>2677.5</v>
      </c>
      <c r="Z11" s="11">
        <f t="shared" si="8"/>
        <v>1365</v>
      </c>
      <c r="AA11" s="11">
        <f t="shared" si="8"/>
        <v>1732.5</v>
      </c>
      <c r="AB11" s="11">
        <f t="shared" si="8"/>
        <v>1575</v>
      </c>
      <c r="AC11" s="4">
        <f t="shared" si="11"/>
        <v>9030</v>
      </c>
    </row>
    <row r="12" spans="1:29" x14ac:dyDescent="0.3">
      <c r="A12" t="s">
        <v>16</v>
      </c>
      <c r="B12" t="s">
        <v>17</v>
      </c>
      <c r="C12" s="2">
        <v>25</v>
      </c>
      <c r="D12" s="6">
        <v>46</v>
      </c>
      <c r="E12" s="6">
        <v>35</v>
      </c>
      <c r="F12" s="6">
        <v>24</v>
      </c>
      <c r="G12" s="6">
        <v>24</v>
      </c>
      <c r="H12" s="6">
        <v>40</v>
      </c>
      <c r="I12" s="8">
        <f>IF(D12&gt;30,D12-30,0)</f>
        <v>16</v>
      </c>
      <c r="J12" s="8">
        <f t="shared" si="5"/>
        <v>5</v>
      </c>
      <c r="K12" s="8">
        <f t="shared" si="5"/>
        <v>0</v>
      </c>
      <c r="L12" s="8">
        <f t="shared" si="5"/>
        <v>0</v>
      </c>
      <c r="M12" s="8">
        <f t="shared" si="5"/>
        <v>10</v>
      </c>
      <c r="N12" s="4">
        <f t="shared" si="9"/>
        <v>1150</v>
      </c>
      <c r="O12" s="4">
        <f t="shared" si="6"/>
        <v>875</v>
      </c>
      <c r="P12" s="4">
        <f t="shared" si="6"/>
        <v>600</v>
      </c>
      <c r="Q12" s="4">
        <f t="shared" si="6"/>
        <v>600</v>
      </c>
      <c r="R12" s="4">
        <f t="shared" si="6"/>
        <v>1000</v>
      </c>
      <c r="S12" s="9">
        <f t="shared" si="10"/>
        <v>200</v>
      </c>
      <c r="T12" s="9">
        <f t="shared" si="7"/>
        <v>62.5</v>
      </c>
      <c r="U12" s="9">
        <f t="shared" si="7"/>
        <v>0</v>
      </c>
      <c r="V12" s="9">
        <f t="shared" si="7"/>
        <v>0</v>
      </c>
      <c r="W12" s="9">
        <f t="shared" si="7"/>
        <v>125</v>
      </c>
      <c r="X12" s="11">
        <f>N12+S12</f>
        <v>1350</v>
      </c>
      <c r="Y12" s="11">
        <f t="shared" si="8"/>
        <v>937.5</v>
      </c>
      <c r="Z12" s="11">
        <f t="shared" si="8"/>
        <v>600</v>
      </c>
      <c r="AA12" s="11">
        <f t="shared" si="8"/>
        <v>600</v>
      </c>
      <c r="AB12" s="11">
        <f t="shared" si="8"/>
        <v>1125</v>
      </c>
      <c r="AC12" s="4">
        <f t="shared" si="11"/>
        <v>4612.5</v>
      </c>
    </row>
    <row r="13" spans="1:29" x14ac:dyDescent="0.3">
      <c r="A13" t="s">
        <v>18</v>
      </c>
      <c r="B13" t="s">
        <v>15</v>
      </c>
      <c r="C13" s="2">
        <v>19</v>
      </c>
      <c r="D13" s="6">
        <v>35</v>
      </c>
      <c r="E13" s="6">
        <v>46</v>
      </c>
      <c r="F13" s="6">
        <v>35</v>
      </c>
      <c r="G13" s="6">
        <v>45</v>
      </c>
      <c r="H13" s="6">
        <v>56</v>
      </c>
      <c r="I13" s="8">
        <f>IF(D13&gt;30,D13-30,0)</f>
        <v>5</v>
      </c>
      <c r="J13" s="8">
        <f t="shared" si="5"/>
        <v>16</v>
      </c>
      <c r="K13" s="8">
        <f t="shared" si="5"/>
        <v>5</v>
      </c>
      <c r="L13" s="8">
        <f t="shared" si="5"/>
        <v>15</v>
      </c>
      <c r="M13" s="8">
        <f t="shared" si="5"/>
        <v>26</v>
      </c>
      <c r="N13" s="4">
        <f t="shared" si="9"/>
        <v>665</v>
      </c>
      <c r="O13" s="4">
        <f t="shared" si="6"/>
        <v>874</v>
      </c>
      <c r="P13" s="4">
        <f t="shared" si="6"/>
        <v>665</v>
      </c>
      <c r="Q13" s="4">
        <f t="shared" si="6"/>
        <v>855</v>
      </c>
      <c r="R13" s="4">
        <f t="shared" si="6"/>
        <v>1064</v>
      </c>
      <c r="S13" s="9">
        <f t="shared" si="10"/>
        <v>47.5</v>
      </c>
      <c r="T13" s="9">
        <f t="shared" si="7"/>
        <v>152</v>
      </c>
      <c r="U13" s="9">
        <f t="shared" si="7"/>
        <v>47.5</v>
      </c>
      <c r="V13" s="9">
        <f t="shared" si="7"/>
        <v>142.5</v>
      </c>
      <c r="W13" s="9">
        <f t="shared" si="7"/>
        <v>247</v>
      </c>
      <c r="X13" s="11">
        <f>N13+S13</f>
        <v>712.5</v>
      </c>
      <c r="Y13" s="11">
        <f t="shared" si="8"/>
        <v>1026</v>
      </c>
      <c r="Z13" s="11">
        <f t="shared" si="8"/>
        <v>712.5</v>
      </c>
      <c r="AA13" s="11">
        <f t="shared" si="8"/>
        <v>997.5</v>
      </c>
      <c r="AB13" s="11">
        <f t="shared" si="8"/>
        <v>1311</v>
      </c>
      <c r="AC13" s="4">
        <f t="shared" si="11"/>
        <v>4759.5</v>
      </c>
    </row>
    <row r="14" spans="1:29" x14ac:dyDescent="0.3">
      <c r="A14" t="s">
        <v>19</v>
      </c>
      <c r="B14" t="s">
        <v>5</v>
      </c>
      <c r="C14" s="2">
        <v>20</v>
      </c>
      <c r="D14" s="6">
        <v>37</v>
      </c>
      <c r="E14" s="6">
        <v>61</v>
      </c>
      <c r="F14" s="6">
        <v>53</v>
      </c>
      <c r="G14" s="6">
        <v>24</v>
      </c>
      <c r="H14" s="6">
        <v>36</v>
      </c>
      <c r="I14" s="8">
        <f>IF(D14&gt;30,D14-30,0)</f>
        <v>7</v>
      </c>
      <c r="J14" s="8">
        <f t="shared" si="5"/>
        <v>31</v>
      </c>
      <c r="K14" s="8">
        <f t="shared" si="5"/>
        <v>23</v>
      </c>
      <c r="L14" s="8">
        <f t="shared" si="5"/>
        <v>0</v>
      </c>
      <c r="M14" s="8">
        <f t="shared" si="5"/>
        <v>6</v>
      </c>
      <c r="N14" s="4">
        <f t="shared" si="9"/>
        <v>740</v>
      </c>
      <c r="O14" s="4">
        <f t="shared" si="6"/>
        <v>1220</v>
      </c>
      <c r="P14" s="4">
        <f t="shared" si="6"/>
        <v>1060</v>
      </c>
      <c r="Q14" s="4">
        <f t="shared" si="6"/>
        <v>480</v>
      </c>
      <c r="R14" s="4">
        <f t="shared" si="6"/>
        <v>720</v>
      </c>
      <c r="S14" s="9">
        <f t="shared" si="10"/>
        <v>70</v>
      </c>
      <c r="T14" s="9">
        <f t="shared" si="7"/>
        <v>310</v>
      </c>
      <c r="U14" s="9">
        <f t="shared" si="7"/>
        <v>230</v>
      </c>
      <c r="V14" s="9">
        <f t="shared" si="7"/>
        <v>0</v>
      </c>
      <c r="W14" s="9">
        <f t="shared" si="7"/>
        <v>60</v>
      </c>
      <c r="X14" s="11">
        <f>N14+S14</f>
        <v>810</v>
      </c>
      <c r="Y14" s="11">
        <f t="shared" si="8"/>
        <v>1530</v>
      </c>
      <c r="Z14" s="11">
        <f t="shared" si="8"/>
        <v>1290</v>
      </c>
      <c r="AA14" s="11">
        <f t="shared" si="8"/>
        <v>480</v>
      </c>
      <c r="AB14" s="11">
        <f t="shared" si="8"/>
        <v>780</v>
      </c>
      <c r="AC14" s="4">
        <f t="shared" si="11"/>
        <v>4890</v>
      </c>
    </row>
    <row r="15" spans="1:29" x14ac:dyDescent="0.3">
      <c r="A15" t="s">
        <v>20</v>
      </c>
      <c r="B15" t="s">
        <v>15</v>
      </c>
      <c r="C15" s="2">
        <v>22</v>
      </c>
      <c r="D15" s="6">
        <v>46</v>
      </c>
      <c r="E15" s="6">
        <v>37</v>
      </c>
      <c r="F15" s="6">
        <v>23</v>
      </c>
      <c r="G15" s="6">
        <v>40</v>
      </c>
      <c r="H15" s="6">
        <v>44</v>
      </c>
      <c r="I15" s="8">
        <f>IF(D15&gt;30,D15-30,0)</f>
        <v>16</v>
      </c>
      <c r="J15" s="8">
        <f t="shared" si="5"/>
        <v>7</v>
      </c>
      <c r="K15" s="8">
        <f t="shared" si="5"/>
        <v>0</v>
      </c>
      <c r="L15" s="8">
        <f t="shared" si="5"/>
        <v>10</v>
      </c>
      <c r="M15" s="8">
        <v>14</v>
      </c>
      <c r="N15" s="4">
        <f t="shared" si="9"/>
        <v>1012</v>
      </c>
      <c r="O15" s="4">
        <f t="shared" si="6"/>
        <v>814</v>
      </c>
      <c r="P15" s="4">
        <f t="shared" si="6"/>
        <v>506</v>
      </c>
      <c r="Q15" s="4">
        <f t="shared" si="6"/>
        <v>880</v>
      </c>
      <c r="R15" s="4">
        <f t="shared" si="6"/>
        <v>968</v>
      </c>
      <c r="S15" s="9">
        <f t="shared" si="10"/>
        <v>176</v>
      </c>
      <c r="T15" s="9">
        <f t="shared" si="7"/>
        <v>77</v>
      </c>
      <c r="U15" s="9">
        <f t="shared" si="7"/>
        <v>0</v>
      </c>
      <c r="V15" s="9">
        <f t="shared" si="7"/>
        <v>110</v>
      </c>
      <c r="W15" s="9">
        <f t="shared" si="7"/>
        <v>154</v>
      </c>
      <c r="X15" s="11">
        <f>N15+S15</f>
        <v>1188</v>
      </c>
      <c r="Y15" s="11">
        <f t="shared" si="8"/>
        <v>891</v>
      </c>
      <c r="Z15" s="11">
        <f t="shared" si="8"/>
        <v>506</v>
      </c>
      <c r="AA15" s="11">
        <f t="shared" si="8"/>
        <v>990</v>
      </c>
      <c r="AB15" s="11">
        <f t="shared" si="8"/>
        <v>1122</v>
      </c>
      <c r="AC15" s="4">
        <f t="shared" si="11"/>
        <v>4697</v>
      </c>
    </row>
    <row r="16" spans="1:29" x14ac:dyDescent="0.3">
      <c r="A16" t="s">
        <v>21</v>
      </c>
      <c r="B16" t="s">
        <v>5</v>
      </c>
      <c r="C16" s="2">
        <v>18.5</v>
      </c>
      <c r="D16" s="6">
        <v>40</v>
      </c>
      <c r="E16" s="6">
        <v>34</v>
      </c>
      <c r="F16" s="6">
        <v>86</v>
      </c>
      <c r="G16" s="6">
        <v>42</v>
      </c>
      <c r="H16" s="6">
        <v>43</v>
      </c>
      <c r="I16" s="8">
        <f>IF(D16&gt;30,D16-30,0)</f>
        <v>10</v>
      </c>
      <c r="J16" s="8">
        <f t="shared" si="5"/>
        <v>4</v>
      </c>
      <c r="K16" s="8">
        <f t="shared" si="5"/>
        <v>56</v>
      </c>
      <c r="L16" s="8">
        <f t="shared" si="5"/>
        <v>12</v>
      </c>
      <c r="M16" s="8">
        <f t="shared" si="5"/>
        <v>13</v>
      </c>
      <c r="N16" s="4">
        <f t="shared" si="9"/>
        <v>740</v>
      </c>
      <c r="O16" s="4">
        <f t="shared" si="6"/>
        <v>629</v>
      </c>
      <c r="P16" s="4">
        <f t="shared" si="6"/>
        <v>1591</v>
      </c>
      <c r="Q16" s="4">
        <f t="shared" si="6"/>
        <v>777</v>
      </c>
      <c r="R16" s="4">
        <f t="shared" si="6"/>
        <v>795.5</v>
      </c>
      <c r="S16" s="9">
        <f t="shared" si="10"/>
        <v>92.5</v>
      </c>
      <c r="T16" s="9">
        <f t="shared" si="7"/>
        <v>37</v>
      </c>
      <c r="U16" s="9">
        <f t="shared" si="7"/>
        <v>518</v>
      </c>
      <c r="V16" s="9">
        <f t="shared" si="7"/>
        <v>111</v>
      </c>
      <c r="W16" s="9">
        <f t="shared" si="7"/>
        <v>120.25</v>
      </c>
      <c r="X16" s="11">
        <f>N16+S16</f>
        <v>832.5</v>
      </c>
      <c r="Y16" s="11">
        <f t="shared" si="8"/>
        <v>666</v>
      </c>
      <c r="Z16" s="11">
        <f t="shared" si="8"/>
        <v>2109</v>
      </c>
      <c r="AA16" s="11">
        <f t="shared" si="8"/>
        <v>888</v>
      </c>
      <c r="AB16" s="11">
        <f t="shared" si="8"/>
        <v>915.75</v>
      </c>
      <c r="AC16" s="4">
        <f t="shared" si="11"/>
        <v>5411.25</v>
      </c>
    </row>
    <row r="17" spans="1:29" x14ac:dyDescent="0.3">
      <c r="A17" t="s">
        <v>22</v>
      </c>
      <c r="B17" t="s">
        <v>23</v>
      </c>
      <c r="C17" s="2">
        <v>14.5</v>
      </c>
      <c r="D17" s="6">
        <v>30</v>
      </c>
      <c r="E17" s="6">
        <v>33</v>
      </c>
      <c r="F17" s="6">
        <v>76</v>
      </c>
      <c r="G17" s="6">
        <v>4</v>
      </c>
      <c r="H17" s="6">
        <v>42</v>
      </c>
      <c r="I17" s="8">
        <f>IF(D17&gt;30,D17-30,0)</f>
        <v>0</v>
      </c>
      <c r="J17" s="8">
        <f t="shared" si="5"/>
        <v>3</v>
      </c>
      <c r="K17" s="8">
        <f t="shared" si="5"/>
        <v>46</v>
      </c>
      <c r="L17" s="8">
        <f t="shared" si="5"/>
        <v>0</v>
      </c>
      <c r="M17" s="8">
        <f t="shared" si="5"/>
        <v>12</v>
      </c>
      <c r="N17" s="4">
        <f t="shared" si="9"/>
        <v>435</v>
      </c>
      <c r="O17" s="4">
        <f t="shared" si="6"/>
        <v>478.5</v>
      </c>
      <c r="P17" s="4">
        <f t="shared" si="6"/>
        <v>1102</v>
      </c>
      <c r="Q17" s="4">
        <f t="shared" si="6"/>
        <v>58</v>
      </c>
      <c r="R17" s="4">
        <f t="shared" si="6"/>
        <v>609</v>
      </c>
      <c r="S17" s="9">
        <f t="shared" si="10"/>
        <v>0</v>
      </c>
      <c r="T17" s="9">
        <f t="shared" si="7"/>
        <v>21.75</v>
      </c>
      <c r="U17" s="9">
        <f t="shared" si="7"/>
        <v>333.5</v>
      </c>
      <c r="V17" s="9">
        <f t="shared" si="7"/>
        <v>0</v>
      </c>
      <c r="W17" s="9">
        <f t="shared" si="7"/>
        <v>87</v>
      </c>
      <c r="X17" s="11">
        <f>N17+S17</f>
        <v>435</v>
      </c>
      <c r="Y17" s="11">
        <f t="shared" si="8"/>
        <v>500.25</v>
      </c>
      <c r="Z17" s="11">
        <f t="shared" si="8"/>
        <v>1435.5</v>
      </c>
      <c r="AA17" s="11">
        <f t="shared" si="8"/>
        <v>58</v>
      </c>
      <c r="AB17" s="11">
        <f t="shared" si="8"/>
        <v>696</v>
      </c>
      <c r="AC17" s="4">
        <f t="shared" si="11"/>
        <v>3124.75</v>
      </c>
    </row>
    <row r="18" spans="1:29" x14ac:dyDescent="0.3">
      <c r="A18" t="s">
        <v>24</v>
      </c>
      <c r="B18" t="s">
        <v>25</v>
      </c>
      <c r="C18" s="2">
        <v>17.55</v>
      </c>
      <c r="D18" s="6">
        <v>35</v>
      </c>
      <c r="E18" s="6">
        <v>47</v>
      </c>
      <c r="F18" s="6">
        <v>45</v>
      </c>
      <c r="G18" s="6">
        <v>14</v>
      </c>
      <c r="H18" s="6">
        <v>41</v>
      </c>
      <c r="I18" s="8">
        <f>IF(D18&gt;30,D18-30,0)</f>
        <v>5</v>
      </c>
      <c r="J18" s="8">
        <f t="shared" si="5"/>
        <v>17</v>
      </c>
      <c r="K18" s="8">
        <f t="shared" si="5"/>
        <v>15</v>
      </c>
      <c r="L18" s="8">
        <f t="shared" si="5"/>
        <v>0</v>
      </c>
      <c r="M18" s="8">
        <f t="shared" si="5"/>
        <v>11</v>
      </c>
      <c r="N18" s="4">
        <f t="shared" si="9"/>
        <v>614.25</v>
      </c>
      <c r="O18" s="4">
        <f t="shared" si="6"/>
        <v>824.85</v>
      </c>
      <c r="P18" s="4">
        <f t="shared" si="6"/>
        <v>789.75</v>
      </c>
      <c r="Q18" s="4">
        <f t="shared" si="6"/>
        <v>245.70000000000002</v>
      </c>
      <c r="R18" s="4">
        <f t="shared" si="6"/>
        <v>719.55000000000007</v>
      </c>
      <c r="S18" s="9">
        <f t="shared" si="10"/>
        <v>43.875</v>
      </c>
      <c r="T18" s="9">
        <f t="shared" si="7"/>
        <v>149.17500000000001</v>
      </c>
      <c r="U18" s="9">
        <f t="shared" si="7"/>
        <v>131.625</v>
      </c>
      <c r="V18" s="9">
        <f t="shared" si="7"/>
        <v>0</v>
      </c>
      <c r="W18" s="9">
        <f t="shared" si="7"/>
        <v>96.525000000000006</v>
      </c>
      <c r="X18" s="11">
        <f>N18+S18</f>
        <v>658.125</v>
      </c>
      <c r="Y18" s="11">
        <f t="shared" si="8"/>
        <v>974.02500000000009</v>
      </c>
      <c r="Z18" s="11">
        <f t="shared" si="8"/>
        <v>921.375</v>
      </c>
      <c r="AA18" s="11">
        <f>Q18+V18</f>
        <v>245.70000000000002</v>
      </c>
      <c r="AB18" s="11">
        <f t="shared" si="8"/>
        <v>816.07500000000005</v>
      </c>
      <c r="AC18" s="4">
        <f t="shared" si="11"/>
        <v>3615.3</v>
      </c>
    </row>
    <row r="19" spans="1:29" x14ac:dyDescent="0.3">
      <c r="A19" t="s">
        <v>26</v>
      </c>
      <c r="B19" t="s">
        <v>25</v>
      </c>
      <c r="C19" s="2">
        <v>19.25</v>
      </c>
      <c r="D19" s="6">
        <v>32</v>
      </c>
      <c r="E19" s="6">
        <v>36</v>
      </c>
      <c r="F19" s="6">
        <v>45</v>
      </c>
      <c r="G19" s="6">
        <v>35</v>
      </c>
      <c r="H19" s="6">
        <v>41</v>
      </c>
      <c r="I19" s="8">
        <f>IF(D19&gt;30,D19-30,0)</f>
        <v>2</v>
      </c>
      <c r="J19" s="8">
        <f t="shared" si="5"/>
        <v>6</v>
      </c>
      <c r="K19" s="8">
        <f t="shared" si="5"/>
        <v>15</v>
      </c>
      <c r="L19" s="8">
        <f t="shared" si="5"/>
        <v>5</v>
      </c>
      <c r="M19" s="8">
        <f t="shared" si="5"/>
        <v>11</v>
      </c>
      <c r="N19" s="4">
        <f t="shared" si="9"/>
        <v>616</v>
      </c>
      <c r="O19" s="4">
        <f t="shared" si="6"/>
        <v>693</v>
      </c>
      <c r="P19" s="4">
        <f t="shared" si="6"/>
        <v>866.25</v>
      </c>
      <c r="Q19" s="4">
        <f t="shared" si="6"/>
        <v>673.75</v>
      </c>
      <c r="R19" s="4">
        <f t="shared" si="6"/>
        <v>789.25</v>
      </c>
      <c r="S19" s="9">
        <f t="shared" si="10"/>
        <v>19.25</v>
      </c>
      <c r="T19" s="9">
        <f t="shared" si="7"/>
        <v>57.75</v>
      </c>
      <c r="U19" s="9">
        <f t="shared" si="7"/>
        <v>144.375</v>
      </c>
      <c r="V19" s="9">
        <f t="shared" si="7"/>
        <v>48.125</v>
      </c>
      <c r="W19" s="9">
        <f t="shared" si="7"/>
        <v>105.875</v>
      </c>
      <c r="X19" s="11">
        <f>N19+S19</f>
        <v>635.25</v>
      </c>
      <c r="Y19" s="11">
        <f t="shared" si="8"/>
        <v>750.75</v>
      </c>
      <c r="Z19" s="11">
        <f t="shared" si="8"/>
        <v>1010.625</v>
      </c>
      <c r="AA19" s="11">
        <f t="shared" si="8"/>
        <v>721.875</v>
      </c>
      <c r="AB19" s="11">
        <f t="shared" si="8"/>
        <v>895.125</v>
      </c>
      <c r="AC19" s="4">
        <f t="shared" si="11"/>
        <v>4013.625</v>
      </c>
    </row>
    <row r="20" spans="1:29" x14ac:dyDescent="0.3">
      <c r="A20" t="s">
        <v>27</v>
      </c>
      <c r="B20" t="s">
        <v>25</v>
      </c>
      <c r="C20" s="2">
        <v>16.59</v>
      </c>
      <c r="D20" s="6">
        <v>34</v>
      </c>
      <c r="E20" s="6">
        <v>42</v>
      </c>
      <c r="F20" s="6">
        <v>53</v>
      </c>
      <c r="G20" s="6">
        <v>16</v>
      </c>
      <c r="H20" s="6">
        <v>40</v>
      </c>
      <c r="I20" s="8">
        <f>IF(D20&gt;30,D20-30,0)</f>
        <v>4</v>
      </c>
      <c r="J20" s="8">
        <f t="shared" si="5"/>
        <v>12</v>
      </c>
      <c r="K20" s="8">
        <f t="shared" si="5"/>
        <v>23</v>
      </c>
      <c r="L20" s="8">
        <f t="shared" si="5"/>
        <v>0</v>
      </c>
      <c r="M20" s="8">
        <f t="shared" si="5"/>
        <v>10</v>
      </c>
      <c r="N20" s="4">
        <f t="shared" si="9"/>
        <v>564.05999999999995</v>
      </c>
      <c r="O20" s="4">
        <f t="shared" si="6"/>
        <v>696.78</v>
      </c>
      <c r="P20" s="4">
        <f t="shared" si="6"/>
        <v>879.27</v>
      </c>
      <c r="Q20" s="4">
        <f t="shared" si="6"/>
        <v>265.44</v>
      </c>
      <c r="R20" s="4">
        <f t="shared" si="6"/>
        <v>663.6</v>
      </c>
      <c r="S20" s="9">
        <f t="shared" si="10"/>
        <v>33.18</v>
      </c>
      <c r="T20" s="9">
        <f t="shared" si="7"/>
        <v>99.539999999999992</v>
      </c>
      <c r="U20" s="9">
        <f t="shared" si="7"/>
        <v>190.785</v>
      </c>
      <c r="V20" s="9">
        <f t="shared" si="7"/>
        <v>0</v>
      </c>
      <c r="W20" s="9">
        <f t="shared" si="7"/>
        <v>82.95</v>
      </c>
      <c r="X20" s="11">
        <f>N20+S20</f>
        <v>597.2399999999999</v>
      </c>
      <c r="Y20" s="11">
        <f t="shared" si="8"/>
        <v>796.31999999999994</v>
      </c>
      <c r="Z20" s="11">
        <f t="shared" si="8"/>
        <v>1070.0550000000001</v>
      </c>
      <c r="AA20" s="11">
        <f t="shared" si="8"/>
        <v>265.44</v>
      </c>
      <c r="AB20" s="11">
        <f t="shared" si="8"/>
        <v>746.55000000000007</v>
      </c>
      <c r="AC20" s="4">
        <f t="shared" si="11"/>
        <v>3475.605</v>
      </c>
    </row>
    <row r="23" spans="1:29" x14ac:dyDescent="0.3">
      <c r="A23" t="s">
        <v>30</v>
      </c>
      <c r="C23" s="4">
        <f>MAX(C5:C20)</f>
        <v>56</v>
      </c>
      <c r="D23" s="2">
        <f>MAX(D5:D20)</f>
        <v>49</v>
      </c>
      <c r="E23" s="2">
        <f t="shared" ref="E23:P23" si="12">MAX(E5:E20)</f>
        <v>61</v>
      </c>
      <c r="F23" s="2">
        <f t="shared" si="12"/>
        <v>86</v>
      </c>
      <c r="G23" s="2">
        <f t="shared" si="12"/>
        <v>45</v>
      </c>
      <c r="H23" s="2">
        <f t="shared" si="12"/>
        <v>56</v>
      </c>
      <c r="I23" s="2">
        <f t="shared" si="12"/>
        <v>19</v>
      </c>
      <c r="J23" s="2">
        <f t="shared" si="12"/>
        <v>31</v>
      </c>
      <c r="K23" s="2">
        <f t="shared" si="12"/>
        <v>56</v>
      </c>
      <c r="L23" s="2">
        <f t="shared" si="12"/>
        <v>15</v>
      </c>
      <c r="M23" s="2">
        <f t="shared" si="12"/>
        <v>26</v>
      </c>
      <c r="N23" s="2">
        <f t="shared" si="12"/>
        <v>1794</v>
      </c>
      <c r="O23" s="2">
        <f t="shared" si="12"/>
        <v>2135</v>
      </c>
      <c r="P23" s="2">
        <f t="shared" si="12"/>
        <v>2070</v>
      </c>
      <c r="Q23" s="2">
        <f t="shared" ref="Q23:AC23" si="13">MAX(Q5:Q20)</f>
        <v>1840</v>
      </c>
      <c r="R23" s="2">
        <f t="shared" si="13"/>
        <v>2408</v>
      </c>
      <c r="S23" s="2">
        <f t="shared" si="13"/>
        <v>210</v>
      </c>
      <c r="T23" s="2">
        <f t="shared" si="13"/>
        <v>542.5</v>
      </c>
      <c r="U23" s="2">
        <f t="shared" si="13"/>
        <v>518</v>
      </c>
      <c r="V23" s="2">
        <f t="shared" si="13"/>
        <v>230</v>
      </c>
      <c r="W23" s="2">
        <f t="shared" si="13"/>
        <v>364</v>
      </c>
      <c r="X23" s="2">
        <f t="shared" si="13"/>
        <v>2001</v>
      </c>
      <c r="Y23" s="2">
        <f t="shared" si="13"/>
        <v>2677.5</v>
      </c>
      <c r="Z23" s="2">
        <f t="shared" si="13"/>
        <v>2415</v>
      </c>
      <c r="AA23" s="2">
        <f t="shared" si="13"/>
        <v>2070</v>
      </c>
      <c r="AB23" s="2">
        <f t="shared" si="13"/>
        <v>2772</v>
      </c>
      <c r="AC23" s="2">
        <f t="shared" si="13"/>
        <v>9223</v>
      </c>
    </row>
    <row r="24" spans="1:29" x14ac:dyDescent="0.3">
      <c r="A24" t="s">
        <v>31</v>
      </c>
      <c r="C24" s="4">
        <f>MIN(C5:C20)</f>
        <v>14.5</v>
      </c>
      <c r="D24" s="2">
        <f>MIN(D5:D20)</f>
        <v>24</v>
      </c>
      <c r="E24" s="2">
        <f t="shared" ref="E24:P24" si="14">MIN(E5:E20)</f>
        <v>13</v>
      </c>
      <c r="F24" s="2">
        <f t="shared" si="14"/>
        <v>23</v>
      </c>
      <c r="G24" s="2">
        <f t="shared" si="14"/>
        <v>4</v>
      </c>
      <c r="H24" s="2">
        <f t="shared" si="14"/>
        <v>10</v>
      </c>
      <c r="I24" s="2">
        <f t="shared" si="14"/>
        <v>0</v>
      </c>
      <c r="J24" s="2">
        <f t="shared" si="14"/>
        <v>0</v>
      </c>
      <c r="K24" s="2">
        <f t="shared" si="14"/>
        <v>0</v>
      </c>
      <c r="L24" s="2">
        <f t="shared" si="14"/>
        <v>0</v>
      </c>
      <c r="M24" s="2">
        <f t="shared" si="14"/>
        <v>0</v>
      </c>
      <c r="N24" s="2">
        <f t="shared" si="14"/>
        <v>435</v>
      </c>
      <c r="O24" s="2">
        <f t="shared" si="14"/>
        <v>478.5</v>
      </c>
      <c r="P24" s="2">
        <f t="shared" si="14"/>
        <v>506</v>
      </c>
      <c r="Q24" s="2">
        <f t="shared" ref="Q24:AC24" si="15">MIN(Q5:Q20)</f>
        <v>58</v>
      </c>
      <c r="R24" s="2">
        <f t="shared" si="15"/>
        <v>150</v>
      </c>
      <c r="S24" s="2">
        <f t="shared" si="15"/>
        <v>0</v>
      </c>
      <c r="T24" s="2">
        <f t="shared" si="15"/>
        <v>0</v>
      </c>
      <c r="U24" s="2">
        <f t="shared" si="15"/>
        <v>0</v>
      </c>
      <c r="V24" s="2">
        <f t="shared" si="15"/>
        <v>0</v>
      </c>
      <c r="W24" s="2">
        <f t="shared" si="15"/>
        <v>0</v>
      </c>
      <c r="X24" s="2">
        <f t="shared" si="15"/>
        <v>435</v>
      </c>
      <c r="Y24" s="2">
        <f t="shared" si="15"/>
        <v>500.25</v>
      </c>
      <c r="Z24" s="2">
        <f t="shared" si="15"/>
        <v>506</v>
      </c>
      <c r="AA24" s="2">
        <f t="shared" si="15"/>
        <v>58</v>
      </c>
      <c r="AB24" s="2">
        <f t="shared" si="15"/>
        <v>150</v>
      </c>
      <c r="AC24" s="2">
        <f t="shared" si="15"/>
        <v>2917.5</v>
      </c>
    </row>
    <row r="25" spans="1:29" x14ac:dyDescent="0.3">
      <c r="A25" t="s">
        <v>32</v>
      </c>
      <c r="C25" s="4">
        <f>AVERAGE(C5:C20)</f>
        <v>23.518124999999998</v>
      </c>
      <c r="D25" s="2">
        <f>AVERAGE(D5:D20)</f>
        <v>37.6875</v>
      </c>
      <c r="E25" s="2">
        <f t="shared" ref="E25:P25" si="16">AVERAGE(E5:E20)</f>
        <v>39.6875</v>
      </c>
      <c r="F25" s="2">
        <f t="shared" si="16"/>
        <v>44.75</v>
      </c>
      <c r="G25" s="2">
        <f t="shared" si="16"/>
        <v>28.875</v>
      </c>
      <c r="H25" s="2">
        <f t="shared" si="16"/>
        <v>40.5</v>
      </c>
      <c r="I25" s="2">
        <f t="shared" si="16"/>
        <v>8.0625</v>
      </c>
      <c r="J25" s="2">
        <f t="shared" si="16"/>
        <v>10.75</v>
      </c>
      <c r="K25" s="2">
        <f t="shared" si="16"/>
        <v>15.5625</v>
      </c>
      <c r="L25" s="2">
        <f t="shared" si="16"/>
        <v>5.625</v>
      </c>
      <c r="M25" s="2">
        <f t="shared" si="16"/>
        <v>11.75</v>
      </c>
      <c r="N25" s="2">
        <f t="shared" si="16"/>
        <v>865.66937499999995</v>
      </c>
      <c r="O25" s="2">
        <f t="shared" si="16"/>
        <v>898.60187500000006</v>
      </c>
      <c r="P25" s="2">
        <f t="shared" si="16"/>
        <v>1002.579375</v>
      </c>
      <c r="Q25" s="2">
        <f t="shared" ref="Q25:AC25" si="17">AVERAGE(Q5:Q20)</f>
        <v>670.98062500000003</v>
      </c>
      <c r="R25" s="2">
        <f t="shared" si="17"/>
        <v>964.52499999999998</v>
      </c>
      <c r="S25" s="2">
        <f t="shared" si="17"/>
        <v>90.562812500000007</v>
      </c>
      <c r="T25" s="2">
        <f t="shared" si="17"/>
        <v>120.96656249999999</v>
      </c>
      <c r="U25" s="2">
        <f t="shared" si="17"/>
        <v>158.01781249999999</v>
      </c>
      <c r="V25" s="2">
        <f t="shared" si="17"/>
        <v>66.470312500000006</v>
      </c>
      <c r="W25" s="2">
        <f t="shared" si="17"/>
        <v>138.86562499999999</v>
      </c>
      <c r="X25" s="2">
        <f t="shared" si="17"/>
        <v>956.23218750000001</v>
      </c>
      <c r="Y25" s="2">
        <f t="shared" si="17"/>
        <v>1019.5684375</v>
      </c>
      <c r="Z25" s="2">
        <f t="shared" si="17"/>
        <v>1160.5971875</v>
      </c>
      <c r="AA25" s="2">
        <f t="shared" si="17"/>
        <v>737.45093750000012</v>
      </c>
      <c r="AB25" s="2">
        <f t="shared" si="17"/>
        <v>1103.390625</v>
      </c>
      <c r="AC25" s="2">
        <f t="shared" si="17"/>
        <v>4977.2393750000001</v>
      </c>
    </row>
    <row r="26" spans="1:29" x14ac:dyDescent="0.3">
      <c r="A26" t="s">
        <v>33</v>
      </c>
      <c r="D26" s="2">
        <f>SUM(D5:D20)</f>
        <v>603</v>
      </c>
      <c r="E26" s="2">
        <f t="shared" ref="E26:P26" si="18">SUM(E5:E20)</f>
        <v>635</v>
      </c>
      <c r="F26" s="2">
        <f t="shared" si="18"/>
        <v>716</v>
      </c>
      <c r="G26" s="2">
        <f t="shared" si="18"/>
        <v>462</v>
      </c>
      <c r="H26" s="2">
        <f t="shared" si="18"/>
        <v>648</v>
      </c>
      <c r="I26" s="2">
        <f t="shared" si="18"/>
        <v>129</v>
      </c>
      <c r="J26" s="2">
        <f t="shared" si="18"/>
        <v>172</v>
      </c>
      <c r="K26" s="2">
        <f t="shared" si="18"/>
        <v>249</v>
      </c>
      <c r="L26" s="2">
        <f t="shared" si="18"/>
        <v>90</v>
      </c>
      <c r="M26" s="2">
        <f t="shared" si="18"/>
        <v>188</v>
      </c>
      <c r="N26" s="2">
        <f t="shared" si="18"/>
        <v>13850.71</v>
      </c>
      <c r="O26" s="2">
        <f t="shared" si="18"/>
        <v>14377.630000000001</v>
      </c>
      <c r="P26" s="2">
        <f t="shared" si="18"/>
        <v>16041.27</v>
      </c>
      <c r="Q26" s="2">
        <f t="shared" ref="Q26:AC26" si="19">SUM(Q5:Q20)</f>
        <v>10735.69</v>
      </c>
      <c r="R26" s="2">
        <f t="shared" si="19"/>
        <v>15432.4</v>
      </c>
      <c r="S26" s="2">
        <f t="shared" si="19"/>
        <v>1449.0050000000001</v>
      </c>
      <c r="T26" s="2">
        <f t="shared" si="19"/>
        <v>1935.4649999999999</v>
      </c>
      <c r="U26" s="2">
        <f t="shared" si="19"/>
        <v>2528.2849999999999</v>
      </c>
      <c r="V26" s="2">
        <f t="shared" si="19"/>
        <v>1063.5250000000001</v>
      </c>
      <c r="W26" s="2">
        <f t="shared" si="19"/>
        <v>2221.85</v>
      </c>
      <c r="X26" s="2">
        <f t="shared" si="19"/>
        <v>15299.715</v>
      </c>
      <c r="Y26" s="2">
        <f t="shared" si="19"/>
        <v>16313.094999999999</v>
      </c>
      <c r="Z26" s="2">
        <f t="shared" si="19"/>
        <v>18569.555</v>
      </c>
      <c r="AA26" s="2">
        <f t="shared" si="19"/>
        <v>11799.215000000002</v>
      </c>
      <c r="AB26" s="2">
        <f t="shared" si="19"/>
        <v>17654.25</v>
      </c>
      <c r="AC26" s="2">
        <f t="shared" si="19"/>
        <v>79635.83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2022-03-22T03:25:29Z</dcterms:created>
  <dcterms:modified xsi:type="dcterms:W3CDTF">2022-03-22T07:58:53Z</dcterms:modified>
</cp:coreProperties>
</file>