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ldair\Desktop\Estadistica Exams\"/>
    </mc:Choice>
  </mc:AlternateContent>
  <xr:revisionPtr revIDLastSave="0" documentId="13_ncr:1_{251225BD-7BCE-41DB-A8FB-3F12C07A251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D18" i="1" l="1"/>
  <c r="E14" i="1"/>
  <c r="E15" i="1"/>
  <c r="E16" i="1"/>
  <c r="E17" i="1"/>
  <c r="E13" i="1"/>
  <c r="E18" i="1" s="1"/>
  <c r="D20" i="1" s="1"/>
  <c r="F14" i="1" l="1"/>
  <c r="G14" i="1" s="1"/>
  <c r="I14" i="1" s="1"/>
  <c r="J14" i="1" s="1"/>
  <c r="F16" i="1"/>
  <c r="G16" i="1" s="1"/>
  <c r="F13" i="1"/>
  <c r="F15" i="1"/>
  <c r="G15" i="1" s="1"/>
  <c r="I15" i="1" s="1"/>
  <c r="J15" i="1" s="1"/>
  <c r="F17" i="1" l="1"/>
  <c r="G13" i="1"/>
  <c r="I13" i="1" l="1"/>
  <c r="J13" i="1" s="1"/>
  <c r="G18" i="1"/>
  <c r="F18" i="1"/>
  <c r="G17" i="1"/>
  <c r="I16" i="1" s="1"/>
  <c r="J16" i="1" s="1"/>
  <c r="J17" i="1" l="1"/>
</calcChain>
</file>

<file path=xl/sharedStrings.xml><?xml version="1.0" encoding="utf-8"?>
<sst xmlns="http://schemas.openxmlformats.org/spreadsheetml/2006/main" count="26" uniqueCount="25">
  <si>
    <t>Paso1</t>
  </si>
  <si>
    <t>H0:</t>
  </si>
  <si>
    <t>el n° de errores tiene una distribucion Poisson</t>
  </si>
  <si>
    <t>h1:</t>
  </si>
  <si>
    <t>el n° de errores no tiene una distribucion Poisson</t>
  </si>
  <si>
    <t>Paso2</t>
  </si>
  <si>
    <t>a =</t>
  </si>
  <si>
    <t>Paso 3</t>
  </si>
  <si>
    <t>total</t>
  </si>
  <si>
    <t>Numero de accidente</t>
  </si>
  <si>
    <t>Oi*Xi</t>
  </si>
  <si>
    <t>Pi</t>
  </si>
  <si>
    <t>Ei</t>
  </si>
  <si>
    <t xml:space="preserve">lambda = </t>
  </si>
  <si>
    <t>Ei &gt; 5</t>
  </si>
  <si>
    <t xml:space="preserve">Numero de dias Eo </t>
  </si>
  <si>
    <t>Contribucion</t>
  </si>
  <si>
    <t>Oi &gt; 5</t>
  </si>
  <si>
    <t>Paso 4</t>
  </si>
  <si>
    <t>gl=k-m-1</t>
  </si>
  <si>
    <t>k: numero de categorias</t>
  </si>
  <si>
    <t>k =</t>
  </si>
  <si>
    <t>m(0,1) si se calcula landa m = 1</t>
  </si>
  <si>
    <t>m=</t>
  </si>
  <si>
    <t>gl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</si>
</sst>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9" fontId="0" fillId="0" borderId="0" xfId="0" applyNumberFormat="1"/>
    <xf numFmtId="0" fontId="0" fillId="0" borderId="0" xfId="0" applyAlignment="1">
      <alignment vertical="center" readingOrder="1"/>
    </xf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466725</xdr:colOff>
      <xdr:row>20</xdr:row>
      <xdr:rowOff>180975</xdr:rowOff>
    </xdr:from>
    <xdr:to>
      <xdr:col>6</xdr:col>
      <xdr:colOff>523875</xdr:colOff>
      <xdr:row>28</xdr:row>
      <xdr:rowOff>161925</xdr:rowOff>
    </xdr:to>
    <xdr:pic>
      <xdr:nvPicPr>
        <xdr:cNvPr id="2" name="Imagen 1" descr="Texto alternativo generado por el equipo:&#10;1-a &#10;NRho Rho &#10;a ">
          <a:extLst>
            <a:ext uri="{FF2B5EF4-FFF2-40B4-BE49-F238E27FC236}">
              <a16:creationId xmlns:a16="http://schemas.microsoft.com/office/drawing/2014/main" id="{A71B2338-4AAC-445F-A61A-52D3DF3B4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300" y="3990975"/>
          <a:ext cx="2686050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31"/>
  <sheetViews>
    <sheetView tabSelected="1" topLeftCell="B11" workbookViewId="0">
      <selection activeCell="H19" sqref="H19"/>
    </sheetView>
  </sheetViews>
  <sheetFormatPr baseColWidth="10" defaultColWidth="9.140625" defaultRowHeight="15" x14ac:dyDescent="0.25"/>
  <cols>
    <col min="2" max="2" width="11.140625" bestFit="1" customWidth="1"/>
    <col min="3" max="3" width="20.140625" bestFit="1" customWidth="1"/>
    <col min="4" max="4" width="18.140625" bestFit="1" customWidth="1"/>
    <col min="5" max="5" width="11.85546875" bestFit="1" customWidth="1"/>
    <col min="6" max="6" width="9.42578125" bestFit="1" customWidth="1"/>
    <col min="7" max="7" width="15" bestFit="1" customWidth="1"/>
  </cols>
  <sheetData>
    <row r="3" spans="3:10" x14ac:dyDescent="0.25">
      <c r="F3" t="s">
        <v>0</v>
      </c>
    </row>
    <row r="4" spans="3:10" x14ac:dyDescent="0.25">
      <c r="G4" t="s">
        <v>1</v>
      </c>
      <c r="H4" t="s">
        <v>2</v>
      </c>
    </row>
    <row r="5" spans="3:10" x14ac:dyDescent="0.25">
      <c r="G5" t="s">
        <v>3</v>
      </c>
      <c r="H5" t="s">
        <v>4</v>
      </c>
    </row>
    <row r="7" spans="3:10" x14ac:dyDescent="0.25">
      <c r="F7" t="s">
        <v>5</v>
      </c>
    </row>
    <row r="8" spans="3:10" x14ac:dyDescent="0.25">
      <c r="G8" t="s">
        <v>6</v>
      </c>
      <c r="H8">
        <v>0.05</v>
      </c>
    </row>
    <row r="10" spans="3:10" x14ac:dyDescent="0.25">
      <c r="F10" t="s">
        <v>7</v>
      </c>
    </row>
    <row r="12" spans="3:10" x14ac:dyDescent="0.25">
      <c r="C12" t="s">
        <v>9</v>
      </c>
      <c r="D12" t="s">
        <v>15</v>
      </c>
      <c r="E12" t="s">
        <v>10</v>
      </c>
      <c r="F12" t="s">
        <v>11</v>
      </c>
      <c r="G12" t="s">
        <v>12</v>
      </c>
      <c r="H12" t="s">
        <v>17</v>
      </c>
      <c r="I12" t="s">
        <v>14</v>
      </c>
      <c r="J12" t="s">
        <v>16</v>
      </c>
    </row>
    <row r="13" spans="3:10" x14ac:dyDescent="0.25">
      <c r="C13">
        <v>0</v>
      </c>
      <c r="D13">
        <v>34</v>
      </c>
      <c r="E13">
        <f>D13*C13</f>
        <v>0</v>
      </c>
      <c r="F13" s="1">
        <f>_xlfn.POISSON.DIST(C13,$D$20,0)</f>
        <v>0.36787944117144233</v>
      </c>
      <c r="G13">
        <f>F13*$E$18</f>
        <v>29.430355293715387</v>
      </c>
      <c r="H13">
        <v>34</v>
      </c>
      <c r="I13">
        <f>G13</f>
        <v>29.430355293715387</v>
      </c>
      <c r="J13">
        <f>((H13-I13)^2)/I13</f>
        <v>0.70952771494858913</v>
      </c>
    </row>
    <row r="14" spans="3:10" x14ac:dyDescent="0.25">
      <c r="C14">
        <v>1</v>
      </c>
      <c r="D14">
        <v>25</v>
      </c>
      <c r="E14">
        <f t="shared" ref="E14:E17" si="0">D14*C14</f>
        <v>25</v>
      </c>
      <c r="F14" s="1">
        <f t="shared" ref="F14:F16" si="1">_xlfn.POISSON.DIST(C14,$D$20,0)</f>
        <v>0.36787944117144233</v>
      </c>
      <c r="G14">
        <f t="shared" ref="G14:G17" si="2">F14*$E$18</f>
        <v>29.430355293715387</v>
      </c>
      <c r="H14">
        <v>25</v>
      </c>
      <c r="I14">
        <f t="shared" ref="I14:I15" si="3">G14</f>
        <v>29.430355293715387</v>
      </c>
      <c r="J14">
        <f t="shared" ref="J14:J16" si="4">((H14-I14)^2)/I14</f>
        <v>0.66693207855167691</v>
      </c>
    </row>
    <row r="15" spans="3:10" x14ac:dyDescent="0.25">
      <c r="C15">
        <v>2</v>
      </c>
      <c r="D15">
        <v>11</v>
      </c>
      <c r="E15">
        <f t="shared" si="0"/>
        <v>22</v>
      </c>
      <c r="F15" s="1">
        <f t="shared" si="1"/>
        <v>0.18393972058572114</v>
      </c>
      <c r="G15">
        <f t="shared" si="2"/>
        <v>14.715177646857692</v>
      </c>
      <c r="H15">
        <v>11</v>
      </c>
      <c r="I15">
        <f t="shared" si="3"/>
        <v>14.715177646857692</v>
      </c>
      <c r="J15">
        <f t="shared" si="4"/>
        <v>0.93798017794630406</v>
      </c>
    </row>
    <row r="16" spans="3:10" x14ac:dyDescent="0.25">
      <c r="C16">
        <v>3</v>
      </c>
      <c r="D16">
        <v>7</v>
      </c>
      <c r="E16">
        <f t="shared" si="0"/>
        <v>21</v>
      </c>
      <c r="F16" s="1">
        <f t="shared" si="1"/>
        <v>6.1313240195240391E-2</v>
      </c>
      <c r="G16">
        <f t="shared" si="2"/>
        <v>4.9050592156192314</v>
      </c>
      <c r="H16">
        <v>10</v>
      </c>
      <c r="I16">
        <f>SUM(G16:G17)</f>
        <v>6.4241117657115305</v>
      </c>
      <c r="J16">
        <f t="shared" si="4"/>
        <v>1.9904660956200582</v>
      </c>
    </row>
    <row r="17" spans="1:15" x14ac:dyDescent="0.25">
      <c r="A17" t="s">
        <v>8</v>
      </c>
      <c r="C17">
        <v>4</v>
      </c>
      <c r="D17">
        <v>3</v>
      </c>
      <c r="E17">
        <f t="shared" si="0"/>
        <v>12</v>
      </c>
      <c r="F17" s="1">
        <f>1-SUM(F13:F16)</f>
        <v>1.8988156876153739E-2</v>
      </c>
      <c r="G17">
        <f t="shared" si="2"/>
        <v>1.5190525500922991</v>
      </c>
      <c r="J17">
        <f>SUM(J13:J16)</f>
        <v>4.3049060670666286</v>
      </c>
    </row>
    <row r="18" spans="1:15" x14ac:dyDescent="0.25">
      <c r="C18" t="s">
        <v>8</v>
      </c>
      <c r="D18">
        <f>SUM(D13:D17)</f>
        <v>80</v>
      </c>
      <c r="E18">
        <f>SUM(E13:E17)</f>
        <v>80</v>
      </c>
      <c r="F18">
        <f>SUM(F13:F17)</f>
        <v>1</v>
      </c>
      <c r="G18">
        <f>SUM(G13:G17)</f>
        <v>80</v>
      </c>
    </row>
    <row r="19" spans="1:15" x14ac:dyDescent="0.25">
      <c r="H19" s="4"/>
    </row>
    <row r="20" spans="1:15" x14ac:dyDescent="0.25">
      <c r="C20" t="s">
        <v>13</v>
      </c>
      <c r="D20">
        <f>E18/D18</f>
        <v>1</v>
      </c>
    </row>
    <row r="21" spans="1:15" x14ac:dyDescent="0.25">
      <c r="F21" t="s">
        <v>18</v>
      </c>
    </row>
    <row r="23" spans="1:15" x14ac:dyDescent="0.25">
      <c r="J23" t="s">
        <v>19</v>
      </c>
    </row>
    <row r="24" spans="1:15" x14ac:dyDescent="0.25">
      <c r="E24" s="2"/>
      <c r="J24" t="s">
        <v>20</v>
      </c>
      <c r="L24">
        <v>4</v>
      </c>
      <c r="N24" t="s">
        <v>21</v>
      </c>
      <c r="O24">
        <v>4</v>
      </c>
    </row>
    <row r="25" spans="1:15" x14ac:dyDescent="0.25">
      <c r="E25" s="2"/>
      <c r="J25" t="s">
        <v>22</v>
      </c>
      <c r="N25" t="s">
        <v>23</v>
      </c>
      <c r="O25">
        <v>1</v>
      </c>
    </row>
    <row r="26" spans="1:15" x14ac:dyDescent="0.25">
      <c r="E26" s="2"/>
    </row>
    <row r="27" spans="1:15" x14ac:dyDescent="0.25">
      <c r="E27" s="2"/>
      <c r="J27" t="s">
        <v>24</v>
      </c>
      <c r="K27">
        <v>2</v>
      </c>
    </row>
    <row r="28" spans="1:15" x14ac:dyDescent="0.25">
      <c r="E28" s="2"/>
    </row>
    <row r="29" spans="1:15" x14ac:dyDescent="0.25">
      <c r="E29" s="2"/>
    </row>
    <row r="31" spans="1:15" x14ac:dyDescent="0.25">
      <c r="E31" s="3"/>
      <c r="F31">
        <f>_xlfn.CHISQ.INV(1-H8,K27)</f>
        <v>5.9914645471079799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aldair</dc:creator>
  <cp:lastModifiedBy>aldair</cp:lastModifiedBy>
  <dcterms:created xsi:type="dcterms:W3CDTF">2015-06-05T18:19:34Z</dcterms:created>
  <dcterms:modified xsi:type="dcterms:W3CDTF">2021-02-04T00:35:25Z</dcterms:modified>
</cp:coreProperties>
</file>