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urs\planif projet\Projet_Final_TSO\Conception\Project Outputs for Schema_MaletteDevasion\"/>
    </mc:Choice>
  </mc:AlternateContent>
  <xr:revisionPtr revIDLastSave="0" documentId="8_{37577127-D818-4411-A713-833299B24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definedNames>
    <definedName name="_xlnm.Print_Area" localSheetId="0">BOM!$A:$K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B8" i="1"/>
  <c r="J12" i="1"/>
  <c r="J13" i="1" l="1"/>
</calcChain>
</file>

<file path=xl/sharedStrings.xml><?xml version="1.0" encoding="utf-8"?>
<sst xmlns="http://schemas.openxmlformats.org/spreadsheetml/2006/main" count="99" uniqueCount="90">
  <si>
    <t xml:space="preserve">Bill of Material 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</si>
  <si>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</si>
  <si>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</si>
  <si>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</si>
  <si>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</si>
  <si>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</si>
  <si>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</si>
  <si>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</si>
  <si>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</si>
  <si>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</si>
  <si>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</si>
  <si>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</si>
  <si>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</si>
  <si>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Date de génération du BOM</t>
  </si>
  <si>
    <t>Heure de génération du BOM</t>
  </si>
  <si>
    <t>Mallette d'évasion</t>
  </si>
  <si>
    <t>Louis Boisvert</t>
  </si>
  <si>
    <t>1</t>
  </si>
  <si>
    <t>Cours: 247-67P-SH PROJET DE FIN D'ÉTUDES</t>
  </si>
  <si>
    <t>2025-01-30</t>
  </si>
  <si>
    <t>00</t>
  </si>
  <si>
    <t>2025-02-22</t>
  </si>
  <si>
    <t>14:28</t>
  </si>
  <si>
    <t>None</t>
  </si>
  <si>
    <t>Designator</t>
  </si>
  <si>
    <t>C1, C2, C3</t>
  </si>
  <si>
    <t>C5, C6, C7</t>
  </si>
  <si>
    <t>J1, J2, J3, J5, J6, J7, J8, J9</t>
  </si>
  <si>
    <t>J4, J11</t>
  </si>
  <si>
    <t>J10, J12, J22</t>
  </si>
  <si>
    <t>J13, J14, J15</t>
  </si>
  <si>
    <t>J16</t>
  </si>
  <si>
    <t>J17, J18, J20, J21</t>
  </si>
  <si>
    <t>J19</t>
  </si>
  <si>
    <t>J23</t>
  </si>
  <si>
    <t>J24, J25, J26, J27, J28</t>
  </si>
  <si>
    <t>M1, M2, M3, M4</t>
  </si>
  <si>
    <t>Q1</t>
  </si>
  <si>
    <t>R1, R2, R3, R4, R5, R6, R7, R8, R9, R10, R11, R12, R13, R14, R15, R16, R17, R18, R19, R20, R21, R24, R25</t>
  </si>
  <si>
    <t>R22, R23, R26, R28</t>
  </si>
  <si>
    <t>R27</t>
  </si>
  <si>
    <t>R29, R30</t>
  </si>
  <si>
    <t>U1, U2, U3</t>
  </si>
  <si>
    <t>U4</t>
  </si>
  <si>
    <t>#Column Name Error:' Layer</t>
  </si>
  <si>
    <t>Description</t>
  </si>
  <si>
    <t>CAP ALUM 100UF 20% 50V RADIAL</t>
  </si>
  <si>
    <t>CAP ALUM 0.1UF 10% 100V RADIAL</t>
  </si>
  <si>
    <t>CONN HEADER VERT 2POS 2.5MM</t>
  </si>
  <si>
    <t>CON - Header 1X8 pins, 100Mils - TH-8</t>
  </si>
  <si>
    <t>CONN HEADER VERT 4POS 2.5MM</t>
  </si>
  <si>
    <t>CONN HEADER VERT 3POS 2.5MM</t>
  </si>
  <si>
    <t>CON - Header 1x3 pins-100Mils - TH</t>
  </si>
  <si>
    <t>CONN HEADER VERT 4POS 2.54MM</t>
  </si>
  <si>
    <t>CONN RCP USB2.0 TYP C 24P SMD RA</t>
  </si>
  <si>
    <t>TERM BLK 4P SIDE ENT 2.54MM PCB</t>
  </si>
  <si>
    <t>Bus Driver, HC/UH Series, 1-Func, 1-Bit, True Output, CMOS, PDSO5</t>
  </si>
  <si>
    <t>MOSFET N-CH 100V 9.7A TO-220AB</t>
  </si>
  <si>
    <t>Custom Semiconductor Resistor</t>
  </si>
  <si>
    <t>Development Boards &amp; Kits - Wireless (Engineering Samples) ESP32-C3 General-Purpose Development Board, embeds ESP32-C3-WROOM-02, 4 MB Flash, with Pin Header</t>
  </si>
  <si>
    <t>BCM2711 Raspberry Pi 4 Model B 4GB - ARMÂ® CortexÂ®-A72 MPU Embedded Evaluation Board</t>
  </si>
  <si>
    <t>Comment</t>
  </si>
  <si>
    <t>100 µF</t>
  </si>
  <si>
    <t>0.1µF</t>
  </si>
  <si>
    <t>B2B-XH-A(LF)(SN)</t>
  </si>
  <si>
    <t>CON_HDR_1X8</t>
  </si>
  <si>
    <t>B4B-XH-A(LF)(SN)</t>
  </si>
  <si>
    <t>B3B-XH-A(LF)(SN)</t>
  </si>
  <si>
    <t>CON_HDR_1X3</t>
  </si>
  <si>
    <t>DX07S016JA1R1500</t>
  </si>
  <si>
    <t>282834-4</t>
  </si>
  <si>
    <t>74HC1G125GV-Q100H</t>
  </si>
  <si>
    <t>IRF520NPBF</t>
  </si>
  <si>
    <t>10 Kohm</t>
  </si>
  <si>
    <t>4.7 Kohm</t>
  </si>
  <si>
    <t>90 ohm</t>
  </si>
  <si>
    <t>5.1 Kohm</t>
  </si>
  <si>
    <t>ESP32-C3-DEVKITC-02</t>
  </si>
  <si>
    <t>RASPBERRY_PI_4B_4GB</t>
  </si>
  <si>
    <t>Package / Case</t>
  </si>
  <si>
    <t>Radial, Can</t>
  </si>
  <si>
    <t>Supplier 1</t>
  </si>
  <si>
    <t>DigiKey</t>
  </si>
  <si>
    <t>Supplier Part Number 1</t>
  </si>
  <si>
    <t>732-8861-1-ND</t>
  </si>
  <si>
    <t>493-16876-ND</t>
  </si>
  <si>
    <t>455-2248-ND</t>
  </si>
  <si>
    <t>A98335-ND</t>
  </si>
  <si>
    <t>Quantity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</si>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</sst>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85C4D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25" xfId="0" applyFont="1" applyBorder="1"/>
    <xf numFmtId="0" fontId="7" fillId="0" borderId="28" xfId="0" applyFont="1" applyBorder="1"/>
    <xf numFmtId="0" fontId="7" fillId="0" borderId="34" xfId="0" applyFont="1" applyBorder="1"/>
    <xf numFmtId="0" fontId="7" fillId="0" borderId="31" xfId="0" applyFont="1" applyBorder="1" applyAlignment="1">
      <alignment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166" fontId="8" fillId="0" borderId="29" xfId="0" applyNumberFormat="1" applyFont="1" applyBorder="1" applyAlignment="1">
      <alignment horizontal="left"/>
    </xf>
    <xf numFmtId="166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8" fillId="0" borderId="26" xfId="0" quotePrefix="1" applyFont="1" applyBorder="1" applyAlignment="1">
      <alignment horizontal="left" vertical="center"/>
    </xf>
    <xf numFmtId="0" fontId="8" fillId="0" borderId="26" xfId="0" quotePrefix="1" applyFont="1" applyBorder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29" xfId="0" quotePrefix="1" applyFont="1" applyBorder="1" applyAlignment="1">
      <alignment horizontal="left" vertical="center"/>
    </xf>
    <xf numFmtId="166" fontId="8" fillId="0" borderId="29" xfId="0" quotePrefix="1" applyNumberFormat="1" applyFont="1" applyBorder="1" applyAlignment="1">
      <alignment horizontal="left"/>
    </xf>
    <xf numFmtId="0" fontId="8" fillId="0" borderId="35" xfId="0" quotePrefix="1" applyFont="1" applyBorder="1" applyAlignment="1">
      <alignment horizontal="left"/>
    </xf>
    <xf numFmtId="0" fontId="8" fillId="0" borderId="32" xfId="0" quotePrefix="1" applyFont="1" applyBorder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85C4D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85C4D"/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422807</xdr:colOff>
      <xdr:row>0</xdr:row>
      <xdr:rowOff>181551</xdr:rowOff>
    </xdr:from>
    <xdr:to>
      <xdr:col>10</xdr:col>
      <xdr:colOff>830036</xdr:colOff>
      <xdr:row>10</xdr:row>
      <xdr:rowOff>326571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8200" y="181551"/>
          <a:ext cx="4883979" cy="2825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30" totalsRowShown="0" headerRowDxfId="15" dataDxfId="13" headerRowBorderDxfId="14" tableBorderDxfId="12" totalsRowBorderDxfId="11">
  <autoFilter ref="A11:K30" xr:uid="{00000000-0009-0000-0100-000003000000}"/>
  <tableColumns count="11">
    <tableColumn id="14" xr3:uid="{F3BCDA54-15C3-43BE-9551-40829BB061E4}" name="Item Number" dataDxfId="10"/>
    <tableColumn id="1" xr3:uid="{00000000-0010-0000-0000-000001000000}" name="Designator" dataDxfId="9"/>
    <tableColumn id="5" xr3:uid="{96234393-A0DF-4D15-B608-78515704EBD9}" name="#Column Name Error:' Layer" dataDxfId="8"/>
    <tableColumn id="2" xr3:uid="{00000000-0010-0000-0000-000002000000}" name="Description" dataDxfId="7"/>
    <tableColumn id="3" xr3:uid="{00000000-0010-0000-0000-000003000000}" name="Comment" dataDxfId="6"/>
    <tableColumn id="13" xr3:uid="{61CF149B-20D3-48DA-AACF-2C17F33A8416}" name="Package / Case" dataDxfId="5"/>
    <tableColumn id="4" xr3:uid="{00000000-0010-0000-0000-000004000000}" name="Supplier 1" dataDxfId="4"/>
    <tableColumn id="6" xr3:uid="{00000000-0010-0000-0000-000006000000}" name="Supplier Part Number 1" dataDxfId="3"/>
    <tableColumn id="8" xr3:uid="{00000000-0010-0000-0000-000008000000}" name="Quantity" dataDxfId="2"/>
    <tableColumn id="16" xr3:uid="{E58AB2F4-CCE0-4F64-A1F3-BCADC0799BA0}" name="Quantity Total" dataDxfId="1">
      <calculatedColumnFormula>BOM_1[[#This Row],[Quantity]]*$B$9</calculatedColumnFormula>
    </tableColumn>
    <tableColumn id="12" xr3:uid="{00000000-0010-0000-0000-00000C000000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zoomScale="70" zoomScaleNormal="70" workbookViewId="0">
      <selection activeCell="J12" sqref="J12"/>
    </sheetView>
  </sheetViews>
  <sheetFormatPr defaultColWidth="9.109375" defaultRowHeight="14.4" x14ac:dyDescent="0.3"/>
  <cols>
    <col min="1" max="1" width="37.6640625" customWidth="1"/>
    <col min="2" max="2" width="59.33203125" customWidth="1"/>
    <col min="3" max="3" width="23.44140625" customWidth="1"/>
    <col min="4" max="4" width="17" customWidth="1"/>
    <col min="5" max="5" width="50.6640625" customWidth="1"/>
    <col min="6" max="6" width="28.6640625" customWidth="1"/>
    <col min="7" max="7" width="15.6640625" customWidth="1"/>
    <col min="8" max="8" width="24.33203125" customWidth="1"/>
    <col min="9" max="9" width="28.6640625" customWidth="1"/>
    <col min="10" max="10" width="38.33203125" customWidth="1"/>
    <col min="11" max="11" width="15" customWidth="1"/>
    <col min="12" max="12" width="23.5546875" customWidth="1"/>
    <col min="13" max="13" width="28.5546875" customWidth="1"/>
    <col min="14" max="255" width="11.44140625" customWidth="1"/>
  </cols>
  <sheetData>
    <row r="1" spans="1:11" ht="15" customHeight="1" thickTop="1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15" customHeigh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ht="1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 ht="15.6" thickTop="1" thickBot="1" x14ac:dyDescent="0.35">
      <c r="G4" s="1"/>
    </row>
    <row r="5" spans="1:11" ht="25.8" x14ac:dyDescent="0.5">
      <c r="A5" s="16" t="s">
        <v>2</v>
      </c>
      <c r="B5" s="58" t="s">
        <v>15</v>
      </c>
      <c r="C5" s="29"/>
      <c r="D5" s="34" t="s">
        <v>5</v>
      </c>
      <c r="E5" s="35"/>
      <c r="F5" s="59" t="s">
        <v>16</v>
      </c>
      <c r="G5" s="36"/>
      <c r="H5" s="37"/>
      <c r="I5" s="60" t="s">
        <v>17</v>
      </c>
      <c r="J5" s="15"/>
    </row>
    <row r="6" spans="1:11" ht="25.8" x14ac:dyDescent="0.5">
      <c r="A6" s="17" t="s">
        <v>10</v>
      </c>
      <c r="B6" s="61" t="s">
        <v>18</v>
      </c>
      <c r="C6" s="31"/>
      <c r="D6" s="32" t="s">
        <v>7</v>
      </c>
      <c r="E6" s="33"/>
      <c r="F6" s="62" t="s">
        <v>19</v>
      </c>
      <c r="G6" s="38"/>
      <c r="H6" s="39"/>
      <c r="I6" s="60" t="s">
        <v>20</v>
      </c>
    </row>
    <row r="7" spans="1:11" ht="25.8" x14ac:dyDescent="0.5">
      <c r="A7" s="17" t="s">
        <v>9</v>
      </c>
      <c r="B7" s="30" t="s">
        <v>12</v>
      </c>
      <c r="C7" s="31"/>
      <c r="D7" s="32" t="s">
        <v>13</v>
      </c>
      <c r="E7" s="33"/>
      <c r="F7" s="62" t="s">
        <v>21</v>
      </c>
      <c r="G7" s="38"/>
      <c r="H7" s="39"/>
    </row>
    <row r="8" spans="1:11" ht="25.8" x14ac:dyDescent="0.5">
      <c r="A8" s="18" t="s">
        <v>11</v>
      </c>
      <c r="B8" s="30" t="str">
        <f>_xlfn.CONCAT(I5,".",I6)</f>
        <v>1.00</v>
      </c>
      <c r="C8" s="31"/>
      <c r="D8" s="32" t="s">
        <v>14</v>
      </c>
      <c r="E8" s="33"/>
      <c r="F8" s="63" t="s">
        <v>22</v>
      </c>
      <c r="G8" s="40"/>
      <c r="H8" s="41"/>
    </row>
    <row r="9" spans="1:11" ht="26.4" thickBot="1" x14ac:dyDescent="0.55000000000000004">
      <c r="A9" s="19" t="s">
        <v>8</v>
      </c>
      <c r="B9" s="44">
        <v>1</v>
      </c>
      <c r="C9" s="45"/>
      <c r="D9" s="42" t="s">
        <v>4</v>
      </c>
      <c r="E9" s="43"/>
      <c r="F9" s="64" t="s">
        <v>23</v>
      </c>
      <c r="G9" s="44"/>
      <c r="H9" s="45"/>
    </row>
    <row r="11" spans="1:11" ht="75" customHeight="1" x14ac:dyDescent="0.4">
      <c r="A11" s="12" t="s">
        <v>1</v>
      </c>
      <c r="B11" s="13" t="s">
        <v>24</v>
      </c>
      <c r="C11" s="13" t="s">
        <v>44</v>
      </c>
      <c r="D11" s="13" t="s">
        <v>45</v>
      </c>
      <c r="E11" s="13" t="s">
        <v>61</v>
      </c>
      <c r="F11" s="13" t="s">
        <v>79</v>
      </c>
      <c r="G11" s="13" t="s">
        <v>81</v>
      </c>
      <c r="H11" s="13" t="s">
        <v>83</v>
      </c>
      <c r="I11" s="13" t="s">
        <v>88</v>
      </c>
      <c r="J11" s="14" t="s">
        <v>3</v>
      </c>
      <c r="K11" s="14" t="s">
        <v>89</v>
      </c>
    </row>
    <row r="12" spans="1:11" s="2" customFormat="1" ht="46.8" x14ac:dyDescent="0.3">
      <c r="A12" s="9"/>
      <c r="B12" s="10" t="s">
        <v>25</v>
      </c>
      <c r="C12" s="10"/>
      <c r="D12" s="10" t="s">
        <v>46</v>
      </c>
      <c r="E12" s="10" t="s">
        <v>62</v>
      </c>
      <c r="F12" s="10" t="s">
        <v>80</v>
      </c>
      <c r="G12" s="10" t="s">
        <v>82</v>
      </c>
      <c r="H12" s="10" t="s">
        <v>84</v>
      </c>
      <c r="I12" s="10">
        <v>3</v>
      </c>
      <c r="J12" s="11">
        <f>BOM_1[[#This Row],[Quantity]]*$B$9</f>
        <v>3</v>
      </c>
      <c r="K12" s="11"/>
    </row>
    <row r="13" spans="1:11" s="2" customFormat="1" ht="46.8" x14ac:dyDescent="0.3">
      <c r="A13" s="9"/>
      <c r="B13" s="10" t="s">
        <v>26</v>
      </c>
      <c r="C13" s="10"/>
      <c r="D13" s="10" t="s">
        <v>47</v>
      </c>
      <c r="E13" s="10" t="s">
        <v>63</v>
      </c>
      <c r="F13" s="10" t="s">
        <v>80</v>
      </c>
      <c r="G13" s="10" t="s">
        <v>82</v>
      </c>
      <c r="H13" s="10" t="s">
        <v>85</v>
      </c>
      <c r="I13" s="10">
        <v>3</v>
      </c>
      <c r="J13" s="11">
        <f>BOM_1[[#This Row],[Quantity]]*$B$9</f>
        <v>3</v>
      </c>
      <c r="K13" s="11"/>
    </row>
    <row r="14" spans="1:11" s="2" customFormat="1" ht="46.8" x14ac:dyDescent="0.3">
      <c r="A14" s="9"/>
      <c r="B14" s="10" t="s">
        <v>27</v>
      </c>
      <c r="C14" s="10"/>
      <c r="D14" s="10" t="s">
        <v>48</v>
      </c>
      <c r="E14" s="10" t="s">
        <v>64</v>
      </c>
      <c r="F14" s="10"/>
      <c r="G14" s="10"/>
      <c r="H14" s="10"/>
      <c r="I14" s="10">
        <v>8</v>
      </c>
      <c r="J14" s="11">
        <f>BOM_1[[#This Row],[Quantity]]*$B$9</f>
        <v>8</v>
      </c>
      <c r="K14" s="11"/>
    </row>
    <row r="15" spans="1:11" s="2" customFormat="1" ht="46.8" x14ac:dyDescent="0.3">
      <c r="A15" s="9"/>
      <c r="B15" s="10" t="s">
        <v>28</v>
      </c>
      <c r="C15" s="10"/>
      <c r="D15" s="10" t="s">
        <v>49</v>
      </c>
      <c r="E15" s="10" t="s">
        <v>65</v>
      </c>
      <c r="F15" s="10"/>
      <c r="G15" s="10"/>
      <c r="H15" s="10"/>
      <c r="I15" s="10">
        <v>2</v>
      </c>
      <c r="J15" s="11">
        <f>BOM_1[[#This Row],[Quantity]]*$B$9</f>
        <v>2</v>
      </c>
      <c r="K15" s="11"/>
    </row>
    <row r="16" spans="1:11" s="2" customFormat="1" ht="46.8" x14ac:dyDescent="0.3">
      <c r="A16" s="9"/>
      <c r="B16" s="10" t="s">
        <v>29</v>
      </c>
      <c r="C16" s="10"/>
      <c r="D16" s="10" t="s">
        <v>50</v>
      </c>
      <c r="E16" s="10" t="s">
        <v>66</v>
      </c>
      <c r="F16" s="10"/>
      <c r="G16" s="10"/>
      <c r="H16" s="10"/>
      <c r="I16" s="10">
        <v>3</v>
      </c>
      <c r="J16" s="11">
        <f>BOM_1[[#This Row],[Quantity]]*$B$9</f>
        <v>3</v>
      </c>
      <c r="K16" s="11"/>
    </row>
    <row r="17" spans="1:11" s="2" customFormat="1" ht="46.8" x14ac:dyDescent="0.3">
      <c r="A17" s="9"/>
      <c r="B17" s="10" t="s">
        <v>30</v>
      </c>
      <c r="C17" s="10"/>
      <c r="D17" s="10" t="s">
        <v>51</v>
      </c>
      <c r="E17" s="10" t="s">
        <v>67</v>
      </c>
      <c r="F17" s="10"/>
      <c r="G17" s="10"/>
      <c r="H17" s="10"/>
      <c r="I17" s="10">
        <v>3</v>
      </c>
      <c r="J17" s="11">
        <f>BOM_1[[#This Row],[Quantity]]*$B$9</f>
        <v>3</v>
      </c>
      <c r="K17" s="11"/>
    </row>
    <row r="18" spans="1:11" s="2" customFormat="1" ht="46.8" x14ac:dyDescent="0.3">
      <c r="A18" s="9"/>
      <c r="B18" s="10" t="s">
        <v>31</v>
      </c>
      <c r="C18" s="10"/>
      <c r="D18" s="10" t="s">
        <v>52</v>
      </c>
      <c r="E18" s="10" t="s">
        <v>68</v>
      </c>
      <c r="F18" s="10"/>
      <c r="G18" s="10"/>
      <c r="H18" s="10"/>
      <c r="I18" s="10">
        <v>1</v>
      </c>
      <c r="J18" s="11">
        <f>BOM_1[[#This Row],[Quantity]]*$B$9</f>
        <v>1</v>
      </c>
      <c r="K18" s="11"/>
    </row>
    <row r="19" spans="1:11" s="2" customFormat="1" ht="46.8" x14ac:dyDescent="0.3">
      <c r="A19" s="9"/>
      <c r="B19" s="10" t="s">
        <v>32</v>
      </c>
      <c r="C19" s="10"/>
      <c r="D19" s="10" t="s">
        <v>51</v>
      </c>
      <c r="E19" s="10" t="s">
        <v>67</v>
      </c>
      <c r="F19" s="10"/>
      <c r="G19" s="10" t="s">
        <v>82</v>
      </c>
      <c r="H19" s="10" t="s">
        <v>86</v>
      </c>
      <c r="I19" s="10">
        <v>4</v>
      </c>
      <c r="J19" s="11">
        <f>BOM_1[[#This Row],[Quantity]]*$B$9</f>
        <v>4</v>
      </c>
      <c r="K19" s="11"/>
    </row>
    <row r="20" spans="1:11" s="2" customFormat="1" ht="46.8" x14ac:dyDescent="0.3">
      <c r="A20" s="9"/>
      <c r="B20" s="10" t="s">
        <v>33</v>
      </c>
      <c r="C20" s="10"/>
      <c r="D20" s="10" t="s">
        <v>53</v>
      </c>
      <c r="E20" s="10">
        <v>22272041</v>
      </c>
      <c r="F20" s="10"/>
      <c r="G20" s="10"/>
      <c r="H20" s="10"/>
      <c r="I20" s="10">
        <v>1</v>
      </c>
      <c r="J20" s="11">
        <f>BOM_1[[#This Row],[Quantity]]*$B$9</f>
        <v>1</v>
      </c>
      <c r="K20" s="11"/>
    </row>
    <row r="21" spans="1:11" s="2" customFormat="1" ht="46.8" x14ac:dyDescent="0.3">
      <c r="A21" s="9"/>
      <c r="B21" s="10" t="s">
        <v>34</v>
      </c>
      <c r="C21" s="10"/>
      <c r="D21" s="10" t="s">
        <v>54</v>
      </c>
      <c r="E21" s="10" t="s">
        <v>69</v>
      </c>
      <c r="F21" s="10"/>
      <c r="G21" s="10"/>
      <c r="H21" s="10"/>
      <c r="I21" s="10">
        <v>1</v>
      </c>
      <c r="J21" s="11">
        <f>BOM_1[[#This Row],[Quantity]]*$B$9</f>
        <v>1</v>
      </c>
      <c r="K21" s="11"/>
    </row>
    <row r="22" spans="1:11" s="2" customFormat="1" ht="46.8" x14ac:dyDescent="0.3">
      <c r="A22" s="9"/>
      <c r="B22" s="10" t="s">
        <v>35</v>
      </c>
      <c r="C22" s="10"/>
      <c r="D22" s="10" t="s">
        <v>55</v>
      </c>
      <c r="E22" s="10" t="s">
        <v>70</v>
      </c>
      <c r="F22" s="10"/>
      <c r="G22" s="10" t="s">
        <v>82</v>
      </c>
      <c r="H22" s="10" t="s">
        <v>87</v>
      </c>
      <c r="I22" s="10">
        <v>5</v>
      </c>
      <c r="J22" s="11">
        <f>BOM_1[[#This Row],[Quantity]]*$B$9</f>
        <v>5</v>
      </c>
      <c r="K22" s="11"/>
    </row>
    <row r="23" spans="1:11" s="2" customFormat="1" ht="78" x14ac:dyDescent="0.3">
      <c r="A23" s="9"/>
      <c r="B23" s="10" t="s">
        <v>36</v>
      </c>
      <c r="C23" s="10"/>
      <c r="D23" s="10" t="s">
        <v>56</v>
      </c>
      <c r="E23" s="10" t="s">
        <v>71</v>
      </c>
      <c r="F23" s="10"/>
      <c r="G23" s="10"/>
      <c r="H23" s="10"/>
      <c r="I23" s="10">
        <v>4</v>
      </c>
      <c r="J23" s="11">
        <f>BOM_1[[#This Row],[Quantity]]*$B$9</f>
        <v>4</v>
      </c>
      <c r="K23" s="11"/>
    </row>
    <row r="24" spans="1:11" s="2" customFormat="1" ht="46.8" x14ac:dyDescent="0.3">
      <c r="A24" s="9"/>
      <c r="B24" s="10" t="s">
        <v>37</v>
      </c>
      <c r="C24" s="10"/>
      <c r="D24" s="10" t="s">
        <v>57</v>
      </c>
      <c r="E24" s="10" t="s">
        <v>72</v>
      </c>
      <c r="F24" s="10"/>
      <c r="G24" s="10"/>
      <c r="H24" s="10"/>
      <c r="I24" s="10">
        <v>1</v>
      </c>
      <c r="J24" s="11">
        <f>BOM_1[[#This Row],[Quantity]]*$B$9</f>
        <v>1</v>
      </c>
      <c r="K24" s="11"/>
    </row>
    <row r="25" spans="1:11" s="2" customFormat="1" ht="46.8" x14ac:dyDescent="0.3">
      <c r="A25" s="9"/>
      <c r="B25" s="10" t="s">
        <v>38</v>
      </c>
      <c r="C25" s="10"/>
      <c r="D25" s="10" t="s">
        <v>58</v>
      </c>
      <c r="E25" s="10" t="s">
        <v>73</v>
      </c>
      <c r="F25" s="10"/>
      <c r="G25" s="10"/>
      <c r="H25" s="10"/>
      <c r="I25" s="10">
        <v>23</v>
      </c>
      <c r="J25" s="11">
        <f>BOM_1[[#This Row],[Quantity]]*$B$9</f>
        <v>23</v>
      </c>
      <c r="K25" s="11"/>
    </row>
    <row r="26" spans="1:11" s="2" customFormat="1" ht="46.8" x14ac:dyDescent="0.3">
      <c r="A26" s="9"/>
      <c r="B26" s="10" t="s">
        <v>39</v>
      </c>
      <c r="C26" s="10"/>
      <c r="D26" s="10" t="s">
        <v>58</v>
      </c>
      <c r="E26" s="10" t="s">
        <v>74</v>
      </c>
      <c r="F26" s="10"/>
      <c r="G26" s="10"/>
      <c r="H26" s="10"/>
      <c r="I26" s="10">
        <v>4</v>
      </c>
      <c r="J26" s="11">
        <f>BOM_1[[#This Row],[Quantity]]*$B$9</f>
        <v>4</v>
      </c>
      <c r="K26" s="11"/>
    </row>
    <row r="27" spans="1:11" s="2" customFormat="1" ht="46.8" x14ac:dyDescent="0.3">
      <c r="A27" s="9"/>
      <c r="B27" s="10" t="s">
        <v>40</v>
      </c>
      <c r="C27" s="10"/>
      <c r="D27" s="10" t="s">
        <v>58</v>
      </c>
      <c r="E27" s="10" t="s">
        <v>75</v>
      </c>
      <c r="F27" s="10"/>
      <c r="G27" s="10"/>
      <c r="H27" s="10"/>
      <c r="I27" s="10">
        <v>1</v>
      </c>
      <c r="J27" s="11">
        <f>BOM_1[[#This Row],[Quantity]]*$B$9</f>
        <v>1</v>
      </c>
      <c r="K27" s="11"/>
    </row>
    <row r="28" spans="1:11" s="2" customFormat="1" ht="46.8" x14ac:dyDescent="0.3">
      <c r="A28" s="9"/>
      <c r="B28" s="10" t="s">
        <v>41</v>
      </c>
      <c r="C28" s="10"/>
      <c r="D28" s="10" t="s">
        <v>58</v>
      </c>
      <c r="E28" s="10" t="s">
        <v>76</v>
      </c>
      <c r="F28" s="10"/>
      <c r="G28" s="10"/>
      <c r="H28" s="10"/>
      <c r="I28" s="10">
        <v>2</v>
      </c>
      <c r="J28" s="11">
        <f>BOM_1[[#This Row],[Quantity]]*$B$9</f>
        <v>2</v>
      </c>
      <c r="K28" s="11"/>
    </row>
    <row r="29" spans="1:11" s="2" customFormat="1" ht="202.8" x14ac:dyDescent="0.3">
      <c r="A29" s="9"/>
      <c r="B29" s="10" t="s">
        <v>42</v>
      </c>
      <c r="C29" s="10"/>
      <c r="D29" s="10" t="s">
        <v>59</v>
      </c>
      <c r="E29" s="10" t="s">
        <v>77</v>
      </c>
      <c r="F29" s="10"/>
      <c r="G29" s="10"/>
      <c r="H29" s="10"/>
      <c r="I29" s="10">
        <v>3</v>
      </c>
      <c r="J29" s="11">
        <f>BOM_1[[#This Row],[Quantity]]*$B$9</f>
        <v>3</v>
      </c>
      <c r="K29" s="11"/>
    </row>
    <row r="30" spans="1:11" s="2" customFormat="1" ht="125.4" thickBot="1" x14ac:dyDescent="0.35">
      <c r="A30" s="9"/>
      <c r="B30" s="10" t="s">
        <v>43</v>
      </c>
      <c r="C30" s="10"/>
      <c r="D30" s="10" t="s">
        <v>60</v>
      </c>
      <c r="E30" s="10" t="s">
        <v>78</v>
      </c>
      <c r="F30" s="10"/>
      <c r="G30" s="10"/>
      <c r="H30" s="10"/>
      <c r="I30" s="10">
        <v>1</v>
      </c>
      <c r="J30" s="11">
        <f>BOM_1[[#This Row],[Quantity]]*$B$9</f>
        <v>1</v>
      </c>
      <c r="K30" s="11"/>
    </row>
    <row r="31" spans="1:11" s="2" customFormat="1" ht="15" thickBot="1" x14ac:dyDescent="0.35">
      <c r="A31" s="55" t="s">
        <v>6</v>
      </c>
      <c r="B31" s="56"/>
      <c r="C31" s="57"/>
      <c r="K31" s="3"/>
    </row>
    <row r="32" spans="1:11" s="2" customFormat="1" x14ac:dyDescent="0.3">
      <c r="A32" s="46"/>
      <c r="B32" s="47"/>
      <c r="C32" s="48"/>
      <c r="K32" s="4"/>
    </row>
    <row r="33" spans="1:11" s="2" customFormat="1" x14ac:dyDescent="0.3">
      <c r="A33" s="49"/>
      <c r="B33" s="50"/>
      <c r="C33" s="51"/>
      <c r="K33" s="4"/>
    </row>
    <row r="34" spans="1:11" s="2" customFormat="1" x14ac:dyDescent="0.3">
      <c r="A34" s="49"/>
      <c r="B34" s="50"/>
      <c r="C34" s="51"/>
      <c r="K34" s="4"/>
    </row>
    <row r="35" spans="1:11" s="2" customFormat="1" x14ac:dyDescent="0.3">
      <c r="A35" s="49"/>
      <c r="B35" s="50"/>
      <c r="C35" s="51"/>
      <c r="D35" s="15"/>
      <c r="E35" s="5"/>
      <c r="F35" s="5"/>
      <c r="G35" s="5"/>
      <c r="H35" s="5"/>
      <c r="I35" s="5"/>
      <c r="J35" s="5"/>
      <c r="K35" s="4"/>
    </row>
    <row r="36" spans="1:11" s="2" customFormat="1" ht="15" thickBot="1" x14ac:dyDescent="0.35">
      <c r="A36" s="52"/>
      <c r="B36" s="53"/>
      <c r="C36" s="54"/>
      <c r="D36" s="15"/>
    </row>
    <row r="38" spans="1:11" x14ac:dyDescent="0.3">
      <c r="D38" s="8"/>
      <c r="E38" s="8"/>
      <c r="F38" s="6"/>
      <c r="G38" s="6"/>
      <c r="H38" s="6"/>
      <c r="I38" s="6"/>
      <c r="J38" s="6"/>
      <c r="K38" s="7"/>
    </row>
    <row r="39" spans="1:11" x14ac:dyDescent="0.3">
      <c r="D39" s="8"/>
      <c r="E39" s="8"/>
      <c r="F39" s="6"/>
      <c r="G39" s="6"/>
      <c r="H39" s="6"/>
      <c r="I39" s="6"/>
      <c r="J39" s="6"/>
      <c r="K39" s="8"/>
    </row>
  </sheetData>
  <mergeCells count="18">
    <mergeCell ref="D9:E9"/>
    <mergeCell ref="F9:H9"/>
    <mergeCell ref="A32:C36"/>
    <mergeCell ref="A31:C31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Boisvert, Louis</cp:lastModifiedBy>
  <cp:lastPrinted>2024-02-27T18:30:32Z</cp:lastPrinted>
  <dcterms:created xsi:type="dcterms:W3CDTF">2013-03-22T02:05:47Z</dcterms:created>
  <dcterms:modified xsi:type="dcterms:W3CDTF">2025-02-22T19:28:26Z</dcterms:modified>
</cp:coreProperties>
</file>