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GitHub\Projet Final TSO\Projet_Final_TSO\Documentation\Devis Technique Prototype\"/>
    </mc:Choice>
  </mc:AlternateContent>
  <xr:revisionPtr revIDLastSave="0" documentId="13_ncr:1_{77B3224B-5A73-483E-8C83-1FFDDCA98803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Liste" sheetId="1" r:id="rId1"/>
    <sheet name="Inf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5" i="1"/>
  <c r="D3" i="1"/>
  <c r="G3" i="1" s="1"/>
  <c r="G4" i="1"/>
  <c r="G6" i="1"/>
  <c r="G7" i="1"/>
  <c r="G8" i="1"/>
  <c r="G9" i="1"/>
  <c r="G10" i="1"/>
  <c r="G11" i="1"/>
  <c r="G12" i="1"/>
  <c r="G2" i="1"/>
  <c r="G15" i="1" l="1"/>
  <c r="G16" i="1" s="1"/>
</calcChain>
</file>

<file path=xl/sharedStrings.xml><?xml version="1.0" encoding="utf-8"?>
<sst xmlns="http://schemas.openxmlformats.org/spreadsheetml/2006/main" count="48" uniqueCount="48">
  <si>
    <t>Description</t>
  </si>
  <si>
    <t>Lien Web chez le fournisseur</t>
  </si>
  <si>
    <t>Prix unitaire</t>
  </si>
  <si>
    <t>Quantité</t>
  </si>
  <si>
    <t>Total</t>
  </si>
  <si>
    <t>Sous-total</t>
  </si>
  <si>
    <t>Taxes</t>
  </si>
  <si>
    <t>Grand Total</t>
  </si>
  <si>
    <t>Nom et numéro de la pièce</t>
  </si>
  <si>
    <t>Transport</t>
  </si>
  <si>
    <t>Dans l'évaluation des coûts, ne pas oublier:</t>
  </si>
  <si>
    <t>Les cartes de développements</t>
  </si>
  <si>
    <t>Les PCB (prévoir 50$ comme frais de livraisons)</t>
  </si>
  <si>
    <t>Les connecteurs</t>
  </si>
  <si>
    <t>Les câbles ou fils si longues distances</t>
  </si>
  <si>
    <t>Les boîtiers</t>
  </si>
  <si>
    <t>Les cellules en bleues doivent se calculer automatiquement (utiliser une formule).</t>
  </si>
  <si>
    <t>Ne pas mettre les composants discrets (résistances, condensateurs, etc) de moins de  $2.00</t>
  </si>
  <si>
    <t>circuit imprimer</t>
  </si>
  <si>
    <t>https://jlcpcb.com/?from=VGPCB2&amp;utm_source=google&amp;utm_source=google&amp;utm_medium=cpc&amp;utm_medium=cpc&amp;utm_campaign=19254858441&amp;utm_campaign=19254858441&amp;utm_content&amp;utm_term=_&amp;adgroupid&amp;utm_network=x_&amp;gad_source=1&amp;gclid=CjwKCAiA9bq6BhAKEiwAH6bqoChZKdKu7IW-t8IF1Ob0JYplHtnmr5aqBkWvK8wE30O1cE8ekDsf6xoCyDAQAvD_BwE</t>
  </si>
  <si>
    <t>pcb 2 couche</t>
  </si>
  <si>
    <t>mallette contenant le jeu d'évasion</t>
  </si>
  <si>
    <t>https://nanukcases.ca/fr/products/nanuk-910?variant=38294651109557&amp;utm_medium=product_sync&amp;utm_source=google&amp;utm_content=sag_organic&amp;utm_campaign=sag_organic&amp;utm_term=&amp;utm_campaign=Canada%20-%20Pmax&amp;utm_source=adwords&amp;utm_medium=ppc&amp;hsa_acc=5545530914&amp;hsa_cam=19712403119&amp;hsa_grp=&amp;hsa_ad=&amp;hsa_src=x&amp;hsa_tgt=&amp;hsa_kw=&amp;hsa_mt=&amp;hsa_net=adwords&amp;hsa_ver=3&amp;gad_source=1&amp;gclid=CjwKCAiAxqC6BhBcEiwAlXp453mi35Kgdv4wGpHgOdd3GNns5V7QOr_FOWeG9mkbBdNl9ww6jFBA4hoCcRMQAvD_BwE</t>
  </si>
  <si>
    <t>910S-010SV-0A0</t>
  </si>
  <si>
    <t>bouton lumineux</t>
  </si>
  <si>
    <t>https://a.co/d/gLQzJxG</t>
  </si>
  <si>
    <t>R16-503</t>
  </si>
  <si>
    <t>Interrupteur</t>
  </si>
  <si>
    <t>https://a.co/d/1r08j27</t>
  </si>
  <si>
    <t>DPDT 2 positions</t>
  </si>
  <si>
    <t>potentiomètre</t>
  </si>
  <si>
    <t>https://a.co/d/3zwPCMx</t>
  </si>
  <si>
    <t>RV24YN20S</t>
  </si>
  <si>
    <t>Borniers simples</t>
  </si>
  <si>
    <t>https://a.co/d/gQmGtzr</t>
  </si>
  <si>
    <t>Borniers Raspberry Pi</t>
  </si>
  <si>
    <t>Module de carte de dérivation ultra-petit RPi GPIO LED et bornier pour Raspberry Pi</t>
  </si>
  <si>
    <t>Lot de 32 connecteurs de fils à levier, assortiment de mini connecteurs électriques compacts pour 24-12 AWG</t>
  </si>
  <si>
    <t>https://a.co/d/j0eCrPj</t>
  </si>
  <si>
    <t>ESP32</t>
  </si>
  <si>
    <t>ESP32-C3-DevKitC-02 Development Board</t>
  </si>
  <si>
    <t>https://a.co/d/2R5FRob</t>
  </si>
  <si>
    <t>Raspberry Pi 4</t>
  </si>
  <si>
    <t>Raspberry Pi 4 Model B/4GB</t>
  </si>
  <si>
    <t>https://www.pishop.ca/product/raspberry-pi-4-model-b-4gb/</t>
  </si>
  <si>
    <t>Écran tactile portable 7" HD 1024 x 600 - Petit moniteur double port HDMI - Mini moniteur pour Raspberry Pi ordinateur portable PC Xbox PS4/5 Switch haut-parleurs intégrés</t>
  </si>
  <si>
    <t>Mini moniteur pour Raspberry Pi</t>
  </si>
  <si>
    <t>https://a.co/d/8YKHyw0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</si>
</sst>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#,##0.00\ &quot;$&quot;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3" fillId="6" borderId="2" applyNumberFormat="0" applyFont="0" applyAlignment="0" applyProtection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7" borderId="0" xfId="0" applyFill="1"/>
    <xf numFmtId="0" fontId="2" fillId="7" borderId="3" xfId="0" applyFont="1" applyFill="1" applyBorder="1"/>
    <xf numFmtId="0" fontId="1" fillId="7" borderId="3" xfId="1" applyFill="1" applyBorder="1" applyAlignment="1"/>
    <xf numFmtId="0" fontId="8" fillId="7" borderId="3" xfId="0" applyFont="1" applyFill="1" applyBorder="1" applyAlignment="1">
      <alignment vertical="center" wrapText="1"/>
    </xf>
    <xf numFmtId="0" fontId="1" fillId="7" borderId="3" xfId="1" applyFill="1" applyBorder="1"/>
    <xf numFmtId="164" fontId="2" fillId="7" borderId="0" xfId="0" applyNumberFormat="1" applyFont="1" applyFill="1"/>
    <xf numFmtId="164" fontId="9" fillId="7" borderId="3" xfId="5" applyNumberFormat="1" applyFont="1" applyFill="1" applyBorder="1"/>
    <xf numFmtId="0" fontId="10" fillId="7" borderId="3" xfId="6" applyFont="1" applyFill="1" applyBorder="1"/>
    <xf numFmtId="0" fontId="10" fillId="7" borderId="6" xfId="6" applyFont="1" applyFill="1" applyBorder="1"/>
    <xf numFmtId="0" fontId="9" fillId="7" borderId="0" xfId="0" applyFont="1" applyFill="1"/>
    <xf numFmtId="0" fontId="11" fillId="8" borderId="3" xfId="2" applyFont="1" applyFill="1" applyBorder="1"/>
    <xf numFmtId="0" fontId="11" fillId="8" borderId="3" xfId="5" applyFont="1" applyFill="1" applyBorder="1"/>
    <xf numFmtId="0" fontId="11" fillId="8" borderId="3" xfId="6" applyFont="1" applyFill="1" applyBorder="1"/>
    <xf numFmtId="0" fontId="11" fillId="8" borderId="3" xfId="3" applyFont="1" applyFill="1" applyBorder="1"/>
    <xf numFmtId="164" fontId="9" fillId="9" borderId="3" xfId="3" applyNumberFormat="1" applyFont="1" applyFill="1" applyBorder="1"/>
    <xf numFmtId="164" fontId="9" fillId="9" borderId="3" xfId="2" applyNumberFormat="1" applyFont="1" applyFill="1" applyBorder="1"/>
    <xf numFmtId="164" fontId="9" fillId="9" borderId="3" xfId="4" applyNumberFormat="1" applyFont="1" applyFill="1" applyBorder="1"/>
    <xf numFmtId="0" fontId="0" fillId="0" borderId="3" xfId="0" applyBorder="1" applyAlignment="1">
      <alignment wrapText="1"/>
    </xf>
    <xf numFmtId="44" fontId="0" fillId="0" borderId="3" xfId="7" applyFont="1" applyBorder="1"/>
    <xf numFmtId="49" fontId="0" fillId="0" borderId="3" xfId="0" applyNumberFormat="1" applyBorder="1"/>
    <xf numFmtId="0" fontId="12" fillId="0" borderId="0" xfId="0" applyFont="1" applyAlignment="1">
      <alignment horizontal="left" vertical="center" wrapText="1"/>
    </xf>
    <xf numFmtId="0" fontId="9" fillId="7" borderId="4" xfId="2" applyFont="1" applyFill="1" applyBorder="1" applyAlignment="1">
      <alignment horizontal="center"/>
    </xf>
    <xf numFmtId="0" fontId="9" fillId="7" borderId="7" xfId="2" applyFont="1" applyFill="1" applyBorder="1" applyAlignment="1">
      <alignment horizontal="center"/>
    </xf>
    <xf numFmtId="0" fontId="9" fillId="7" borderId="5" xfId="2" applyFont="1" applyFill="1" applyBorder="1" applyAlignment="1">
      <alignment horizontal="center"/>
    </xf>
    <xf numFmtId="0" fontId="9" fillId="7" borderId="4" xfId="4" applyFont="1" applyFill="1" applyBorder="1" applyAlignment="1">
      <alignment horizontal="center"/>
    </xf>
    <xf numFmtId="0" fontId="9" fillId="7" borderId="7" xfId="4" applyFont="1" applyFill="1" applyBorder="1" applyAlignment="1">
      <alignment horizontal="center"/>
    </xf>
    <xf numFmtId="0" fontId="9" fillId="7" borderId="5" xfId="4" applyFont="1" applyFill="1" applyBorder="1" applyAlignment="1">
      <alignment horizontal="center"/>
    </xf>
    <xf numFmtId="0" fontId="9" fillId="7" borderId="4" xfId="3" applyFont="1" applyFill="1" applyBorder="1" applyAlignment="1">
      <alignment horizontal="center"/>
    </xf>
    <xf numFmtId="0" fontId="9" fillId="7" borderId="7" xfId="3" applyFont="1" applyFill="1" applyBorder="1" applyAlignment="1">
      <alignment horizontal="center"/>
    </xf>
    <xf numFmtId="0" fontId="9" fillId="7" borderId="5" xfId="3" applyFont="1" applyFill="1" applyBorder="1" applyAlignment="1">
      <alignment horizontal="center"/>
    </xf>
  </cellXfs>
  <cellStyles count="8">
    <cellStyle name="Bad" xfId="3" builtinId="27"/>
    <cellStyle name="Currency" xfId="7" builtinId="4"/>
    <cellStyle name="Good" xfId="2" builtinId="26"/>
    <cellStyle name="Hyperlink" xfId="1" xr:uid="{00000000-000B-0000-0000-000008000000}"/>
    <cellStyle name="Input" xfId="5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.co/d/j0eCrPj" TargetMode="External"/><Relationship Id="rId2" Type="http://schemas.openxmlformats.org/officeDocument/2006/relationships/hyperlink" Target="https://a.co/d/gQmGtzr" TargetMode="External"/><Relationship Id="rId1" Type="http://schemas.openxmlformats.org/officeDocument/2006/relationships/hyperlink" Target="https://nanukcases.ca/fr/products/nanuk-910?variant=38294651109557&amp;utm_medium=product_sync&amp;utm_source=google&amp;utm_content=sag_organic&amp;utm_campaign=sag_organic&amp;utm_term=&amp;utm_campaign=Canada%20-%20Pmax&amp;utm_source=adwords&amp;utm_medium=ppc&amp;hsa_acc=5545530914&amp;hsa_cam=19712403119&amp;hsa_grp=&amp;hsa_ad=&amp;hsa_src=x&amp;hsa_tgt=&amp;hsa_kw=&amp;hsa_mt=&amp;hsa_net=adwords&amp;hsa_ver=3&amp;gad_source=1&amp;gclid=CjwKCAiAxqC6BhBcEiwAlXp453mi35Kgdv4wGpHgOdd3GNns5V7QOr_FOWeG9mkbBdNl9ww6jFBA4hoCcRMQAvD_Bw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.co/d/gLQzJxG" TargetMode="External"/><Relationship Id="rId4" Type="http://schemas.openxmlformats.org/officeDocument/2006/relationships/hyperlink" Target="https://a.co/d/2R5FR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7"/>
  <sheetViews>
    <sheetView tabSelected="1" zoomScale="145" zoomScaleNormal="145" workbookViewId="0">
      <selection activeCell="C9" sqref="C9"/>
    </sheetView>
  </sheetViews>
  <sheetFormatPr defaultColWidth="8.88671875" defaultRowHeight="14.4" x14ac:dyDescent="0.3"/>
  <cols>
    <col min="1" max="1" width="33.44140625" customWidth="1"/>
    <col min="2" max="2" width="34.6640625" bestFit="1" customWidth="1"/>
    <col min="3" max="3" width="44" customWidth="1"/>
    <col min="4" max="4" width="11.88671875" bestFit="1" customWidth="1"/>
    <col min="5" max="5" width="8.109375" bestFit="1" customWidth="1"/>
    <col min="6" max="6" width="9.44140625" bestFit="1" customWidth="1"/>
    <col min="7" max="7" width="8.109375" bestFit="1" customWidth="1"/>
    <col min="8" max="8" width="9.33203125" customWidth="1"/>
  </cols>
  <sheetData>
    <row r="1" spans="1:8" s="10" customFormat="1" x14ac:dyDescent="0.3">
      <c r="A1" s="11" t="s">
        <v>8</v>
      </c>
      <c r="B1" s="11" t="s">
        <v>0</v>
      </c>
      <c r="C1" s="11" t="s">
        <v>1</v>
      </c>
      <c r="D1" s="12" t="s">
        <v>2</v>
      </c>
      <c r="E1" s="13" t="s">
        <v>3</v>
      </c>
      <c r="F1" s="13" t="s">
        <v>9</v>
      </c>
      <c r="G1" s="14" t="s">
        <v>4</v>
      </c>
    </row>
    <row r="2" spans="1:8" s="1" customFormat="1" x14ac:dyDescent="0.3">
      <c r="A2" s="2" t="s">
        <v>20</v>
      </c>
      <c r="B2" s="2" t="s">
        <v>18</v>
      </c>
      <c r="C2" s="3" t="s">
        <v>19</v>
      </c>
      <c r="D2" s="7">
        <v>18.8</v>
      </c>
      <c r="E2" s="8">
        <v>2</v>
      </c>
      <c r="F2" s="8">
        <v>24.94</v>
      </c>
      <c r="G2" s="15">
        <f>(D2 * E2) + F2</f>
        <v>62.540000000000006</v>
      </c>
    </row>
    <row r="3" spans="1:8" s="1" customFormat="1" x14ac:dyDescent="0.3">
      <c r="A3" s="2" t="s">
        <v>23</v>
      </c>
      <c r="B3" s="18" t="s">
        <v>21</v>
      </c>
      <c r="C3" s="3" t="s">
        <v>22</v>
      </c>
      <c r="D3" s="19">
        <f>107.95</f>
        <v>107.95</v>
      </c>
      <c r="E3" s="8">
        <v>1</v>
      </c>
      <c r="F3" s="8">
        <v>0</v>
      </c>
      <c r="G3" s="15">
        <f t="shared" ref="G3:G12" si="0">(D3 * E3) + F3</f>
        <v>107.95</v>
      </c>
    </row>
    <row r="4" spans="1:8" s="1" customFormat="1" x14ac:dyDescent="0.3">
      <c r="A4" s="20" t="s">
        <v>26</v>
      </c>
      <c r="B4" s="18" t="s">
        <v>24</v>
      </c>
      <c r="C4" s="3" t="s">
        <v>25</v>
      </c>
      <c r="D4" s="19">
        <v>60.5</v>
      </c>
      <c r="E4" s="8">
        <v>1</v>
      </c>
      <c r="F4" s="8">
        <v>5.54</v>
      </c>
      <c r="G4" s="15">
        <f t="shared" si="0"/>
        <v>66.040000000000006</v>
      </c>
    </row>
    <row r="5" spans="1:8" s="1" customFormat="1" x14ac:dyDescent="0.3">
      <c r="A5" s="2" t="s">
        <v>29</v>
      </c>
      <c r="B5" s="18" t="s">
        <v>27</v>
      </c>
      <c r="C5" s="3" t="s">
        <v>28</v>
      </c>
      <c r="D5" s="19">
        <v>16.989999999999998</v>
      </c>
      <c r="E5" s="8">
        <v>1</v>
      </c>
      <c r="F5" s="8">
        <v>0</v>
      </c>
      <c r="G5" s="15">
        <f t="shared" si="0"/>
        <v>16.989999999999998</v>
      </c>
    </row>
    <row r="6" spans="1:8" s="1" customFormat="1" x14ac:dyDescent="0.3">
      <c r="A6" s="4" t="s">
        <v>32</v>
      </c>
      <c r="B6" s="18" t="s">
        <v>30</v>
      </c>
      <c r="C6" s="5" t="s">
        <v>31</v>
      </c>
      <c r="D6" s="19">
        <v>18.989999999999998</v>
      </c>
      <c r="E6" s="8">
        <v>1</v>
      </c>
      <c r="F6" s="8">
        <v>0</v>
      </c>
      <c r="G6" s="15">
        <f t="shared" si="0"/>
        <v>18.989999999999998</v>
      </c>
      <c r="H6" s="6"/>
    </row>
    <row r="7" spans="1:8" s="1" customFormat="1" x14ac:dyDescent="0.3">
      <c r="A7" s="2" t="s">
        <v>37</v>
      </c>
      <c r="B7" s="18" t="s">
        <v>33</v>
      </c>
      <c r="C7" s="5" t="s">
        <v>34</v>
      </c>
      <c r="D7" s="19">
        <v>24.98</v>
      </c>
      <c r="E7" s="8">
        <v>1</v>
      </c>
      <c r="F7" s="8">
        <v>5.54</v>
      </c>
      <c r="G7" s="15">
        <f t="shared" si="0"/>
        <v>30.52</v>
      </c>
    </row>
    <row r="8" spans="1:8" s="1" customFormat="1" x14ac:dyDescent="0.3">
      <c r="A8" s="2" t="s">
        <v>36</v>
      </c>
      <c r="B8" s="18" t="s">
        <v>35</v>
      </c>
      <c r="C8" s="5" t="s">
        <v>38</v>
      </c>
      <c r="D8" s="7">
        <v>32.270000000000003</v>
      </c>
      <c r="E8" s="9">
        <v>1</v>
      </c>
      <c r="F8" s="9">
        <v>5.12</v>
      </c>
      <c r="G8" s="15">
        <f t="shared" si="0"/>
        <v>37.39</v>
      </c>
    </row>
    <row r="9" spans="1:8" s="1" customFormat="1" x14ac:dyDescent="0.3">
      <c r="A9" s="2" t="s">
        <v>40</v>
      </c>
      <c r="B9" s="18" t="s">
        <v>39</v>
      </c>
      <c r="C9" s="5" t="s">
        <v>41</v>
      </c>
      <c r="D9" s="7">
        <v>8</v>
      </c>
      <c r="E9" s="8">
        <v>1</v>
      </c>
      <c r="F9" s="8">
        <v>10.52</v>
      </c>
      <c r="G9" s="15">
        <f t="shared" si="0"/>
        <v>18.52</v>
      </c>
    </row>
    <row r="10" spans="1:8" s="1" customFormat="1" x14ac:dyDescent="0.3">
      <c r="A10" s="21" t="s">
        <v>43</v>
      </c>
      <c r="B10" s="18" t="s">
        <v>42</v>
      </c>
      <c r="C10" s="5" t="s">
        <v>44</v>
      </c>
      <c r="D10" s="7">
        <v>76.45</v>
      </c>
      <c r="E10" s="8">
        <v>1</v>
      </c>
      <c r="F10" s="8">
        <v>17.12</v>
      </c>
      <c r="G10" s="15">
        <f t="shared" si="0"/>
        <v>93.570000000000007</v>
      </c>
    </row>
    <row r="11" spans="1:8" s="1" customFormat="1" x14ac:dyDescent="0.3">
      <c r="A11" s="2" t="s">
        <v>45</v>
      </c>
      <c r="B11" s="2" t="s">
        <v>46</v>
      </c>
      <c r="C11" s="5" t="s">
        <v>47</v>
      </c>
      <c r="D11" s="7">
        <v>78.989999999999995</v>
      </c>
      <c r="E11" s="8">
        <v>1</v>
      </c>
      <c r="F11" s="8">
        <v>0</v>
      </c>
      <c r="G11" s="15">
        <f t="shared" si="0"/>
        <v>78.989999999999995</v>
      </c>
    </row>
    <row r="12" spans="1:8" s="1" customFormat="1" x14ac:dyDescent="0.3">
      <c r="A12" s="2"/>
      <c r="B12" s="2"/>
      <c r="C12" s="5"/>
      <c r="D12" s="7"/>
      <c r="E12" s="8"/>
      <c r="F12" s="8"/>
      <c r="G12" s="15">
        <f t="shared" si="0"/>
        <v>0</v>
      </c>
    </row>
    <row r="13" spans="1:8" s="1" customFormat="1" x14ac:dyDescent="0.3">
      <c r="D13" s="10"/>
      <c r="E13" s="10"/>
      <c r="F13" s="10"/>
      <c r="G13" s="10"/>
    </row>
    <row r="14" spans="1:8" s="1" customFormat="1" x14ac:dyDescent="0.3">
      <c r="D14" s="22" t="s">
        <v>5</v>
      </c>
      <c r="E14" s="23"/>
      <c r="F14" s="24"/>
      <c r="G14" s="16">
        <f>G2+G3+G4+G5+G6+G7+G8+G9+G10+G11+G12</f>
        <v>531.5</v>
      </c>
    </row>
    <row r="15" spans="1:8" s="1" customFormat="1" x14ac:dyDescent="0.3">
      <c r="D15" s="25" t="s">
        <v>6</v>
      </c>
      <c r="E15" s="26"/>
      <c r="F15" s="27"/>
      <c r="G15" s="17">
        <f>(G14*14.975) / 100</f>
        <v>79.592124999999996</v>
      </c>
    </row>
    <row r="16" spans="1:8" s="1" customFormat="1" x14ac:dyDescent="0.3">
      <c r="D16" s="28" t="s">
        <v>7</v>
      </c>
      <c r="E16" s="29"/>
      <c r="F16" s="30"/>
      <c r="G16" s="15">
        <f>G14+G15</f>
        <v>611.09212500000001</v>
      </c>
    </row>
    <row r="17" s="1" customFormat="1" x14ac:dyDescent="0.3"/>
  </sheetData>
  <mergeCells count="3">
    <mergeCell ref="D14:F14"/>
    <mergeCell ref="D15:F15"/>
    <mergeCell ref="D16:F16"/>
  </mergeCells>
  <hyperlinks>
    <hyperlink ref="C3" r:id="rId1" display="https://nanukcases.ca/fr/products/nanuk-910?variant=38294651109557&amp;utm_medium=product_sync&amp;utm_source=google&amp;utm_content=sag_organic&amp;utm_campaign=sag_organic&amp;utm_term=&amp;utm_campaign=Canada%20-%20Pmax&amp;utm_source=adwords&amp;utm_medium=ppc&amp;hsa_acc=5545530914&amp;hsa_cam=19712403119&amp;hsa_grp=&amp;hsa_ad=&amp;hsa_src=x&amp;hsa_tgt=&amp;hsa_kw=&amp;hsa_mt=&amp;hsa_net=adwords&amp;hsa_ver=3&amp;gad_source=1&amp;gclid=CjwKCAiAxqC6BhBcEiwAlXp453mi35Kgdv4wGpHgOdd3GNns5V7QOr_FOWeG9mkbBdNl9ww6jFBA4hoCcRMQAvD_BwE" xr:uid="{7DB1200D-5E57-4A39-9A6C-938876C1B8B4}"/>
    <hyperlink ref="C7" r:id="rId2" xr:uid="{8FF5AA55-E3B9-449B-9CEE-03B53A6D7D4D}"/>
    <hyperlink ref="C8" r:id="rId3" xr:uid="{C3DB5301-BBB3-4D06-B4C1-3C86DB8B7CA1}"/>
    <hyperlink ref="C9" r:id="rId4" xr:uid="{4ED08511-B353-4D99-9D89-C9C44BE27896}"/>
    <hyperlink ref="C4" r:id="rId5" xr:uid="{922C5FD8-CC5F-43D0-B594-C268F057C323}"/>
  </hyperlinks>
  <pageMargins left="0.7" right="0.7" top="0.75" bottom="0.75" header="0.3" footer="0.3"/>
  <pageSetup scale="76" fitToHeight="0" orientation="landscape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4EB1-337A-4322-941D-8726BA7C8E12}">
  <dimension ref="A2:A10"/>
  <sheetViews>
    <sheetView zoomScale="145" zoomScaleNormal="145" workbookViewId="0">
      <selection activeCell="E14" sqref="E14"/>
    </sheetView>
  </sheetViews>
  <sheetFormatPr defaultColWidth="11.5546875" defaultRowHeight="14.4" x14ac:dyDescent="0.3"/>
  <sheetData>
    <row r="2" spans="1:1" x14ac:dyDescent="0.3">
      <c r="A2" t="s">
        <v>16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15</v>
      </c>
    </row>
    <row r="10" spans="1:1" x14ac:dyDescent="0.3">
      <c r="A10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DF7F2FCC1D2C469E7882E767051E21" ma:contentTypeVersion="4" ma:contentTypeDescription="Crée un document." ma:contentTypeScope="" ma:versionID="fdb502a7565e043baea1e7044cb52160">
  <xsd:schema xmlns:xsd="http://www.w3.org/2001/XMLSchema" xmlns:xs="http://www.w3.org/2001/XMLSchema" xmlns:p="http://schemas.microsoft.com/office/2006/metadata/properties" xmlns:ns2="de9a939f-7971-4532-9b84-38cbdf21fdbe" targetNamespace="http://schemas.microsoft.com/office/2006/metadata/properties" ma:root="true" ma:fieldsID="87cf97e6ee09886aa213502e86bb7644" ns2:_="">
    <xsd:import namespace="de9a939f-7971-4532-9b84-38cbdf21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939f-7971-4532-9b84-38cbdf21f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3EE957-C7CB-4D6D-82A9-7153ECCB8F4C}">
  <ds:schemaRefs>
    <ds:schemaRef ds:uri="http://schemas.microsoft.com/office/2006/metadata/properties"/>
    <ds:schemaRef ds:uri="http://schemas.microsoft.com/office/infopath/2007/PartnerControls"/>
    <ds:schemaRef ds:uri="59f032a8-2326-4110-a897-48ad6ab7eae4"/>
  </ds:schemaRefs>
</ds:datastoreItem>
</file>

<file path=customXml/itemProps2.xml><?xml version="1.0" encoding="utf-8"?>
<ds:datastoreItem xmlns:ds="http://schemas.openxmlformats.org/officeDocument/2006/customXml" ds:itemID="{03E95A2D-E86D-4BB2-B369-D2BBA7B486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0BFF76-E453-4BF1-ABDD-4FE67DE992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939f-7971-4532-9b84-38cbdf21f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Infos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Barin Wahidi</dc:creator>
  <cp:keywords/>
  <dc:description/>
  <cp:lastModifiedBy>Létourneau, Alexis</cp:lastModifiedBy>
  <cp:revision/>
  <cp:lastPrinted>2024-12-03T14:38:32Z</cp:lastPrinted>
  <dcterms:created xsi:type="dcterms:W3CDTF">2023-04-13T18:45:45Z</dcterms:created>
  <dcterms:modified xsi:type="dcterms:W3CDTF">2025-04-08T15:22:58Z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0x0101001DDF7F2FCC1D2C469E7882E767051E21</vt:lpwstr>
  </property>
  <property fmtid="{D5CDD505-2E9C-101B-9397-08002B2CF9AE}" pid="3" name="MediaServiceImageTags">
    <vt:lpwstr/>
  </property>
</Properties>
</file>