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5946C023-11C6-A845-94AA-DF8D7D485FF3}" xr6:coauthVersionLast="46" xr6:coauthVersionMax="46" xr10:uidLastSave="{00000000-0000-0000-0000-000000000000}"/>
  <bookViews>
    <workbookView xWindow="0" yWindow="0" windowWidth="14280" windowHeight="18000" activeTab="1" xr2:uid="{6B94F6F9-44B0-CC46-BCE3-E21706DCCC2F}"/>
  </bookViews>
  <sheets>
    <sheet name="Stats" sheetId="2" r:id="rId1"/>
    <sheet name="Descripti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K21" i="1"/>
  <c r="K19" i="1"/>
</calcChain>
</file>

<file path=xl/sharedStrings.xml><?xml version="1.0" encoding="utf-8"?>
<sst xmlns="http://schemas.openxmlformats.org/spreadsheetml/2006/main" count="67" uniqueCount="61">
  <si>
    <t>Nozzle</t>
  </si>
  <si>
    <t>Gas Constant (R)</t>
  </si>
  <si>
    <t>R = R_bar / M</t>
  </si>
  <si>
    <t>M = Gas Molecular Weight (Combustion of gaseous/hydrocarbon fuel)  = 24</t>
  </si>
  <si>
    <t>Universal Gas Constant (R_bar) = 1545.32 ft-lb/lb(deg)</t>
  </si>
  <si>
    <t>R = 1545.32 / 24 = 64.28 ft-lb</t>
  </si>
  <si>
    <t>Gamma = 1.2</t>
  </si>
  <si>
    <t>32.2 ft/sec^2</t>
  </si>
  <si>
    <t>Thrust / Impulse</t>
  </si>
  <si>
    <t>Description</t>
  </si>
  <si>
    <t>Calculations</t>
  </si>
  <si>
    <t>Aimed Thrust Capacity</t>
  </si>
  <si>
    <t>lbf</t>
  </si>
  <si>
    <t>Propellants:</t>
  </si>
  <si>
    <t>Ethanol</t>
  </si>
  <si>
    <t>"+"</t>
  </si>
  <si>
    <t>Liquid Oxygen</t>
  </si>
  <si>
    <t>Impulse</t>
  </si>
  <si>
    <t>Combustion Temperature</t>
  </si>
  <si>
    <t>Chamber Pressure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</si>
  <si>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</si>
  <si>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</si>
  <si>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</si>
  <si>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</si>
  <si>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</si>
  <si>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</si>
  <si>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</si>
  <si>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</si>
  <si>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</si>
  <si>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</si>
  <si>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</si>
  <si>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</si>
  <si>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</si>
  <si>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</si>
  <si>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(wt/ Pt) * SQRT((R * Tt) / (y * g)</t>
  </si>
  <si>
    <t>Gamma (Ratio of Specific Heats)(y)</t>
  </si>
  <si>
    <t>Earths Gravitation (g)</t>
  </si>
  <si>
    <t>Exit Area (Ae)</t>
  </si>
  <si>
    <t>Exit Diameter (De)</t>
  </si>
  <si>
    <t>Nozzle Length (Lnozzle)</t>
  </si>
  <si>
    <t>Convergent Length (Lconvergent)</t>
  </si>
  <si>
    <t>Divergent Length (Ldivergent)</t>
  </si>
  <si>
    <t>Chamber Volume (Vc)</t>
  </si>
  <si>
    <t>Chamber Diameter (Dc)</t>
  </si>
  <si>
    <t>3.65 * Throat Area</t>
  </si>
  <si>
    <t>SQRT( 4 * Exit Area / Pi)</t>
  </si>
  <si>
    <t>Chamber Area</t>
  </si>
  <si>
    <t>Chamber Length</t>
  </si>
  <si>
    <t xml:space="preserve"> </t>
  </si>
  <si>
    <t>in</t>
  </si>
  <si>
    <t>in^3</t>
  </si>
  <si>
    <t>(Dt / 2) * SIN(RADIANS(a - 90 + 180)) / SIN(RADIANS(a)</t>
  </si>
  <si>
    <t>(De / 2) * SIN(Nozzle Angles - 90 + 180) / SIN(Nozzle Angles)</t>
  </si>
  <si>
    <t>Covergent Length + Divergent Length</t>
  </si>
  <si>
    <t>Mixture Ratio</t>
  </si>
  <si>
    <t>Optimum Expansion Ratio</t>
  </si>
  <si>
    <t>k = Specific Heat Ratio</t>
  </si>
  <si>
    <t>Po = Chamber Pressure</t>
  </si>
  <si>
    <t>Pe = Exit Pressure</t>
  </si>
  <si>
    <t>Chamber Characteristic Length (L*)</t>
  </si>
  <si>
    <t>Chamber Volume / Throat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</si>
</sst>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4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2348366</xdr:colOff>
      <xdr:row>13</xdr:row>
      <xdr:rowOff>25400</xdr:rowOff>
    </xdr:from>
    <xdr:to>
      <xdr:col>5</xdr:col>
      <xdr:colOff>177800</xdr:colOff>
      <xdr:row>18</xdr:row>
      <xdr:rowOff>145918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8366" y="3048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15</xdr:row>
      <xdr:rowOff>179053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E24"/>
  <sheetViews>
    <sheetView workbookViewId="0">
      <selection activeCell="B7" sqref="B7:D7"/>
    </sheetView>
  </sheetViews>
  <sheetFormatPr baseColWidth="10" defaultRowHeight="16" x14ac:dyDescent="0.2"/>
  <cols>
    <col min="1" max="1" width="30.83203125" bestFit="1" customWidth="1"/>
    <col min="4" max="4" width="20.6640625" customWidth="1"/>
  </cols>
  <sheetData>
    <row r="1" spans="1:4" ht="21" x14ac:dyDescent="0.25">
      <c r="A1" s="5" t="s">
        <v>11</v>
      </c>
      <c r="B1">
        <v>23000</v>
      </c>
      <c r="C1" t="s">
        <v>12</v>
      </c>
    </row>
    <row r="3" spans="1:4" ht="21" x14ac:dyDescent="0.25">
      <c r="A3" s="5" t="s">
        <v>13</v>
      </c>
      <c r="B3" t="s">
        <v>14</v>
      </c>
      <c r="C3" t="s">
        <v>15</v>
      </c>
      <c r="D3" t="s">
        <v>16</v>
      </c>
    </row>
    <row r="5" spans="1:4" ht="21" x14ac:dyDescent="0.25">
      <c r="A5" s="5" t="s">
        <v>17</v>
      </c>
      <c r="B5" s="6"/>
      <c r="C5" s="6"/>
      <c r="D5" s="6"/>
    </row>
    <row r="7" spans="1:4" ht="21" x14ac:dyDescent="0.25">
      <c r="A7" s="5" t="s">
        <v>18</v>
      </c>
      <c r="B7" s="6">
        <v>5642.33</v>
      </c>
      <c r="C7" s="6"/>
      <c r="D7" s="6"/>
    </row>
    <row r="9" spans="1:4" ht="21" x14ac:dyDescent="0.25">
      <c r="A9" s="5" t="s">
        <v>19</v>
      </c>
      <c r="B9" s="6"/>
      <c r="C9" s="6"/>
      <c r="D9" s="6"/>
    </row>
    <row r="11" spans="1:4" ht="21" x14ac:dyDescent="0.25">
      <c r="A11" s="5" t="s">
        <v>54</v>
      </c>
    </row>
    <row r="14" spans="1:4" ht="21" x14ac:dyDescent="0.25">
      <c r="A14" s="5" t="s">
        <v>55</v>
      </c>
    </row>
    <row r="22" spans="4:5" x14ac:dyDescent="0.2">
      <c r="D22" t="s">
        <v>56</v>
      </c>
    </row>
    <row r="23" spans="4:5" x14ac:dyDescent="0.2">
      <c r="D23" t="s">
        <v>57</v>
      </c>
    </row>
    <row r="24" spans="4:5" x14ac:dyDescent="0.2">
      <c r="D24" t="s">
        <v>58</v>
      </c>
      <c r="E24" t="e">
        <f xml:space="preserve"> Patm</f>
        <v>#NAME?</v>
      </c>
    </row>
  </sheetData>
  <mergeCells count="3">
    <mergeCell ref="B7:D7"/>
    <mergeCell ref="B9:D9"/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L47"/>
  <sheetViews>
    <sheetView tabSelected="1" topLeftCell="A13" workbookViewId="0">
      <selection activeCell="C47" sqref="C47:H47"/>
    </sheetView>
  </sheetViews>
  <sheetFormatPr baseColWidth="10" defaultRowHeight="16" x14ac:dyDescent="0.2"/>
  <cols>
    <col min="1" max="1" width="35.33203125" customWidth="1"/>
  </cols>
  <sheetData>
    <row r="1" spans="1:12" x14ac:dyDescent="0.2">
      <c r="A1" s="8" t="s">
        <v>0</v>
      </c>
      <c r="B1" s="6"/>
      <c r="C1" s="6"/>
    </row>
    <row r="2" spans="1:12" x14ac:dyDescent="0.2">
      <c r="A2" s="6"/>
      <c r="B2" s="6"/>
      <c r="C2" s="6"/>
      <c r="E2" s="7" t="s">
        <v>9</v>
      </c>
      <c r="F2" s="7"/>
      <c r="K2" s="7" t="s">
        <v>10</v>
      </c>
      <c r="L2" s="7"/>
    </row>
    <row r="4" spans="1:12" ht="19" x14ac:dyDescent="0.25">
      <c r="A4" s="2" t="s">
        <v>1</v>
      </c>
      <c r="B4" s="1"/>
      <c r="C4" s="1" t="s">
        <v>3</v>
      </c>
      <c r="E4" s="1"/>
      <c r="K4" s="6">
        <v>65</v>
      </c>
      <c r="L4" s="6"/>
    </row>
    <row r="5" spans="1:12" x14ac:dyDescent="0.2">
      <c r="C5" s="6" t="s">
        <v>4</v>
      </c>
      <c r="D5" s="6"/>
      <c r="E5" s="6"/>
      <c r="F5" s="6"/>
      <c r="G5" s="6"/>
      <c r="H5" s="6"/>
    </row>
    <row r="6" spans="1:12" x14ac:dyDescent="0.2">
      <c r="C6" s="6" t="s">
        <v>2</v>
      </c>
      <c r="D6" s="6"/>
      <c r="E6" s="6"/>
      <c r="F6" s="6"/>
      <c r="G6" s="6"/>
      <c r="H6" s="6"/>
    </row>
    <row r="7" spans="1:12" x14ac:dyDescent="0.2">
      <c r="C7" s="6" t="s">
        <v>5</v>
      </c>
      <c r="D7" s="6"/>
      <c r="E7" s="6"/>
      <c r="F7" s="6"/>
      <c r="G7" s="6"/>
      <c r="H7" s="6"/>
    </row>
    <row r="9" spans="1:12" ht="19" x14ac:dyDescent="0.25">
      <c r="A9" s="3" t="s">
        <v>35</v>
      </c>
      <c r="C9" s="6" t="s">
        <v>6</v>
      </c>
      <c r="D9" s="6"/>
      <c r="E9" s="6"/>
      <c r="F9" s="6"/>
      <c r="G9" s="6"/>
      <c r="H9" s="6"/>
      <c r="K9" s="6">
        <v>1.2</v>
      </c>
      <c r="L9" s="6"/>
    </row>
    <row r="11" spans="1:12" ht="19" x14ac:dyDescent="0.25">
      <c r="A11" s="3" t="s">
        <v>36</v>
      </c>
      <c r="C11" s="6" t="s">
        <v>7</v>
      </c>
      <c r="D11" s="6"/>
      <c r="E11" s="6"/>
      <c r="F11" s="6"/>
      <c r="G11" s="6"/>
      <c r="H11" s="6"/>
      <c r="K11" s="6">
        <v>32.200000000000003</v>
      </c>
      <c r="L11" s="6"/>
    </row>
    <row r="13" spans="1:12" x14ac:dyDescent="0.2">
      <c r="A13" t="s">
        <v>26</v>
      </c>
      <c r="C13" s="6" t="s">
        <v>8</v>
      </c>
      <c r="D13" s="6"/>
      <c r="E13" s="6"/>
      <c r="F13" s="6"/>
      <c r="G13" s="6"/>
      <c r="H13" s="6"/>
      <c r="K13" s="6">
        <v>0</v>
      </c>
      <c r="L13" s="6"/>
    </row>
    <row r="15" spans="1:12" x14ac:dyDescent="0.2">
      <c r="A15" t="s">
        <v>27</v>
      </c>
      <c r="C15" s="6" t="s">
        <v>21</v>
      </c>
      <c r="D15" s="6"/>
      <c r="E15" s="6"/>
      <c r="F15" s="6"/>
      <c r="G15" s="6"/>
      <c r="H15" s="6"/>
      <c r="K15" s="6"/>
      <c r="L15" s="6"/>
    </row>
    <row r="17" spans="1:12" x14ac:dyDescent="0.2">
      <c r="A17" t="s">
        <v>28</v>
      </c>
      <c r="C17" s="6" t="s">
        <v>20</v>
      </c>
      <c r="D17" s="6"/>
      <c r="E17" s="6"/>
      <c r="F17" s="6"/>
      <c r="G17" s="6"/>
      <c r="H17" s="6"/>
      <c r="K17" s="6"/>
      <c r="L17" s="6"/>
    </row>
    <row r="19" spans="1:12" x14ac:dyDescent="0.2">
      <c r="A19" t="s">
        <v>29</v>
      </c>
      <c r="C19" s="6" t="s">
        <v>22</v>
      </c>
      <c r="D19" s="6"/>
      <c r="E19" s="6"/>
      <c r="F19" s="6"/>
      <c r="G19" s="6"/>
      <c r="H19" s="6"/>
      <c r="K19" s="6">
        <f>Stats!B7 + 460</f>
        <v>6102.33</v>
      </c>
      <c r="L19" s="6"/>
    </row>
    <row r="20" spans="1:12" x14ac:dyDescent="0.2">
      <c r="C20" s="1"/>
      <c r="D20" s="1"/>
      <c r="E20" s="1"/>
      <c r="F20" s="1"/>
      <c r="G20" s="1"/>
      <c r="H20" s="1"/>
    </row>
    <row r="21" spans="1:12" x14ac:dyDescent="0.2">
      <c r="A21" t="s">
        <v>30</v>
      </c>
      <c r="C21" s="6" t="s">
        <v>23</v>
      </c>
      <c r="D21" s="6"/>
      <c r="E21" s="6"/>
      <c r="F21" s="6"/>
      <c r="G21" s="6"/>
      <c r="H21" s="6"/>
      <c r="K21" s="6">
        <f>0.909*K19</f>
        <v>5547.0179699999999</v>
      </c>
      <c r="L21" s="6"/>
    </row>
    <row r="22" spans="1:12" x14ac:dyDescent="0.2">
      <c r="C22" s="4"/>
      <c r="D22" s="4"/>
      <c r="E22" s="4"/>
      <c r="F22" s="4"/>
      <c r="G22" s="4"/>
      <c r="H22" s="4"/>
    </row>
    <row r="23" spans="1:12" x14ac:dyDescent="0.2">
      <c r="A23" t="s">
        <v>31</v>
      </c>
      <c r="C23" s="6" t="s">
        <v>24</v>
      </c>
      <c r="D23" s="6"/>
      <c r="E23" s="6"/>
      <c r="F23" s="6"/>
      <c r="G23" s="6"/>
      <c r="H23" s="6"/>
    </row>
    <row r="25" spans="1:12" x14ac:dyDescent="0.2">
      <c r="A25" t="s">
        <v>32</v>
      </c>
      <c r="C25" s="6" t="s">
        <v>25</v>
      </c>
      <c r="D25" s="6"/>
      <c r="E25" s="6"/>
      <c r="F25" s="6"/>
      <c r="G25" s="6"/>
      <c r="H25" s="6"/>
    </row>
    <row r="27" spans="1:12" x14ac:dyDescent="0.2">
      <c r="A27" t="s">
        <v>33</v>
      </c>
      <c r="C27" s="6" t="s">
        <v>34</v>
      </c>
      <c r="D27" s="6"/>
      <c r="E27" s="6"/>
      <c r="F27" s="6"/>
      <c r="G27" s="6"/>
      <c r="H27" s="6"/>
    </row>
    <row r="29" spans="1:12" x14ac:dyDescent="0.2">
      <c r="A29" t="s">
        <v>37</v>
      </c>
      <c r="C29" s="6" t="s">
        <v>44</v>
      </c>
      <c r="D29" s="6"/>
      <c r="E29" s="6"/>
      <c r="F29" s="6"/>
      <c r="G29" s="6"/>
      <c r="H29" s="6"/>
    </row>
    <row r="31" spans="1:12" x14ac:dyDescent="0.2">
      <c r="A31" t="s">
        <v>38</v>
      </c>
      <c r="C31" s="6" t="s">
        <v>45</v>
      </c>
      <c r="D31" s="6"/>
      <c r="E31" s="6"/>
      <c r="F31" s="6"/>
      <c r="G31" s="6"/>
      <c r="H31" s="6"/>
      <c r="I31" t="s">
        <v>49</v>
      </c>
    </row>
    <row r="33" spans="1:9" x14ac:dyDescent="0.2">
      <c r="A33" t="s">
        <v>39</v>
      </c>
      <c r="C33" s="6" t="s">
        <v>53</v>
      </c>
      <c r="D33" s="6"/>
      <c r="E33" s="6"/>
      <c r="F33" s="6"/>
      <c r="G33" s="6"/>
      <c r="H33" s="6"/>
      <c r="I33" t="s">
        <v>49</v>
      </c>
    </row>
    <row r="35" spans="1:9" x14ac:dyDescent="0.2">
      <c r="A35" t="s">
        <v>40</v>
      </c>
      <c r="B35" t="s">
        <v>48</v>
      </c>
      <c r="C35" s="6" t="s">
        <v>51</v>
      </c>
      <c r="D35" s="6"/>
      <c r="E35" s="6"/>
      <c r="F35" s="6"/>
      <c r="G35" s="6"/>
      <c r="H35" s="6"/>
      <c r="I35" t="s">
        <v>49</v>
      </c>
    </row>
    <row r="37" spans="1:9" x14ac:dyDescent="0.2">
      <c r="A37" t="s">
        <v>41</v>
      </c>
      <c r="C37" s="6" t="s">
        <v>52</v>
      </c>
      <c r="D37" s="6"/>
      <c r="E37" s="6"/>
      <c r="F37" s="6"/>
      <c r="G37" s="6"/>
      <c r="H37" s="6"/>
      <c r="I37" t="s">
        <v>49</v>
      </c>
    </row>
    <row r="39" spans="1:9" x14ac:dyDescent="0.2">
      <c r="A39" t="s">
        <v>42</v>
      </c>
      <c r="C39" s="6"/>
      <c r="D39" s="6"/>
      <c r="E39" s="6"/>
      <c r="F39" s="6"/>
      <c r="G39" s="6"/>
      <c r="H39" s="6"/>
      <c r="I39" t="s">
        <v>50</v>
      </c>
    </row>
    <row r="41" spans="1:9" x14ac:dyDescent="0.2">
      <c r="A41" t="s">
        <v>43</v>
      </c>
      <c r="C41" s="6"/>
      <c r="D41" s="6"/>
      <c r="E41" s="6"/>
      <c r="F41" s="6"/>
      <c r="G41" s="6"/>
      <c r="H41" s="6"/>
      <c r="I41" t="s">
        <v>49</v>
      </c>
    </row>
    <row r="43" spans="1:9" x14ac:dyDescent="0.2">
      <c r="A43" t="s">
        <v>46</v>
      </c>
      <c r="C43" s="9"/>
      <c r="D43" s="9"/>
      <c r="E43" s="9"/>
      <c r="F43" s="9"/>
      <c r="G43" s="9"/>
      <c r="H43" s="9"/>
      <c r="I43" t="s">
        <v>49</v>
      </c>
    </row>
    <row r="45" spans="1:9" x14ac:dyDescent="0.2">
      <c r="A45" t="s">
        <v>47</v>
      </c>
      <c r="C45" s="6"/>
      <c r="D45" s="6"/>
      <c r="E45" s="6"/>
      <c r="F45" s="6"/>
      <c r="G45" s="6"/>
      <c r="H45" s="6"/>
      <c r="I45" t="s">
        <v>49</v>
      </c>
    </row>
    <row r="47" spans="1:9" x14ac:dyDescent="0.2">
      <c r="A47" t="s">
        <v>59</v>
      </c>
      <c r="C47" s="6" t="s">
        <v>60</v>
      </c>
      <c r="D47" s="6"/>
      <c r="E47" s="6"/>
      <c r="F47" s="6"/>
      <c r="G47" s="6"/>
      <c r="H47" s="6"/>
    </row>
  </sheetData>
  <mergeCells count="34">
    <mergeCell ref="C47:H47"/>
    <mergeCell ref="K13:L13"/>
    <mergeCell ref="K15:L15"/>
    <mergeCell ref="K17:L17"/>
    <mergeCell ref="C43:H43"/>
    <mergeCell ref="C45:H45"/>
    <mergeCell ref="C19:H19"/>
    <mergeCell ref="C21:H21"/>
    <mergeCell ref="C23:H23"/>
    <mergeCell ref="K19:L19"/>
    <mergeCell ref="K21:L21"/>
    <mergeCell ref="C25:H25"/>
    <mergeCell ref="C27:H27"/>
    <mergeCell ref="K2:L2"/>
    <mergeCell ref="K4:L4"/>
    <mergeCell ref="K9:L9"/>
    <mergeCell ref="K11:L11"/>
    <mergeCell ref="C7:H7"/>
    <mergeCell ref="C9:H9"/>
    <mergeCell ref="C11:H11"/>
    <mergeCell ref="A1:C2"/>
    <mergeCell ref="C5:H5"/>
    <mergeCell ref="C6:H6"/>
    <mergeCell ref="C15:H15"/>
    <mergeCell ref="C17:H17"/>
    <mergeCell ref="C13:H13"/>
    <mergeCell ref="E2:F2"/>
    <mergeCell ref="C39:H39"/>
    <mergeCell ref="C41:H41"/>
    <mergeCell ref="C29:H29"/>
    <mergeCell ref="C31:H31"/>
    <mergeCell ref="C33:H33"/>
    <mergeCell ref="C35:H35"/>
    <mergeCell ref="C37:H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2020-12-27T12:38:20Z</dcterms:modified>
</cp:coreProperties>
</file>