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ata\Stuffs\react\dashboard-alco-reg-sulteng\public\assets\template-data\"/>
    </mc:Choice>
  </mc:AlternateContent>
  <xr:revisionPtr revIDLastSave="0" documentId="13_ncr:1_{DDB543D9-98C8-444F-8DED-84172860AF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dy export csv" sheetId="3" r:id="rId1"/>
    <sheet name="intermediasi" sheetId="1" r:id="rId2"/>
    <sheet name="copas di sini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<sst xmlns="http://schemas.openxmlformats.org/spreadsheetml/2006/main" count="302" uniqueCount="286">
  <si>
    <t>tgl_cutoff</t>
  </si>
  <si>
    <t>nama_pemda</t>
  </si>
  <si>
    <t>pendapatan</t>
  </si>
  <si>
    <t>belanja</t>
  </si>
  <si>
    <t>pembiayaan</t>
  </si>
  <si>
    <t>SILPA</t>
  </si>
  <si>
    <t>Provinsi Sulawesi Tengah</t>
  </si>
  <si>
    <t>Kota Palu</t>
  </si>
  <si>
    <t>Pr</t>
  </si>
  <si>
    <t>Ka</t>
  </si>
  <si>
    <t>Ko</t>
  </si>
  <si>
    <t>URAIAN</t>
  </si>
  <si>
    <t>JUMLAH PROV/KAB/KOTA</t>
  </si>
  <si>
    <t>JUMLAH PROVINSI</t>
  </si>
  <si>
    <t>JUMLAH KAB/KOTA</t>
  </si>
  <si>
    <t>Kab. Banggai</t>
  </si>
  <si>
    <t>Kab. Banggai Kepulauan</t>
  </si>
  <si>
    <t>Kab. Buol</t>
  </si>
  <si>
    <t>Kab. Toli-Toli</t>
  </si>
  <si>
    <t>Kab. Donggala</t>
  </si>
  <si>
    <t>Kab. Morowali</t>
  </si>
  <si>
    <t>Kab. Poso</t>
  </si>
  <si>
    <t>Kab. Parigi Moutong</t>
  </si>
  <si>
    <t>Kab. Tojo Una Una</t>
  </si>
  <si>
    <t>Kab. Sigi</t>
  </si>
  <si>
    <t>Kab. Banggai Laut</t>
  </si>
  <si>
    <t>Kab. Morowali Utara</t>
  </si>
  <si>
    <t>4. Pendapatan Daerah</t>
  </si>
  <si>
    <t>41. Pendapatan Asli Daerah (PAD)</t>
  </si>
  <si>
    <t>4101. Pajak Daerah</t>
  </si>
  <si>
    <t>410101. Pajak Kendaraan Bermotor (PKB)</t>
  </si>
  <si>
    <t>410102. Bea Balik Nama Kendaraan Bermotor (BBNKB)</t>
  </si>
  <si>
    <t>410103. Pajak Bahan Bakar Kendaraan Bermotor (PBBKB)</t>
  </si>
  <si>
    <t>410104. Pajak Air Permukaan</t>
  </si>
  <si>
    <t>410105. Pajak Rokok</t>
  </si>
  <si>
    <t>410106. Pajak Hotel</t>
  </si>
  <si>
    <t>410107. Pajak Restoran</t>
  </si>
  <si>
    <t>410108. Pajak Hiburan</t>
  </si>
  <si>
    <t>410109. Pajak Reklame</t>
  </si>
  <si>
    <t>410110. Pajak Penerangan Jalan</t>
  </si>
  <si>
    <t>410111. Pajak Parkir</t>
  </si>
  <si>
    <t>410112. Pajak Air Tanah</t>
  </si>
  <si>
    <t>410113. Pajak Sarang Burung Walet</t>
  </si>
  <si>
    <t>410114. Pajak Mineral Bukan Logam dan Batuan</t>
  </si>
  <si>
    <t>410115. Pajak Bumi dan Bangunan Perdesaan dan Perkotaan (PBBP2)</t>
  </si>
  <si>
    <t>410116. Bea Perolehan Hak Atas Tanah dan Bangunan (BPHTB)</t>
  </si>
  <si>
    <t>410117. Pajak Alat Berat</t>
  </si>
  <si>
    <t>410118. Opsen Pajak Mineral Bukan Logam dan Batuan (MBLB)</t>
  </si>
  <si>
    <t>410119. Pajak Barang dan Jasa Tertentu (PBJT)</t>
  </si>
  <si>
    <t>410120. Opsen Pajak Kendaraan Bermotor (PKB)</t>
  </si>
  <si>
    <t>410121. Opsen Bea Balik Nama Kendaraan Bermotor (BBNKB)</t>
  </si>
  <si>
    <t>4102. Retribusi Daerah</t>
  </si>
  <si>
    <t>410201. Retribusi Jasa Umum</t>
  </si>
  <si>
    <t>410202. Retribusi Jasa Usaha</t>
  </si>
  <si>
    <t>410203. Retribusi Perizinan Tertentu</t>
  </si>
  <si>
    <t>4103. Hasil Pengelolaan Kekayaan Daerah yang Dipisahkan</t>
  </si>
  <si>
    <t>410301. Bagian  Laba  yang  Dibagikan  kepada  Pemerintah  Daerah  (Dividen)  atas  Penyertaan
Modal pada BUMN</t>
  </si>
  <si>
    <t>410302. Bagian  Laba  yang  Dibagikan  kepada  Pemerintah  Daerah  (Dividen)  atas  Penyertaan
Modal pada BUMD</t>
  </si>
  <si>
    <t>410303. Bagian  Laba  yang  dibagikan  kepada  Pemerintah  Daerah  (Dividen)  atas  Penyertaan
Modal pada Perusahaan Milik Swasta</t>
  </si>
  <si>
    <t>4104. Lain-Lain PAD yang Sah</t>
  </si>
  <si>
    <t>410401. Hasil Penjualan BMD yang Tidak Dipisahkan</t>
  </si>
  <si>
    <t>410402. Hasil Selisih Lebih Tukar Menukar BMD yang Tidak Dipisahkan</t>
  </si>
  <si>
    <t>410403. Hasil Pemanfaatan BMD yang Tidak Dipisahkan</t>
  </si>
  <si>
    <t>410404. Hasil Kerja Sama Daerah</t>
  </si>
  <si>
    <t>410405. Jasa Giro</t>
  </si>
  <si>
    <t>410406. Hasil Pengelolaan Dana Bergulir</t>
  </si>
  <si>
    <t>410407. Pendapatan Bunga</t>
  </si>
  <si>
    <t>410408. Penerimaan atas Tuntutan Ganti Kerugian Keuangan Daerah</t>
  </si>
  <si>
    <t>410409. Penerimaan Komisi  Potongan  atau Bentuk Lain</t>
  </si>
  <si>
    <t>410410. Penerimaan Keuntungan dari Selisih Nilai Tukar Rupiah terhadap Mata Uang Asing</t>
  </si>
  <si>
    <t>410411. Pendapatan Denda atas Keterlambatan Pelaksanaan Pekerjaan</t>
  </si>
  <si>
    <t>410412. Pendapatan Denda Pajak Daerah</t>
  </si>
  <si>
    <t>410413. Pendapatan Denda Retribusi Daerah</t>
  </si>
  <si>
    <t>410414. Pendapatan Hasil Eksekusi atas Jaminan</t>
  </si>
  <si>
    <t>410415. Pendapatan dari Pengembalian</t>
  </si>
  <si>
    <t>410416. Pendapatan BLUD</t>
  </si>
  <si>
    <t>410417. Pendapatan Denda Pemanfaatan BMD yang tidak Dipisahkan</t>
  </si>
  <si>
    <t>410418. Pendapatan   Dana   Kapitasi   Jaminan   Kesehatan   Nasional   (JKN)   pada   Fasilitas
Kesehatan Tingkat Pertama (FKTP)</t>
  </si>
  <si>
    <t>410419. Pendapatan Hasil Pengelolaan Dana Bergulir</t>
  </si>
  <si>
    <t>410420. Pendapatan Berdasarkan Putusan Pengadilan (Inkracht )</t>
  </si>
  <si>
    <t>410421. Pendapatan Denda atas Pelanggaran Peraturan Daerah</t>
  </si>
  <si>
    <t>410422. Pendapatan Zakat, Infaq  Shadaqah, dan Wakaf</t>
  </si>
  <si>
    <t>410423. Pendapatan Hasil Pelaksanaan Perjanjian/Kontrak</t>
  </si>
  <si>
    <t>410424. Pungutan bagi Wisatawan Asing</t>
  </si>
  <si>
    <t>42. Pendapatan Transfer</t>
  </si>
  <si>
    <t>4201. Pendapatan Transfer Pemerintah Pusat</t>
  </si>
  <si>
    <t>420101. Dana Perimbangan</t>
  </si>
  <si>
    <t>420102. Dana Insentif Daerah (DID)</t>
  </si>
  <si>
    <t>420103. Dana Otonomi Khusus dan Dana Tambahan Infrastruktur</t>
  </si>
  <si>
    <t>420104. Dana Keistimewaan</t>
  </si>
  <si>
    <t>420105. Dana Desa</t>
  </si>
  <si>
    <t>420106. Insentif Fiskal</t>
  </si>
  <si>
    <t>420107. Dana Bagi Hasil (DBH)</t>
  </si>
  <si>
    <t>420108. Dana Alokasi Umum (DAU)</t>
  </si>
  <si>
    <t>420109. Dana Alokasi Khusus (DAK)</t>
  </si>
  <si>
    <t>4202. Pendapatan Transfer Antar Daerah</t>
  </si>
  <si>
    <t>420201. Pendapatan Bagi Hasil</t>
  </si>
  <si>
    <t>420202. Bantuan Keuangan</t>
  </si>
  <si>
    <t>43. Lain-Lain Pendapatan Daerah yang Sah</t>
  </si>
  <si>
    <t>4301. Pendapatan Hibah</t>
  </si>
  <si>
    <t>430101. Pendapatan Hibah dari Pemerintah Pusat</t>
  </si>
  <si>
    <t>430102. Pendapatan Hibah dari Pemerintah Daerah Lainnya</t>
  </si>
  <si>
    <t>430103. Pendapatan Hibah dari Kelompok Masyarakat/Perorangan Dalam Negeri</t>
  </si>
  <si>
    <t>430104. Pendapatan Hibah dari Badan/Lembaga/ Organisasi Dalam Negeri/Luar Negeri</t>
  </si>
  <si>
    <t>430105. Sumbangan Pihak Ketiga/Sejenis</t>
  </si>
  <si>
    <t>4302. Dana Darurat</t>
  </si>
  <si>
    <t>430201. Dana Darurat</t>
  </si>
  <si>
    <t>4303. Lain-lain Pendapatan Sesuai dengan Ketentuan Peraturan Perundang-Undangan</t>
  </si>
  <si>
    <t>430301. Lain-lain Pendapatan</t>
  </si>
  <si>
    <t>430302. Pendapatan   Dana   Kapitasi   Jaminan   Kesehatan   Nasional   (JKN)   pada   Fasilitas_x000D_
Kesehatan Tingkat Pertama (FKTP)</t>
  </si>
  <si>
    <t>430303. Pendapatan Bagi Hasil Pemegang IUPK atas Pertambangan Mineral Logam dan Batu Bara</t>
  </si>
  <si>
    <t>430304. Kontribusi dari Sumber Lain yang Sah dan Tidak Mengikat</t>
  </si>
  <si>
    <t>430305. Pendapatan Klaim Pelayanan Kesehatan/Nonkapitasi</t>
  </si>
  <si>
    <t>430306. Pendapatan Bonus Produksi Panas Bumi</t>
  </si>
  <si>
    <t>5. Belanja Daerah</t>
  </si>
  <si>
    <t>51. Belanja Pegawai</t>
  </si>
  <si>
    <t>5101. Belanja Pegawai</t>
  </si>
  <si>
    <t>510101. Belanja Gaji dan Tunjangan ASN</t>
  </si>
  <si>
    <t>510102. Belanja Tambahan Penghasilan ASN</t>
  </si>
  <si>
    <t>510103. Tambahan Penghasilan berdasarkan Pertimbangan Objektif Lainnya ASN</t>
  </si>
  <si>
    <t>510104. Belanja Gaji dan Tunjangan DPRD</t>
  </si>
  <si>
    <t>510105. Belanja Gaji dan Tunjangan KDH/WKDH</t>
  </si>
  <si>
    <t>510106. Belanja Penerimaan Lainnya Pimpinan DPRD serta KDH/WKDH</t>
  </si>
  <si>
    <t>510107. Belanja Gaji dan Tunjangan MRP</t>
  </si>
  <si>
    <t>510108. Belanja Gaji dan Tunjangan Perangkat Lembaga Wali Nanggroe</t>
  </si>
  <si>
    <t>510188. Belanja Pegawai BOS</t>
  </si>
  <si>
    <t>510189. Belanja Pegawai BOSP</t>
  </si>
  <si>
    <t>510199. Belanja Pegawai BLUD</t>
  </si>
  <si>
    <t>52. Belanja Barang dan Jasa</t>
  </si>
  <si>
    <t>5102. Belanja Barang dan Jasa</t>
  </si>
  <si>
    <t>510201. Belanja Barang</t>
  </si>
  <si>
    <t>510202. Belanja Jasa</t>
  </si>
  <si>
    <t>510203. Belanja Pemeliharaan</t>
  </si>
  <si>
    <t>510204. Belanja Perjalanan Dinas</t>
  </si>
  <si>
    <t>510205. Belanja    Uang    dan/atau    Jasa   untuk    Diberikan    kepada    Pihak    Ketiga/Pihak
Lain/Masyarakat</t>
  </si>
  <si>
    <t>510206. Belanja Penunjang Otonomi Khusus*)</t>
  </si>
  <si>
    <t>510288. Belanja Barang dan Jasa BOS</t>
  </si>
  <si>
    <t>510289. Belanja Barang dan Jasa BOSP</t>
  </si>
  <si>
    <t>510290. Belanja Barang dan Jasa BOK Puskesmas</t>
  </si>
  <si>
    <t>510299. Belanja Barang dan Jasa BLUD</t>
  </si>
  <si>
    <t>53. Belanja Modal</t>
  </si>
  <si>
    <t>5201. Belanja Modal Tanah</t>
  </si>
  <si>
    <t>520101. Belanja Modal Tanah</t>
  </si>
  <si>
    <t>520199. Belanja Modal Tanah BLUD</t>
  </si>
  <si>
    <t>5202. Belanja Modal Peralatan dan Mesin</t>
  </si>
  <si>
    <t>520201. Belanja Modal Alat Besar</t>
  </si>
  <si>
    <t>520202. Belanja Modal Alat Angkutan</t>
  </si>
  <si>
    <t>520203. Belanja Modal Alat Bengkel dan Alat Ukur</t>
  </si>
  <si>
    <t>520204. Belanja Modal Alat Pertanian</t>
  </si>
  <si>
    <t>520205. Belanja Modal Alat Kantor dan Rumah Tangga</t>
  </si>
  <si>
    <t>520206. Belanja Modal Alat Studio, Komunikasi  dan Pemancar</t>
  </si>
  <si>
    <t>520207. Belanja Modal Alat Kedokteran dan Kesehatan</t>
  </si>
  <si>
    <t>520208. Belanja Modal Alat Laboratorium</t>
  </si>
  <si>
    <t>520210. Belanja Modal Komputer</t>
  </si>
  <si>
    <t>520211. Belanja Modal Alat Eksplorasi</t>
  </si>
  <si>
    <t>520212. Belanja Modal Alat Pengeboran</t>
  </si>
  <si>
    <t>520213. Belanja Modal Alat Produksi  Pengolahan, dan Pemurnian</t>
  </si>
  <si>
    <t>520214. Belanja Modal Alat Bantu Eksplorasi</t>
  </si>
  <si>
    <t>520215. Belanja Modal Alat Keselamatan Kerja</t>
  </si>
  <si>
    <t>520216. Belanja Modal Alat Peraga</t>
  </si>
  <si>
    <t>520217. Belanja Modal Peralatan Proses/Produksi</t>
  </si>
  <si>
    <t>520218. Belanja Modal Rambu-Rambu</t>
  </si>
  <si>
    <t>520219. Belanja Modal Peralatan Olahraga</t>
  </si>
  <si>
    <t>520288. Belanja Modal Peralatan dan Mesin BOS</t>
  </si>
  <si>
    <t>520289. Belanja Modal Peralatan dan Mesin BOSP</t>
  </si>
  <si>
    <t>520299. Belanja Modal Peralatan dan Mesin BLUD</t>
  </si>
  <si>
    <t>5203. Belanja Modal Gedung dan Bangunan</t>
  </si>
  <si>
    <t>520301. Belanja Modal Bangunan Gedung</t>
  </si>
  <si>
    <t>520302. Belanja Modal Monumen</t>
  </si>
  <si>
    <t>520303. Belanja Modal Bangunan Menara</t>
  </si>
  <si>
    <t>520304. Belanja Modal Tugu Titik Kontrol/Pasti</t>
  </si>
  <si>
    <t>520399. Belanja Modal Gedung dan Bangunan BLUD</t>
  </si>
  <si>
    <t>5204. Belanja Modal Jalan, Jaringan, dan Irigasi</t>
  </si>
  <si>
    <t>520401. Belanja Modal Jalan dan Jembatan</t>
  </si>
  <si>
    <t>520402. Belanja Modal Bangunan Air</t>
  </si>
  <si>
    <t>520403. Belanja Modal Instalasi</t>
  </si>
  <si>
    <t>520404. Belanja Modal Jaringan</t>
  </si>
  <si>
    <t>520499. Belanja Modal Jalan, Jaringan, dan Irigasi BLUD</t>
  </si>
  <si>
    <t>5205. Belanja Modal Aset Tetap Lainnya</t>
  </si>
  <si>
    <t>520501. Belanja Modal Bahan Perpustakaan</t>
  </si>
  <si>
    <t>520502. Belanja Modal Barang Bercorak Kesenian/Kebudayaan/Olahraga</t>
  </si>
  <si>
    <t>520503. Belanja Modal Hewan</t>
  </si>
  <si>
    <t>520504. Belanja Modal Biota Perairan</t>
  </si>
  <si>
    <t>520505. Belanja Modal Tanaman</t>
  </si>
  <si>
    <t>520506. Belanja Modal Barang Koleksi Non Budaya</t>
  </si>
  <si>
    <t>520507. Belanja Modal Aset Tetap Dalam Renovasi</t>
  </si>
  <si>
    <t>520508. Belanja Modal Aset Tidak Berwujud</t>
  </si>
  <si>
    <t>520588. Belanja Modal Aset Tetap Lainnya BOS</t>
  </si>
  <si>
    <t>520589. Belanja Modal Aset Tetap Lainnya BOSP</t>
  </si>
  <si>
    <t>520599. Belanja Modal Aset Tetap Lainnya BLUD</t>
  </si>
  <si>
    <t>5206. Belanja Modal Aset Lainnya</t>
  </si>
  <si>
    <t>520601. Belanja Modal Aset Lainnya-Aset Tidak Berwujud</t>
  </si>
  <si>
    <t>520699. Belanja Modal Aset Lainnya BLUD</t>
  </si>
  <si>
    <t>54. Belanja Lainnya</t>
  </si>
  <si>
    <t>5103. Belanja Bunga</t>
  </si>
  <si>
    <t>510301. Belanja Bunga Utang Pinjaman kepada Pemerintah Pusat</t>
  </si>
  <si>
    <t>510302. Belanja Bunga Utang Pinjaman kepada Pemerintah Daerah Lain</t>
  </si>
  <si>
    <t>510303. Belanja Bunga Utang Pinjaman kepada Lembaga Keuangan Bank (LKB)</t>
  </si>
  <si>
    <t>510304. Belanja Bunga Utang Pinjaman kepada Lembaga Keuangan Bukan Bank (LKBB)</t>
  </si>
  <si>
    <t>510306. Belanja Bunga Utang Pinjaman melalui BLUD</t>
  </si>
  <si>
    <t>5104. Belanja Subsidi</t>
  </si>
  <si>
    <t>510401. Belanja Subsidi kepada BUMN</t>
  </si>
  <si>
    <t>510402. Belanja Subsidi kepada BUMD</t>
  </si>
  <si>
    <t>510403. Belanja Subsidi kepada Badan Usaha Milik Swasta</t>
  </si>
  <si>
    <t>510404. Belanja Subsidi kepada Koperasi</t>
  </si>
  <si>
    <t>5105. Belanja Hibah</t>
  </si>
  <si>
    <t>510501. Belanja Hibah kepada Pemerintah Pusat</t>
  </si>
  <si>
    <t>510502. Belanja Hibah kepada Pemerintah Daerah Lainnya</t>
  </si>
  <si>
    <t>510503. Belanja Hibah kepada BUMN</t>
  </si>
  <si>
    <t>510504. Belanja Hibah kepada BUMD</t>
  </si>
  <si>
    <t>510505. Belanja Hibah kepada Badan, Lembaga, Organisasi Kemasyarakatan yang Berbadan
Hukum Indonesia</t>
  </si>
  <si>
    <t>510506. Belanja Hibah Dana BOS</t>
  </si>
  <si>
    <t>510507. Belanja Hibah Bantuan Keuangan kepada Partai Politik</t>
  </si>
  <si>
    <t>510508. Belanja Hibah Dana BOSP</t>
  </si>
  <si>
    <t>5106. Belanja Bantuan Sosial</t>
  </si>
  <si>
    <t>510601. Belanja Bantuan Sosial kepada Individu</t>
  </si>
  <si>
    <t>510602. Belanja Bantuan Sosial kepada Keluarga</t>
  </si>
  <si>
    <t>510603. Belanja Bantuan Sosial kepada Kelompok Masyarakat</t>
  </si>
  <si>
    <t>510604. Belanja  Bantuan  Sosial  kepada  Lembaga  Non  Pemerintahan  (Bidang  Pendidikan,
Keagamaan dan Bidang Lainnya)</t>
  </si>
  <si>
    <t>5301. Belanja Tidak Terduga</t>
  </si>
  <si>
    <t>530101. Belanja Tidak Terduga</t>
  </si>
  <si>
    <t>5401. Belanja Bagi Hasil</t>
  </si>
  <si>
    <t>540101. Belanja Bagi Hasil Pajak Daerah Kepada Pemerintahan Kabupaten/Kota dan Desa</t>
  </si>
  <si>
    <t>540102. Belanja Bagi Hasil Retribusi Daerah Kabupaten/Kota Kepada Pemerintah Desa</t>
  </si>
  <si>
    <t>5402. Belanja Bantuan Keuangan</t>
  </si>
  <si>
    <t>540201. Belanja Bantuan Keuangan antar Daerah Provinsi</t>
  </si>
  <si>
    <t>540202. Belanja Bantuan Keuangan antar Daerah Kabupaten/Kota</t>
  </si>
  <si>
    <t>540203. Belanja Bantuan Keuangan Daerah Provinsi ke Kabupaten/Kota</t>
  </si>
  <si>
    <t>540204. Belanja Bantuan Keuangan Kabupaten/Kota ke Daerah Provinsi</t>
  </si>
  <si>
    <t>540205. Belanja Bantuan Keuangan Daerah Provinsi atau Kabupaten/Kota kepada Desa</t>
  </si>
  <si>
    <t>540206. Belanja Transfer Dana Otonomi Khusus Provinsi kepada Kabupaten/Kota</t>
  </si>
  <si>
    <t>SURPLUS/DEFISIT</t>
  </si>
  <si>
    <t>6. Pembiayaan Daerah</t>
  </si>
  <si>
    <t>61. Penerimaan Pembiayaan</t>
  </si>
  <si>
    <t>6101. Sisa Lebih Perhitungan Anggaran Tahun Sebelumnya</t>
  </si>
  <si>
    <t>610101. Pelampauan Penerimaan PAD</t>
  </si>
  <si>
    <t>610102. Pelampauan Penerimaan Pendapatan Transfer</t>
  </si>
  <si>
    <t>610103. Pelampauan Penerimaan Lain-Lain Pendapatan Daerah yang Sah</t>
  </si>
  <si>
    <t>610104. Pelampauan Penerimaan Pembiayaan</t>
  </si>
  <si>
    <t>610105. Penghematan Belanja</t>
  </si>
  <si>
    <t>610106. Kewajiban kepada Pihak Ketiga sampai dengan Akhir Tahun Belum Terselesaikan</t>
  </si>
  <si>
    <t>610107. Sisa   Dana   Akibat   Tidak   Tercapainya   Capaian   Target   Kinerja   dan   Sisa   Dana
Pengeluaran Pembiayaan</t>
  </si>
  <si>
    <t>610108. Sisa Belanja Lainnya</t>
  </si>
  <si>
    <t>610109. Penarikan Sisa Lebih Perhitungan Anggaran BLUD</t>
  </si>
  <si>
    <t>6102. Pencairan Dana Cadangan</t>
  </si>
  <si>
    <t>610201. Pencairan Dana Cadangan</t>
  </si>
  <si>
    <t>6103. Hasil Penjualan Kekayaan Daerah yang Dipisahkan</t>
  </si>
  <si>
    <t>610302. Hasil Penjualan Kekayaan Daerah yang Dipisahkan pada Badan Usaha Milik Daerah_x000D_
(BUMD)</t>
  </si>
  <si>
    <t>6104. Penerimaan Pinjaman Daerah</t>
  </si>
  <si>
    <t>610401. Pinjaman Daerah dari Pemerintah Pusat</t>
  </si>
  <si>
    <t>610403. Pinjaman Daerah dari Lembaga Keuangan Bank (LKB)</t>
  </si>
  <si>
    <t>610404. Pinjaman Daerah dari Lembaga Keuangan Bukan Bank (LKBB)</t>
  </si>
  <si>
    <t>6105. Penerimaan Kembali Pemberian Pinjaman Daerah</t>
  </si>
  <si>
    <t>610501. Penerimaan Kembali Pemberian Pinjaman Daerah kepada Pemerintah Pusat</t>
  </si>
  <si>
    <t>610502. Penerimaan   Kembali   Pemberian   Pinjaman   Daerah   kepada   Pemerintah   Daerah_x000D_
Lainnya</t>
  </si>
  <si>
    <t>610503. Penerimaan Kembali Pinjaman kepada BUMD</t>
  </si>
  <si>
    <t>610505. Penerimaan Kembali Pinjaman kepada Koperasi</t>
  </si>
  <si>
    <t>610506. Penerimaan Kembali Pinjaman kepada Masyarakat</t>
  </si>
  <si>
    <t>610507. Penerimaan Kembali Dana Bergulir kepada BLUD</t>
  </si>
  <si>
    <t>6106. Penerimaan Pembiayaan Lainnya Sesuai dengan Ketentuan Peraturan Perundang-Undangan</t>
  </si>
  <si>
    <t>610601. Penerimaan Kembali Pinjaman melalui BLUD</t>
  </si>
  <si>
    <t>610602. Divestasi BLUD</t>
  </si>
  <si>
    <t>62. Pengeluaran Pembiayaan</t>
  </si>
  <si>
    <t>6201. Pembentukan Dana Cadangan</t>
  </si>
  <si>
    <t>620101. Pembentukan Dana Cadangan</t>
  </si>
  <si>
    <t>6202. Penyertaan Modal Daerah</t>
  </si>
  <si>
    <t>620201. Penyertaan Modal Daerah pada Badan Usaha Milik Negara (BUMN)</t>
  </si>
  <si>
    <t>620202. Penyertaan Modal Daerah pada Badan Usaha Milik Daerah (BUMD)</t>
  </si>
  <si>
    <t>6203. Pembayaran Cicilan Pokok Utang yang Jatuh Tempo</t>
  </si>
  <si>
    <t>620301. Pembayaran Pinjaman Daerah dari Pemerintah Pusat</t>
  </si>
  <si>
    <t>620302. Pembayaran Pinjaman dari Pemerintah Daerah Lain</t>
  </si>
  <si>
    <t>620303. Pembayaran Pinjaman dari Lembaga Keuangan Bank (LKB)</t>
  </si>
  <si>
    <t>620304. Pembayaran Pinjaman dari Lembaga Keuangan Bukan Bank (LKBB)</t>
  </si>
  <si>
    <t>620305. Pembayaran Pinjaman Daerah dari Masyarakat</t>
  </si>
  <si>
    <t>6204. Pemberian Pinjaman Daerah</t>
  </si>
  <si>
    <t>620403. Pemberian Pinjaman Daerah kepada BUMD</t>
  </si>
  <si>
    <t>620405. Pemberian Pinjaman Daerah kepada Koperasi</t>
  </si>
  <si>
    <t>620406. Pemberian Pinjaman Daerah kepada Masyarakat</t>
  </si>
  <si>
    <t>620407. Pemberian Pinjaman-Dana Bergulir melalui BLUD</t>
  </si>
  <si>
    <t>6205. Pengeluaran Pembiayaan Lainnya Sesuai dengan Ketentuan Peraturan Perundang-Undangan</t>
  </si>
  <si>
    <t>620501. Pinjaman melalui BLUD</t>
  </si>
  <si>
    <t>620502. Investasi BLUD</t>
  </si>
  <si>
    <t>6207. Pembayaran Pembiayaan Utang Daerah</t>
  </si>
  <si>
    <t>620701. Pembayaran Cicilan Pokok Pinjaman Daerah</t>
  </si>
  <si>
    <t>SILPA/SIKPA</t>
  </si>
  <si>
    <t>nama_pemda2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</si>
</sst>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5" formatCode="_(* #,##0_);_(* \(#,##0\);_(* &quot;-&quot;_);_(@_)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0" fontId="3" fillId="2" borderId="0" xfId="0" applyFont="1" applyFill="1"/>
    <xf numFmtId="165" fontId="3" fillId="2" borderId="0" xfId="0" applyNumberFormat="1" applyFont="1" applyFill="1"/>
    <xf numFmtId="41" fontId="3" fillId="3" borderId="0" xfId="0" applyNumberFormat="1" applyFont="1" applyFill="1"/>
    <xf numFmtId="41" fontId="0" fillId="0" borderId="0" xfId="1" applyFont="1"/>
    <xf numFmtId="0" fontId="3" fillId="2" borderId="0" xfId="0" applyFont="1" applyFill="1" applyAlignment="1">
      <alignment horizontal="center" vertical="center" wrapText="1"/>
    </xf>
    <xf numFmtId="41" fontId="3" fillId="3" borderId="1" xfId="0" applyNumberFormat="1" applyFont="1" applyFill="1" applyBorder="1"/>
    <xf numFmtId="0" fontId="3" fillId="0" borderId="0" xfId="0" applyFont="1" applyAlignment="1">
      <alignment horizontal="left"/>
    </xf>
    <xf numFmtId="41" fontId="3" fillId="4" borderId="0" xfId="1" applyFont="1" applyFill="1"/>
    <xf numFmtId="41" fontId="3" fillId="0" borderId="0" xfId="1" applyFont="1" applyFill="1"/>
    <xf numFmtId="0" fontId="4" fillId="0" borderId="0" xfId="0" applyFont="1" applyAlignment="1">
      <alignment horizontal="left" indent="1"/>
    </xf>
    <xf numFmtId="41" fontId="4" fillId="4" borderId="0" xfId="1" applyFont="1" applyFill="1"/>
    <xf numFmtId="41" fontId="4" fillId="0" borderId="0" xfId="1" applyFont="1" applyFill="1"/>
    <xf numFmtId="0" fontId="5" fillId="0" borderId="0" xfId="0" applyFont="1" applyAlignment="1">
      <alignment horizontal="left" indent="2"/>
    </xf>
    <xf numFmtId="41" fontId="5" fillId="4" borderId="0" xfId="1" applyFont="1" applyFill="1"/>
    <xf numFmtId="41" fontId="5" fillId="0" borderId="0" xfId="1" applyFont="1" applyFill="1"/>
    <xf numFmtId="0" fontId="0" fillId="0" borderId="0" xfId="0" applyAlignment="1">
      <alignment horizontal="left" indent="3"/>
    </xf>
    <xf numFmtId="41" fontId="0" fillId="4" borderId="0" xfId="1" applyFont="1" applyFill="1"/>
    <xf numFmtId="41" fontId="0" fillId="0" borderId="0" xfId="0" applyNumberFormat="1"/>
    <xf numFmtId="41" fontId="0" fillId="0" borderId="0" xfId="0" applyNumberFormat="1" applyAlignment="1">
      <alignment horizontal="left" indent="3"/>
    </xf>
    <xf numFmtId="0" fontId="2" fillId="5" borderId="0" xfId="0" applyFont="1" applyFill="1" applyAlignment="1">
      <alignment horizontal="left" indent="3"/>
    </xf>
    <xf numFmtId="41" fontId="2" fillId="5" borderId="0" xfId="1" applyFont="1" applyFill="1"/>
    <xf numFmtId="41" fontId="3" fillId="0" borderId="0" xfId="0" applyNumberFormat="1" applyFont="1"/>
    <xf numFmtId="16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2730-AD11-4968-BCE5-D691A953A14C}">
  <dimension ref="A1:F15"/>
  <sheetViews>
    <sheetView tabSelected="1" workbookViewId="0">
      <selection activeCell="B3" sqref="B3"/>
    </sheetView>
  </sheetViews>
  <sheetFormatPr defaultRowHeight="14.4" x14ac:dyDescent="0.3"/>
  <cols>
    <col min="1" max="1" width="10.5546875" style="24" bestFit="1" customWidth="1"/>
    <col min="2" max="2" width="25.77734375" bestFit="1" customWidth="1"/>
    <col min="3" max="3" width="14.21875" bestFit="1" customWidth="1"/>
    <col min="4" max="4" width="14.109375" bestFit="1" customWidth="1"/>
    <col min="5" max="6" width="1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24">
        <v>45688</v>
      </c>
      <c r="B2" t="str">
        <f>intermediasi!A2</f>
        <v>Provinsi Sulawesi Tengah</v>
      </c>
      <c r="C2" s="1">
        <f>intermediasi!C2</f>
        <v>1402440723098</v>
      </c>
      <c r="D2" s="1">
        <f>intermediasi!D2</f>
        <v>1212275651261</v>
      </c>
      <c r="E2" s="1">
        <f>intermediasi!E2</f>
        <v>0</v>
      </c>
      <c r="F2" s="1">
        <f>intermediasi!F2</f>
        <v>190165071837</v>
      </c>
    </row>
    <row r="3" spans="1:6" x14ac:dyDescent="0.3">
      <c r="A3" s="24">
        <v>45688</v>
      </c>
      <c r="B3" t="str">
        <f>intermediasi!A3</f>
        <v>Kabupaten Banggai</v>
      </c>
      <c r="C3" s="1">
        <f>intermediasi!C3</f>
        <v>952772551399</v>
      </c>
      <c r="D3" s="1">
        <f>intermediasi!D3</f>
        <v>866001574187</v>
      </c>
      <c r="E3" s="1">
        <f>intermediasi!E3</f>
        <v>0</v>
      </c>
      <c r="F3" s="1">
        <f>intermediasi!F3</f>
        <v>86770977212</v>
      </c>
    </row>
    <row r="4" spans="1:6" x14ac:dyDescent="0.3">
      <c r="A4" s="24">
        <v>45688</v>
      </c>
      <c r="B4" t="str">
        <f>intermediasi!A4</f>
        <v>Kabupaten Banggai Kepulauan</v>
      </c>
      <c r="C4" s="1">
        <f>intermediasi!C4</f>
        <v>266932804156</v>
      </c>
      <c r="D4" s="1">
        <f>intermediasi!D4</f>
        <v>277622509274</v>
      </c>
      <c r="E4" s="1">
        <f>intermediasi!E4</f>
        <v>0</v>
      </c>
      <c r="F4" s="1">
        <f>intermediasi!F4</f>
        <v>-10689705118</v>
      </c>
    </row>
    <row r="5" spans="1:6" x14ac:dyDescent="0.3">
      <c r="A5" s="24">
        <v>45688</v>
      </c>
      <c r="B5" t="str">
        <f>intermediasi!A5</f>
        <v>Kabupaten Buol</v>
      </c>
      <c r="C5" s="1">
        <f>intermediasi!C5</f>
        <v>368603131816</v>
      </c>
      <c r="D5" s="1">
        <f>intermediasi!D5</f>
        <v>395554506204</v>
      </c>
      <c r="E5" s="1">
        <f>intermediasi!E5</f>
        <v>0</v>
      </c>
      <c r="F5" s="1">
        <f>intermediasi!F5</f>
        <v>-26951374388</v>
      </c>
    </row>
    <row r="6" spans="1:6" x14ac:dyDescent="0.3">
      <c r="A6" s="24">
        <v>45688</v>
      </c>
      <c r="B6" t="str">
        <f>intermediasi!A6</f>
        <v>Kabupaten Toli-Toli</v>
      </c>
      <c r="C6" s="1">
        <f>intermediasi!C6</f>
        <v>345682715201</v>
      </c>
      <c r="D6" s="1">
        <f>intermediasi!D6</f>
        <v>327417296716</v>
      </c>
      <c r="E6" s="1">
        <f>intermediasi!E6</f>
        <v>0</v>
      </c>
      <c r="F6" s="1">
        <f>intermediasi!F6</f>
        <v>18265418485</v>
      </c>
    </row>
    <row r="7" spans="1:6" x14ac:dyDescent="0.3">
      <c r="A7" s="24">
        <v>45688</v>
      </c>
      <c r="B7" t="str">
        <f>intermediasi!A7</f>
        <v>Kabupaten Donggala</v>
      </c>
      <c r="C7" s="1">
        <f>intermediasi!C7</f>
        <v>374696894281</v>
      </c>
      <c r="D7" s="1">
        <f>intermediasi!D7</f>
        <v>389847528746</v>
      </c>
      <c r="E7" s="1">
        <f>intermediasi!E7</f>
        <v>0</v>
      </c>
      <c r="F7" s="1">
        <f>intermediasi!F7</f>
        <v>-15150634465</v>
      </c>
    </row>
    <row r="8" spans="1:6" x14ac:dyDescent="0.3">
      <c r="A8" s="24">
        <v>45688</v>
      </c>
      <c r="B8" t="str">
        <f>intermediasi!A8</f>
        <v>Kabupaten Morowali</v>
      </c>
      <c r="C8" s="1">
        <f>intermediasi!C8</f>
        <v>693564847978</v>
      </c>
      <c r="D8" s="1">
        <f>intermediasi!D8</f>
        <v>771131934713</v>
      </c>
      <c r="E8" s="1">
        <f>intermediasi!E8</f>
        <v>858481097486</v>
      </c>
      <c r="F8" s="1">
        <f>intermediasi!F8</f>
        <v>780914010751</v>
      </c>
    </row>
    <row r="9" spans="1:6" x14ac:dyDescent="0.3">
      <c r="A9" s="24">
        <v>45688</v>
      </c>
      <c r="B9" t="str">
        <f>intermediasi!A9</f>
        <v>Kabupaten Poso</v>
      </c>
      <c r="C9" s="1">
        <f>intermediasi!C9</f>
        <v>372028735221</v>
      </c>
      <c r="D9" s="1">
        <f>intermediasi!D9</f>
        <v>448380427449</v>
      </c>
      <c r="E9" s="1">
        <f>intermediasi!E9</f>
        <v>-5354206576</v>
      </c>
      <c r="F9" s="1">
        <f>intermediasi!F9</f>
        <v>-81705898804</v>
      </c>
    </row>
    <row r="10" spans="1:6" x14ac:dyDescent="0.3">
      <c r="A10" s="24">
        <v>45688</v>
      </c>
      <c r="B10" t="str">
        <f>intermediasi!A10</f>
        <v>Kota Palu</v>
      </c>
      <c r="C10" s="1">
        <f>intermediasi!C10</f>
        <v>730134371311</v>
      </c>
      <c r="D10" s="1">
        <f>intermediasi!D10</f>
        <v>633398555017</v>
      </c>
      <c r="E10" s="1">
        <f>intermediasi!E10</f>
        <v>11673278256</v>
      </c>
      <c r="F10" s="1">
        <f>intermediasi!F10</f>
        <v>108409094550</v>
      </c>
    </row>
    <row r="11" spans="1:6" x14ac:dyDescent="0.3">
      <c r="A11" s="24">
        <v>45688</v>
      </c>
      <c r="B11" t="str">
        <f>intermediasi!A11</f>
        <v>Kabupaten Parigi Moutong</v>
      </c>
      <c r="C11" s="1">
        <f>intermediasi!C11</f>
        <v>655631951384</v>
      </c>
      <c r="D11" s="1">
        <f>intermediasi!D11</f>
        <v>655628069930</v>
      </c>
      <c r="E11" s="1">
        <f>intermediasi!E11</f>
        <v>28804661249</v>
      </c>
      <c r="F11" s="1">
        <f>intermediasi!F11</f>
        <v>28808542703</v>
      </c>
    </row>
    <row r="12" spans="1:6" x14ac:dyDescent="0.3">
      <c r="A12" s="24">
        <v>45688</v>
      </c>
      <c r="B12" t="str">
        <f>intermediasi!A12</f>
        <v>Kabupaten Tojo Una Una</v>
      </c>
      <c r="C12" s="1">
        <f>intermediasi!C12</f>
        <v>477426577643</v>
      </c>
      <c r="D12" s="1">
        <f>intermediasi!D12</f>
        <v>426057195647</v>
      </c>
      <c r="E12" s="1">
        <f>intermediasi!E12</f>
        <v>56440930994</v>
      </c>
      <c r="F12" s="1">
        <f>intermediasi!F12</f>
        <v>107810312990</v>
      </c>
    </row>
    <row r="13" spans="1:6" x14ac:dyDescent="0.3">
      <c r="A13" s="24">
        <v>45688</v>
      </c>
      <c r="B13" t="str">
        <f>intermediasi!A13</f>
        <v>Kabupaten Sigi</v>
      </c>
      <c r="C13" s="1">
        <f>intermediasi!C13</f>
        <v>418871963632</v>
      </c>
      <c r="D13" s="1">
        <f>intermediasi!D13</f>
        <v>416630245542</v>
      </c>
      <c r="E13" s="1">
        <f>intermediasi!E13</f>
        <v>0</v>
      </c>
      <c r="F13" s="1">
        <f>intermediasi!F13</f>
        <v>2241718090</v>
      </c>
    </row>
    <row r="14" spans="1:6" x14ac:dyDescent="0.3">
      <c r="A14" s="24">
        <v>45688</v>
      </c>
      <c r="B14" t="str">
        <f>intermediasi!A14</f>
        <v>Kabupaten Banggai Laut</v>
      </c>
      <c r="C14" s="1">
        <f>intermediasi!C14</f>
        <v>210845205542</v>
      </c>
      <c r="D14" s="1">
        <f>intermediasi!D14</f>
        <v>205517712393</v>
      </c>
      <c r="E14" s="1">
        <f>intermediasi!E14</f>
        <v>0</v>
      </c>
      <c r="F14" s="1">
        <f>intermediasi!F14</f>
        <v>5327493149</v>
      </c>
    </row>
    <row r="15" spans="1:6" x14ac:dyDescent="0.3">
      <c r="A15" s="24">
        <v>45688</v>
      </c>
      <c r="B15" t="str">
        <f>intermediasi!A15</f>
        <v>Kabupaten Morowali Utara</v>
      </c>
      <c r="C15" s="1">
        <f>intermediasi!C15</f>
        <v>384228856835</v>
      </c>
      <c r="D15" s="1">
        <f>intermediasi!D15</f>
        <v>383296546507</v>
      </c>
      <c r="E15" s="1">
        <f>intermediasi!E15</f>
        <v>-23137109513</v>
      </c>
      <c r="F15" s="1">
        <f>intermediasi!F15</f>
        <v>-22204799185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B17" sqref="B17"/>
    </sheetView>
  </sheetViews>
  <sheetFormatPr defaultRowHeight="14.4" x14ac:dyDescent="0.3"/>
  <cols>
    <col min="1" max="1" width="25.77734375" bestFit="1" customWidth="1"/>
    <col min="2" max="2" width="21.44140625" bestFit="1" customWidth="1"/>
    <col min="3" max="4" width="14.109375" bestFit="1" customWidth="1"/>
    <col min="5" max="6" width="13.109375" bestFit="1" customWidth="1"/>
  </cols>
  <sheetData>
    <row r="1" spans="1:6" x14ac:dyDescent="0.3">
      <c r="A1" t="s">
        <v>1</v>
      </c>
      <c r="B1" t="s">
        <v>285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>IF(LEFT('copas di sini'!E3,FIND(" ",'copas di sini'!E3)-1)="Kab.","Kabupaten "&amp;RIGHT('copas di sini'!E3,LEN('copas di sini'!E3)-FIND(" ",'copas di sini'!E3)),'copas di sini'!E3)</f>
        <v>Provinsi Sulawesi Tengah</v>
      </c>
      <c r="B2" t="str">
        <f>'copas di sini'!E3</f>
        <v>Provinsi Sulawesi Tengah</v>
      </c>
      <c r="C2" s="1">
        <f>HLOOKUP(B2,'copas di sini'!$E$3:$R$261,2,FALSE)</f>
        <v>1402440723098</v>
      </c>
      <c r="D2" s="1">
        <f>HLOOKUP(B2,'copas di sini'!$E$3:$R$261,89,FALSE)</f>
        <v>1212275651261</v>
      </c>
      <c r="E2" s="1">
        <f>HLOOKUP(B2,'copas di sini'!$E$3:$R$261,207,FALSE)</f>
        <v>0</v>
      </c>
      <c r="F2" s="1">
        <f>HLOOKUP(B2,'copas di sini'!$E$3:$R$261,259,FALSE)</f>
        <v>190165071837</v>
      </c>
    </row>
    <row r="3" spans="1:6" x14ac:dyDescent="0.3">
      <c r="A3" t="str">
        <f>IF(LEFT('copas di sini'!F3,FIND(" ",'copas di sini'!F3)-1)="Kab.","Kabupaten "&amp;RIGHT('copas di sini'!F3,LEN('copas di sini'!F3)-FIND(" ",'copas di sini'!F3)),'copas di sini'!F3)</f>
        <v>Kabupaten Banggai</v>
      </c>
      <c r="B3" t="str">
        <f>'copas di sini'!F3</f>
        <v>Kab. Banggai</v>
      </c>
      <c r="C3" s="1">
        <f>HLOOKUP(B3,'copas di sini'!$E$3:$R$261,2,FALSE)</f>
        <v>952772551399</v>
      </c>
      <c r="D3" s="1">
        <f>HLOOKUP(B3,'copas di sini'!$E$3:$R$261,89,FALSE)</f>
        <v>866001574187</v>
      </c>
      <c r="E3" s="1">
        <f>HLOOKUP(B3,'copas di sini'!$E$3:$R$261,207,FALSE)</f>
        <v>0</v>
      </c>
      <c r="F3" s="1">
        <f>HLOOKUP(B3,'copas di sini'!$E$3:$R$261,259,FALSE)</f>
        <v>86770977212</v>
      </c>
    </row>
    <row r="4" spans="1:6" x14ac:dyDescent="0.3">
      <c r="A4" t="str">
        <f>IF(LEFT('copas di sini'!G3,FIND(" ",'copas di sini'!G3)-1)="Kab.","Kabupaten "&amp;RIGHT('copas di sini'!G3,LEN('copas di sini'!G3)-FIND(" ",'copas di sini'!G3)),'copas di sini'!G3)</f>
        <v>Kabupaten Banggai Kepulauan</v>
      </c>
      <c r="B4" t="str">
        <f>'copas di sini'!G3</f>
        <v>Kab. Banggai Kepulauan</v>
      </c>
      <c r="C4" s="1">
        <f>HLOOKUP(B4,'copas di sini'!$E$3:$R$261,2,FALSE)</f>
        <v>266932804156</v>
      </c>
      <c r="D4" s="1">
        <f>HLOOKUP(B4,'copas di sini'!$E$3:$R$261,89,FALSE)</f>
        <v>277622509274</v>
      </c>
      <c r="E4" s="1">
        <f>HLOOKUP(B4,'copas di sini'!$E$3:$R$261,207,FALSE)</f>
        <v>0</v>
      </c>
      <c r="F4" s="1">
        <f>HLOOKUP(B4,'copas di sini'!$E$3:$R$261,259,FALSE)</f>
        <v>-10689705118</v>
      </c>
    </row>
    <row r="5" spans="1:6" x14ac:dyDescent="0.3">
      <c r="A5" t="str">
        <f>IF(LEFT('copas di sini'!H3,FIND(" ",'copas di sini'!H3)-1)="Kab.","Kabupaten "&amp;RIGHT('copas di sini'!H3,LEN('copas di sini'!H3)-FIND(" ",'copas di sini'!H3)),'copas di sini'!H3)</f>
        <v>Kabupaten Buol</v>
      </c>
      <c r="B5" t="str">
        <f>'copas di sini'!H3</f>
        <v>Kab. Buol</v>
      </c>
      <c r="C5" s="1">
        <f>HLOOKUP(B5,'copas di sini'!$E$3:$R$261,2,FALSE)</f>
        <v>368603131816</v>
      </c>
      <c r="D5" s="1">
        <f>HLOOKUP(B5,'copas di sini'!$E$3:$R$261,89,FALSE)</f>
        <v>395554506204</v>
      </c>
      <c r="E5" s="1">
        <f>HLOOKUP(B5,'copas di sini'!$E$3:$R$261,207,FALSE)</f>
        <v>0</v>
      </c>
      <c r="F5" s="1">
        <f>HLOOKUP(B5,'copas di sini'!$E$3:$R$261,259,FALSE)</f>
        <v>-26951374388</v>
      </c>
    </row>
    <row r="6" spans="1:6" x14ac:dyDescent="0.3">
      <c r="A6" t="str">
        <f>IF(LEFT('copas di sini'!I3,FIND(" ",'copas di sini'!I3)-1)="Kab.","Kabupaten "&amp;RIGHT('copas di sini'!I3,LEN('copas di sini'!I3)-FIND(" ",'copas di sini'!I3)),'copas di sini'!I3)</f>
        <v>Kabupaten Toli-Toli</v>
      </c>
      <c r="B6" t="str">
        <f>'copas di sini'!I3</f>
        <v>Kab. Toli-Toli</v>
      </c>
      <c r="C6" s="1">
        <f>HLOOKUP(B6,'copas di sini'!$E$3:$R$261,2,FALSE)</f>
        <v>345682715201</v>
      </c>
      <c r="D6" s="1">
        <f>HLOOKUP(B6,'copas di sini'!$E$3:$R$261,89,FALSE)</f>
        <v>327417296716</v>
      </c>
      <c r="E6" s="1">
        <f>HLOOKUP(B6,'copas di sini'!$E$3:$R$261,207,FALSE)</f>
        <v>0</v>
      </c>
      <c r="F6" s="1">
        <f>HLOOKUP(B6,'copas di sini'!$E$3:$R$261,259,FALSE)</f>
        <v>18265418485</v>
      </c>
    </row>
    <row r="7" spans="1:6" x14ac:dyDescent="0.3">
      <c r="A7" t="str">
        <f>IF(LEFT('copas di sini'!J3,FIND(" ",'copas di sini'!J3)-1)="Kab.","Kabupaten "&amp;RIGHT('copas di sini'!J3,LEN('copas di sini'!J3)-FIND(" ",'copas di sini'!J3)),'copas di sini'!J3)</f>
        <v>Kabupaten Donggala</v>
      </c>
      <c r="B7" t="str">
        <f>'copas di sini'!J3</f>
        <v>Kab. Donggala</v>
      </c>
      <c r="C7" s="1">
        <f>HLOOKUP(B7,'copas di sini'!$E$3:$R$261,2,FALSE)</f>
        <v>374696894281</v>
      </c>
      <c r="D7" s="1">
        <f>HLOOKUP(B7,'copas di sini'!$E$3:$R$261,89,FALSE)</f>
        <v>389847528746</v>
      </c>
      <c r="E7" s="1">
        <f>HLOOKUP(B7,'copas di sini'!$E$3:$R$261,207,FALSE)</f>
        <v>0</v>
      </c>
      <c r="F7" s="1">
        <f>HLOOKUP(B7,'copas di sini'!$E$3:$R$261,259,FALSE)</f>
        <v>-15150634465</v>
      </c>
    </row>
    <row r="8" spans="1:6" x14ac:dyDescent="0.3">
      <c r="A8" t="str">
        <f>IF(LEFT('copas di sini'!K3,FIND(" ",'copas di sini'!K3)-1)="Kab.","Kabupaten "&amp;RIGHT('copas di sini'!K3,LEN('copas di sini'!K3)-FIND(" ",'copas di sini'!K3)),'copas di sini'!K3)</f>
        <v>Kabupaten Morowali</v>
      </c>
      <c r="B8" t="str">
        <f>'copas di sini'!K3</f>
        <v>Kab. Morowali</v>
      </c>
      <c r="C8" s="1">
        <f>HLOOKUP(B8,'copas di sini'!$E$3:$R$261,2,FALSE)</f>
        <v>693564847978</v>
      </c>
      <c r="D8" s="1">
        <f>HLOOKUP(B8,'copas di sini'!$E$3:$R$261,89,FALSE)</f>
        <v>771131934713</v>
      </c>
      <c r="E8" s="1">
        <f>HLOOKUP(B8,'copas di sini'!$E$3:$R$261,207,FALSE)</f>
        <v>858481097486</v>
      </c>
      <c r="F8" s="1">
        <f>HLOOKUP(B8,'copas di sini'!$E$3:$R$261,259,FALSE)</f>
        <v>780914010751</v>
      </c>
    </row>
    <row r="9" spans="1:6" x14ac:dyDescent="0.3">
      <c r="A9" t="str">
        <f>IF(LEFT('copas di sini'!L3,FIND(" ",'copas di sini'!L3)-1)="Kab.","Kabupaten "&amp;RIGHT('copas di sini'!L3,LEN('copas di sini'!L3)-FIND(" ",'copas di sini'!L3)),'copas di sini'!L3)</f>
        <v>Kabupaten Poso</v>
      </c>
      <c r="B9" t="str">
        <f>'copas di sini'!L3</f>
        <v>Kab. Poso</v>
      </c>
      <c r="C9" s="1">
        <f>HLOOKUP(B9,'copas di sini'!$E$3:$R$261,2,FALSE)</f>
        <v>372028735221</v>
      </c>
      <c r="D9" s="1">
        <f>HLOOKUP(B9,'copas di sini'!$E$3:$R$261,89,FALSE)</f>
        <v>448380427449</v>
      </c>
      <c r="E9" s="1">
        <f>HLOOKUP(B9,'copas di sini'!$E$3:$R$261,207,FALSE)</f>
        <v>-5354206576</v>
      </c>
      <c r="F9" s="1">
        <f>HLOOKUP(B9,'copas di sini'!$E$3:$R$261,259,FALSE)</f>
        <v>-81705898804</v>
      </c>
    </row>
    <row r="10" spans="1:6" x14ac:dyDescent="0.3">
      <c r="A10" t="str">
        <f>IF(LEFT('copas di sini'!M3,FIND(" ",'copas di sini'!M3)-1)="Kab.","Kabupaten "&amp;RIGHT('copas di sini'!M3,LEN('copas di sini'!M3)-FIND(" ",'copas di sini'!M3)),'copas di sini'!M3)</f>
        <v>Kota Palu</v>
      </c>
      <c r="B10" t="str">
        <f>'copas di sini'!M3</f>
        <v>Kota Palu</v>
      </c>
      <c r="C10" s="1">
        <f>HLOOKUP(B10,'copas di sini'!$E$3:$R$261,2,FALSE)</f>
        <v>730134371311</v>
      </c>
      <c r="D10" s="1">
        <f>HLOOKUP(B10,'copas di sini'!$E$3:$R$261,89,FALSE)</f>
        <v>633398555017</v>
      </c>
      <c r="E10" s="1">
        <f>HLOOKUP(B10,'copas di sini'!$E$3:$R$261,207,FALSE)</f>
        <v>11673278256</v>
      </c>
      <c r="F10" s="1">
        <f>HLOOKUP(B10,'copas di sini'!$E$3:$R$261,259,FALSE)</f>
        <v>108409094550</v>
      </c>
    </row>
    <row r="11" spans="1:6" x14ac:dyDescent="0.3">
      <c r="A11" t="str">
        <f>IF(LEFT('copas di sini'!N3,FIND(" ",'copas di sini'!N3)-1)="Kab.","Kabupaten "&amp;RIGHT('copas di sini'!N3,LEN('copas di sini'!N3)-FIND(" ",'copas di sini'!N3)),'copas di sini'!N3)</f>
        <v>Kabupaten Parigi Moutong</v>
      </c>
      <c r="B11" t="str">
        <f>'copas di sini'!N3</f>
        <v>Kab. Parigi Moutong</v>
      </c>
      <c r="C11" s="1">
        <f>HLOOKUP(B11,'copas di sini'!$E$3:$R$261,2,FALSE)</f>
        <v>655631951384</v>
      </c>
      <c r="D11" s="1">
        <f>HLOOKUP(B11,'copas di sini'!$E$3:$R$261,89,FALSE)</f>
        <v>655628069930</v>
      </c>
      <c r="E11" s="1">
        <f>HLOOKUP(B11,'copas di sini'!$E$3:$R$261,207,FALSE)</f>
        <v>28804661249</v>
      </c>
      <c r="F11" s="1">
        <f>HLOOKUP(B11,'copas di sini'!$E$3:$R$261,259,FALSE)</f>
        <v>28808542703</v>
      </c>
    </row>
    <row r="12" spans="1:6" x14ac:dyDescent="0.3">
      <c r="A12" t="str">
        <f>IF(LEFT('copas di sini'!O3,FIND(" ",'copas di sini'!O3)-1)="Kab.","Kabupaten "&amp;RIGHT('copas di sini'!O3,LEN('copas di sini'!O3)-FIND(" ",'copas di sini'!O3)),'copas di sini'!O3)</f>
        <v>Kabupaten Tojo Una Una</v>
      </c>
      <c r="B12" t="str">
        <f>'copas di sini'!O3</f>
        <v>Kab. Tojo Una Una</v>
      </c>
      <c r="C12" s="1">
        <f>HLOOKUP(B12,'copas di sini'!$E$3:$R$261,2,FALSE)</f>
        <v>477426577643</v>
      </c>
      <c r="D12" s="1">
        <f>HLOOKUP(B12,'copas di sini'!$E$3:$R$261,89,FALSE)</f>
        <v>426057195647</v>
      </c>
      <c r="E12" s="1">
        <f>HLOOKUP(B12,'copas di sini'!$E$3:$R$261,207,FALSE)</f>
        <v>56440930994</v>
      </c>
      <c r="F12" s="1">
        <f>HLOOKUP(B12,'copas di sini'!$E$3:$R$261,259,FALSE)</f>
        <v>107810312990</v>
      </c>
    </row>
    <row r="13" spans="1:6" x14ac:dyDescent="0.3">
      <c r="A13" t="str">
        <f>IF(LEFT('copas di sini'!P3,FIND(" ",'copas di sini'!P3)-1)="Kab.","Kabupaten "&amp;RIGHT('copas di sini'!P3,LEN('copas di sini'!P3)-FIND(" ",'copas di sini'!P3)),'copas di sini'!P3)</f>
        <v>Kabupaten Sigi</v>
      </c>
      <c r="B13" t="str">
        <f>'copas di sini'!P3</f>
        <v>Kab. Sigi</v>
      </c>
      <c r="C13" s="1">
        <f>HLOOKUP(B13,'copas di sini'!$E$3:$R$261,2,FALSE)</f>
        <v>418871963632</v>
      </c>
      <c r="D13" s="1">
        <f>HLOOKUP(B13,'copas di sini'!$E$3:$R$261,89,FALSE)</f>
        <v>416630245542</v>
      </c>
      <c r="E13" s="1">
        <f>HLOOKUP(B13,'copas di sini'!$E$3:$R$261,207,FALSE)</f>
        <v>0</v>
      </c>
      <c r="F13" s="1">
        <f>HLOOKUP(B13,'copas di sini'!$E$3:$R$261,259,FALSE)</f>
        <v>2241718090</v>
      </c>
    </row>
    <row r="14" spans="1:6" x14ac:dyDescent="0.3">
      <c r="A14" t="str">
        <f>IF(LEFT('copas di sini'!Q3,FIND(" ",'copas di sini'!Q3)-1)="Kab.","Kabupaten "&amp;RIGHT('copas di sini'!Q3,LEN('copas di sini'!Q3)-FIND(" ",'copas di sini'!Q3)),'copas di sini'!Q3)</f>
        <v>Kabupaten Banggai Laut</v>
      </c>
      <c r="B14" t="str">
        <f>'copas di sini'!Q3</f>
        <v>Kab. Banggai Laut</v>
      </c>
      <c r="C14" s="1">
        <f>HLOOKUP(B14,'copas di sini'!$E$3:$R$261,2,FALSE)</f>
        <v>210845205542</v>
      </c>
      <c r="D14" s="1">
        <f>HLOOKUP(B14,'copas di sini'!$E$3:$R$261,89,FALSE)</f>
        <v>205517712393</v>
      </c>
      <c r="E14" s="1">
        <f>HLOOKUP(B14,'copas di sini'!$E$3:$R$261,207,FALSE)</f>
        <v>0</v>
      </c>
      <c r="F14" s="1">
        <f>HLOOKUP(B14,'copas di sini'!$E$3:$R$261,259,FALSE)</f>
        <v>5327493149</v>
      </c>
    </row>
    <row r="15" spans="1:6" x14ac:dyDescent="0.3">
      <c r="A15" t="str">
        <f>IF(LEFT('copas di sini'!R3,FIND(" ",'copas di sini'!R3)-1)="Kab.","Kabupaten "&amp;RIGHT('copas di sini'!R3,LEN('copas di sini'!R3)-FIND(" ",'copas di sini'!R3)),'copas di sini'!R3)</f>
        <v>Kabupaten Morowali Utara</v>
      </c>
      <c r="B15" t="str">
        <f>'copas di sini'!R3</f>
        <v>Kab. Morowali Utara</v>
      </c>
      <c r="C15" s="1">
        <f>HLOOKUP(B15,'copas di sini'!$E$3:$R$261,2,FALSE)</f>
        <v>384228856835</v>
      </c>
      <c r="D15" s="1">
        <f>HLOOKUP(B15,'copas di sini'!$E$3:$R$261,89,FALSE)</f>
        <v>383296546507</v>
      </c>
      <c r="E15" s="1">
        <f>HLOOKUP(B15,'copas di sini'!$E$3:$R$261,207,FALSE)</f>
        <v>-23137109513</v>
      </c>
      <c r="F15" s="1">
        <f>HLOOKUP(B15,'copas di sini'!$E$3:$R$261,259,FALSE)</f>
        <v>-22204799185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917B-7338-4888-B070-3FBB0F934298}">
  <dimension ref="A1:R261"/>
  <sheetViews>
    <sheetView topLeftCell="A2" workbookViewId="0">
      <selection activeCell="E3" sqref="E3:R3"/>
    </sheetView>
  </sheetViews>
  <sheetFormatPr defaultRowHeight="14.4" x14ac:dyDescent="0.3"/>
  <cols>
    <col min="1" max="1" width="115.5546875" bestFit="1" customWidth="1"/>
    <col min="5" max="5" width="23.6640625" bestFit="1" customWidth="1"/>
    <col min="6" max="6" width="16.109375" bestFit="1" customWidth="1"/>
    <col min="7" max="7" width="23" bestFit="1" customWidth="1"/>
    <col min="8" max="13" width="16.109375" bestFit="1" customWidth="1"/>
    <col min="14" max="14" width="19.77734375" bestFit="1" customWidth="1"/>
    <col min="15" max="15" width="18.33203125" bestFit="1" customWidth="1"/>
    <col min="16" max="16" width="16.109375" bestFit="1" customWidth="1"/>
    <col min="17" max="17" width="17.5546875" bestFit="1" customWidth="1"/>
    <col min="18" max="18" width="19.88671875" bestFit="1" customWidth="1"/>
  </cols>
  <sheetData>
    <row r="1" spans="1:18" x14ac:dyDescent="0.3">
      <c r="A1" s="2"/>
      <c r="B1" s="2">
        <v>14</v>
      </c>
      <c r="C1" s="2">
        <v>1</v>
      </c>
      <c r="D1" s="3">
        <v>13</v>
      </c>
      <c r="E1" s="4" t="s">
        <v>8</v>
      </c>
      <c r="F1" s="4" t="s">
        <v>9</v>
      </c>
      <c r="G1" s="4" t="s">
        <v>9</v>
      </c>
      <c r="H1" s="4" t="s">
        <v>9</v>
      </c>
      <c r="I1" s="4" t="s">
        <v>9</v>
      </c>
      <c r="J1" s="4" t="s">
        <v>9</v>
      </c>
      <c r="K1" s="4" t="s">
        <v>9</v>
      </c>
      <c r="L1" s="4" t="s">
        <v>9</v>
      </c>
      <c r="M1" s="4" t="s">
        <v>10</v>
      </c>
      <c r="N1" s="4" t="s">
        <v>9</v>
      </c>
      <c r="O1" s="4" t="s">
        <v>9</v>
      </c>
      <c r="P1" s="4" t="s">
        <v>9</v>
      </c>
      <c r="Q1" s="4" t="s">
        <v>9</v>
      </c>
      <c r="R1" s="4" t="s">
        <v>9</v>
      </c>
    </row>
    <row r="2" spans="1:18" x14ac:dyDescent="0.3">
      <c r="A2" s="2"/>
      <c r="B2" s="2"/>
      <c r="C2" s="2"/>
      <c r="D2" s="2"/>
      <c r="E2" s="4">
        <v>1900</v>
      </c>
      <c r="F2" s="4">
        <v>1901</v>
      </c>
      <c r="G2" s="4">
        <v>1902</v>
      </c>
      <c r="H2" s="4">
        <v>1903</v>
      </c>
      <c r="I2" s="4">
        <v>1904</v>
      </c>
      <c r="J2" s="5">
        <v>1905</v>
      </c>
      <c r="K2" s="4">
        <v>1906</v>
      </c>
      <c r="L2" s="4">
        <v>1907</v>
      </c>
      <c r="M2" s="4">
        <v>1908</v>
      </c>
      <c r="N2" s="4">
        <v>1909</v>
      </c>
      <c r="O2" s="4">
        <v>1910</v>
      </c>
      <c r="P2" s="4">
        <v>1911</v>
      </c>
      <c r="Q2" s="4">
        <v>1912</v>
      </c>
      <c r="R2" s="4">
        <v>1913</v>
      </c>
    </row>
    <row r="3" spans="1:18" ht="43.2" x14ac:dyDescent="0.3">
      <c r="A3" s="6" t="s">
        <v>11</v>
      </c>
      <c r="B3" s="6" t="s">
        <v>12</v>
      </c>
      <c r="C3" s="6" t="s">
        <v>13</v>
      </c>
      <c r="D3" s="6" t="s">
        <v>14</v>
      </c>
      <c r="E3" s="7" t="s">
        <v>6</v>
      </c>
      <c r="F3" s="7" t="s">
        <v>15</v>
      </c>
      <c r="G3" s="7" t="s">
        <v>16</v>
      </c>
      <c r="H3" s="7" t="s">
        <v>17</v>
      </c>
      <c r="I3" s="7" t="s">
        <v>18</v>
      </c>
      <c r="J3" t="s">
        <v>19</v>
      </c>
      <c r="K3" s="7" t="s">
        <v>20</v>
      </c>
      <c r="L3" s="7" t="s">
        <v>21</v>
      </c>
      <c r="M3" s="7" t="s">
        <v>7</v>
      </c>
      <c r="N3" s="7" t="s">
        <v>22</v>
      </c>
      <c r="O3" s="7" t="s">
        <v>23</v>
      </c>
      <c r="P3" s="7" t="s">
        <v>24</v>
      </c>
      <c r="Q3" s="7" t="s">
        <v>25</v>
      </c>
      <c r="R3" s="7" t="s">
        <v>26</v>
      </c>
    </row>
    <row r="4" spans="1:18" x14ac:dyDescent="0.3">
      <c r="A4" s="8" t="s">
        <v>27</v>
      </c>
      <c r="B4" s="9">
        <v>7653861329497</v>
      </c>
      <c r="C4" s="9">
        <v>1402440723098</v>
      </c>
      <c r="D4" s="9">
        <v>6251420606399</v>
      </c>
      <c r="E4" s="10">
        <v>1402440723098</v>
      </c>
      <c r="F4" s="10">
        <v>952772551399</v>
      </c>
      <c r="G4" s="10">
        <v>266932804156</v>
      </c>
      <c r="H4" s="10">
        <v>368603131816</v>
      </c>
      <c r="I4" s="10">
        <v>345682715201</v>
      </c>
      <c r="J4" s="10">
        <v>374696894281</v>
      </c>
      <c r="K4" s="10">
        <v>693564847978</v>
      </c>
      <c r="L4" s="10">
        <v>372028735221</v>
      </c>
      <c r="M4" s="10">
        <v>730134371311</v>
      </c>
      <c r="N4" s="10">
        <v>655631951384</v>
      </c>
      <c r="O4" s="10">
        <v>477426577643</v>
      </c>
      <c r="P4" s="10">
        <v>418871963632</v>
      </c>
      <c r="Q4" s="10">
        <v>210845205542</v>
      </c>
      <c r="R4" s="10">
        <v>384228856835</v>
      </c>
    </row>
    <row r="5" spans="1:18" x14ac:dyDescent="0.3">
      <c r="A5" s="11" t="s">
        <v>28</v>
      </c>
      <c r="B5" s="12">
        <v>1522985537929</v>
      </c>
      <c r="C5" s="12">
        <v>638969354231</v>
      </c>
      <c r="D5" s="12">
        <v>884016183698</v>
      </c>
      <c r="E5" s="13">
        <v>638969354231</v>
      </c>
      <c r="F5" s="13">
        <v>119318856426</v>
      </c>
      <c r="G5" s="13">
        <v>9978693169</v>
      </c>
      <c r="H5" s="13">
        <v>29885368091</v>
      </c>
      <c r="I5" s="13">
        <v>6256748890</v>
      </c>
      <c r="J5" s="13">
        <v>45320539900</v>
      </c>
      <c r="K5" s="13">
        <v>255973951663</v>
      </c>
      <c r="L5" s="13">
        <v>39989454635</v>
      </c>
      <c r="M5" s="13">
        <v>253369569838</v>
      </c>
      <c r="N5" s="13">
        <v>38300919401</v>
      </c>
      <c r="O5" s="13">
        <v>40732073005</v>
      </c>
      <c r="P5" s="13">
        <v>20201349163</v>
      </c>
      <c r="Q5" s="13">
        <v>7284721291</v>
      </c>
      <c r="R5" s="13">
        <v>17403938226</v>
      </c>
    </row>
    <row r="6" spans="1:18" x14ac:dyDescent="0.3">
      <c r="A6" s="14" t="s">
        <v>29</v>
      </c>
      <c r="B6" s="15">
        <v>1066888156841</v>
      </c>
      <c r="C6" s="15">
        <v>628423582106</v>
      </c>
      <c r="D6" s="15">
        <v>438464574735</v>
      </c>
      <c r="E6" s="16">
        <v>628423582106</v>
      </c>
      <c r="F6" s="16">
        <v>47103243675</v>
      </c>
      <c r="G6" s="16">
        <v>4080744338</v>
      </c>
      <c r="H6" s="16">
        <v>1854759843</v>
      </c>
      <c r="I6" s="16">
        <v>2804659177</v>
      </c>
      <c r="J6" s="16">
        <v>30856381267</v>
      </c>
      <c r="K6" s="16">
        <v>124792844256</v>
      </c>
      <c r="L6" s="16">
        <v>16758148486</v>
      </c>
      <c r="M6" s="16">
        <v>154050859847</v>
      </c>
      <c r="N6" s="16">
        <v>23301755556</v>
      </c>
      <c r="O6" s="16">
        <v>9083714933</v>
      </c>
      <c r="P6" s="16">
        <v>7723876158</v>
      </c>
      <c r="Q6" s="16">
        <v>1692882374</v>
      </c>
      <c r="R6" s="16">
        <v>14360704825</v>
      </c>
    </row>
    <row r="7" spans="1:18" x14ac:dyDescent="0.3">
      <c r="A7" s="17" t="s">
        <v>30</v>
      </c>
      <c r="B7" s="18">
        <v>140147189313</v>
      </c>
      <c r="C7" s="18">
        <v>110979551013</v>
      </c>
      <c r="D7" s="18">
        <v>29167638300</v>
      </c>
      <c r="E7" s="19">
        <v>110979551013</v>
      </c>
      <c r="F7" s="19">
        <v>0</v>
      </c>
      <c r="G7" s="19">
        <v>0</v>
      </c>
      <c r="H7" s="19">
        <v>98719525</v>
      </c>
      <c r="I7" s="19">
        <v>0</v>
      </c>
      <c r="J7" s="19">
        <v>0</v>
      </c>
      <c r="K7" s="19">
        <v>0</v>
      </c>
      <c r="L7" s="19">
        <v>0</v>
      </c>
      <c r="M7" s="19">
        <v>29068918775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</row>
    <row r="8" spans="1:18" x14ac:dyDescent="0.3">
      <c r="A8" s="17" t="s">
        <v>31</v>
      </c>
      <c r="B8" s="18">
        <v>97410048775</v>
      </c>
      <c r="C8" s="18">
        <v>82436750967</v>
      </c>
      <c r="D8" s="18">
        <v>14973297808</v>
      </c>
      <c r="E8" s="19">
        <v>82436750967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14973297808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</row>
    <row r="9" spans="1:18" x14ac:dyDescent="0.3">
      <c r="A9" s="17" t="s">
        <v>32</v>
      </c>
      <c r="B9" s="18">
        <v>283978871415</v>
      </c>
      <c r="C9" s="18">
        <v>283978871415</v>
      </c>
      <c r="D9" s="18">
        <v>0</v>
      </c>
      <c r="E9" s="19">
        <v>283978871415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</row>
    <row r="10" spans="1:18" x14ac:dyDescent="0.3">
      <c r="A10" s="17" t="s">
        <v>33</v>
      </c>
      <c r="B10" s="18">
        <v>44487851842</v>
      </c>
      <c r="C10" s="18">
        <v>44487851842</v>
      </c>
      <c r="D10" s="18">
        <v>0</v>
      </c>
      <c r="E10" s="19">
        <v>44487851842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</row>
    <row r="11" spans="1:18" x14ac:dyDescent="0.3">
      <c r="A11" s="17" t="s">
        <v>34</v>
      </c>
      <c r="B11" s="18">
        <v>97241663039</v>
      </c>
      <c r="C11" s="18">
        <v>97241663039</v>
      </c>
      <c r="D11" s="18">
        <v>0</v>
      </c>
      <c r="E11" s="19">
        <v>97241663039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</row>
    <row r="12" spans="1:18" x14ac:dyDescent="0.3">
      <c r="A12" s="17" t="s">
        <v>35</v>
      </c>
      <c r="B12" s="18">
        <v>287189981</v>
      </c>
      <c r="C12" s="18">
        <v>0</v>
      </c>
      <c r="D12" s="18">
        <v>287189981</v>
      </c>
      <c r="E12" s="19">
        <v>0</v>
      </c>
      <c r="F12" s="19">
        <v>0</v>
      </c>
      <c r="G12" s="19">
        <v>0</v>
      </c>
      <c r="H12" s="19">
        <v>16765002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262060979</v>
      </c>
      <c r="P12" s="19">
        <v>0</v>
      </c>
      <c r="Q12" s="19">
        <v>8364000</v>
      </c>
      <c r="R12" s="19">
        <v>0</v>
      </c>
    </row>
    <row r="13" spans="1:18" x14ac:dyDescent="0.3">
      <c r="A13" s="17" t="s">
        <v>36</v>
      </c>
      <c r="B13" s="18">
        <v>957188020</v>
      </c>
      <c r="C13" s="18">
        <v>0</v>
      </c>
      <c r="D13" s="18">
        <v>957188020</v>
      </c>
      <c r="E13" s="19">
        <v>0</v>
      </c>
      <c r="F13" s="19">
        <v>0</v>
      </c>
      <c r="G13" s="19">
        <v>0</v>
      </c>
      <c r="H13" s="19">
        <v>132820657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673253280</v>
      </c>
      <c r="P13" s="19">
        <v>0</v>
      </c>
      <c r="Q13" s="19">
        <v>151114083</v>
      </c>
      <c r="R13" s="19">
        <v>0</v>
      </c>
    </row>
    <row r="14" spans="1:18" x14ac:dyDescent="0.3">
      <c r="A14" s="17" t="s">
        <v>37</v>
      </c>
      <c r="B14" s="18">
        <v>19995100</v>
      </c>
      <c r="C14" s="18">
        <v>0</v>
      </c>
      <c r="D14" s="18">
        <v>19995100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8600000</v>
      </c>
      <c r="P14" s="19">
        <v>0</v>
      </c>
      <c r="Q14" s="19">
        <v>11395100</v>
      </c>
      <c r="R14" s="19">
        <v>0</v>
      </c>
    </row>
    <row r="15" spans="1:18" x14ac:dyDescent="0.3">
      <c r="A15" s="17" t="s">
        <v>38</v>
      </c>
      <c r="B15" s="18">
        <v>4438691625</v>
      </c>
      <c r="C15" s="18">
        <v>0</v>
      </c>
      <c r="D15" s="18">
        <v>4438691625</v>
      </c>
      <c r="E15" s="19">
        <v>0</v>
      </c>
      <c r="F15" s="19">
        <v>795736754</v>
      </c>
      <c r="G15" s="19">
        <v>7957531</v>
      </c>
      <c r="H15" s="19">
        <v>72347423</v>
      </c>
      <c r="I15" s="19">
        <v>139796131</v>
      </c>
      <c r="J15" s="19">
        <v>174813625</v>
      </c>
      <c r="K15" s="19">
        <v>373984229</v>
      </c>
      <c r="L15" s="19">
        <v>238336889</v>
      </c>
      <c r="M15" s="19">
        <v>2057976519</v>
      </c>
      <c r="N15" s="19">
        <v>326730536</v>
      </c>
      <c r="O15" s="19">
        <v>54871088</v>
      </c>
      <c r="P15" s="19">
        <v>146661525</v>
      </c>
      <c r="Q15" s="19">
        <v>0</v>
      </c>
      <c r="R15" s="19">
        <v>49479375</v>
      </c>
    </row>
    <row r="16" spans="1:18" x14ac:dyDescent="0.3">
      <c r="A16" s="17" t="s">
        <v>39</v>
      </c>
      <c r="B16" s="18">
        <v>32753914917</v>
      </c>
      <c r="C16" s="18">
        <v>0</v>
      </c>
      <c r="D16" s="18">
        <v>32753914917</v>
      </c>
      <c r="E16" s="19">
        <v>0</v>
      </c>
      <c r="F16" s="19">
        <v>0</v>
      </c>
      <c r="G16" s="19">
        <v>0</v>
      </c>
      <c r="H16" s="19">
        <v>1376437660</v>
      </c>
      <c r="I16" s="19">
        <v>0</v>
      </c>
      <c r="J16" s="19">
        <v>0</v>
      </c>
      <c r="K16" s="19">
        <v>0</v>
      </c>
      <c r="L16" s="19">
        <v>0</v>
      </c>
      <c r="M16" s="19">
        <v>28048780409</v>
      </c>
      <c r="N16" s="19">
        <v>0</v>
      </c>
      <c r="O16" s="19">
        <v>2489311872</v>
      </c>
      <c r="P16" s="19">
        <v>0</v>
      </c>
      <c r="Q16" s="19">
        <v>839384976</v>
      </c>
      <c r="R16" s="19">
        <v>0</v>
      </c>
    </row>
    <row r="17" spans="1:18" x14ac:dyDescent="0.3">
      <c r="A17" s="17" t="s">
        <v>40</v>
      </c>
      <c r="B17" s="18">
        <v>28055700</v>
      </c>
      <c r="C17" s="18">
        <v>0</v>
      </c>
      <c r="D17" s="18">
        <v>28055700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28055700</v>
      </c>
      <c r="P17" s="19">
        <v>0</v>
      </c>
      <c r="Q17" s="19">
        <v>0</v>
      </c>
      <c r="R17" s="19">
        <v>0</v>
      </c>
    </row>
    <row r="18" spans="1:18" x14ac:dyDescent="0.3">
      <c r="A18" s="17" t="s">
        <v>41</v>
      </c>
      <c r="B18" s="18">
        <v>3392864968</v>
      </c>
      <c r="C18" s="18">
        <v>0</v>
      </c>
      <c r="D18" s="18">
        <v>3392864968</v>
      </c>
      <c r="E18" s="19">
        <v>0</v>
      </c>
      <c r="F18" s="19">
        <v>834615320</v>
      </c>
      <c r="G18" s="19">
        <v>1767711</v>
      </c>
      <c r="H18" s="19">
        <v>0</v>
      </c>
      <c r="I18" s="19">
        <v>33511698</v>
      </c>
      <c r="J18" s="19">
        <v>1321940</v>
      </c>
      <c r="K18" s="19">
        <v>190196413</v>
      </c>
      <c r="L18" s="19">
        <v>4383155</v>
      </c>
      <c r="M18" s="19">
        <v>2282129754</v>
      </c>
      <c r="N18" s="19">
        <v>0</v>
      </c>
      <c r="O18" s="19">
        <v>1873197</v>
      </c>
      <c r="P18" s="19">
        <v>43065780</v>
      </c>
      <c r="Q18" s="19">
        <v>0</v>
      </c>
      <c r="R18" s="19">
        <v>0</v>
      </c>
    </row>
    <row r="19" spans="1:18" x14ac:dyDescent="0.3">
      <c r="A19" s="17" t="s">
        <v>42</v>
      </c>
      <c r="B19" s="18">
        <v>51146552</v>
      </c>
      <c r="C19" s="18">
        <v>0</v>
      </c>
      <c r="D19" s="18">
        <v>51146552</v>
      </c>
      <c r="E19" s="19">
        <v>0</v>
      </c>
      <c r="F19" s="19">
        <v>120000</v>
      </c>
      <c r="G19" s="19">
        <v>0</v>
      </c>
      <c r="H19" s="19">
        <v>1034052</v>
      </c>
      <c r="I19" s="19">
        <v>9200000</v>
      </c>
      <c r="J19" s="19">
        <v>950000</v>
      </c>
      <c r="K19" s="19">
        <v>0</v>
      </c>
      <c r="L19" s="19">
        <v>0</v>
      </c>
      <c r="M19" s="19">
        <v>19642500</v>
      </c>
      <c r="N19" s="19">
        <v>13750000</v>
      </c>
      <c r="O19" s="19">
        <v>0</v>
      </c>
      <c r="P19" s="19">
        <v>6450000</v>
      </c>
      <c r="Q19" s="19">
        <v>0</v>
      </c>
      <c r="R19" s="19">
        <v>0</v>
      </c>
    </row>
    <row r="20" spans="1:18" x14ac:dyDescent="0.3">
      <c r="A20" s="17" t="s">
        <v>43</v>
      </c>
      <c r="B20" s="18">
        <v>56642512677</v>
      </c>
      <c r="C20" s="18">
        <v>0</v>
      </c>
      <c r="D20" s="18">
        <v>56642512677</v>
      </c>
      <c r="E20" s="19">
        <v>0</v>
      </c>
      <c r="F20" s="19">
        <v>3301932364</v>
      </c>
      <c r="G20" s="19">
        <v>40588527</v>
      </c>
      <c r="H20" s="19">
        <v>62850739</v>
      </c>
      <c r="I20" s="19">
        <v>141661210</v>
      </c>
      <c r="J20" s="19">
        <v>21810780362</v>
      </c>
      <c r="K20" s="19">
        <v>8162255337</v>
      </c>
      <c r="L20" s="19">
        <v>3228000</v>
      </c>
      <c r="M20" s="19">
        <v>17940184847</v>
      </c>
      <c r="N20" s="19">
        <v>0</v>
      </c>
      <c r="O20" s="19">
        <v>232522437</v>
      </c>
      <c r="P20" s="19">
        <v>520979527</v>
      </c>
      <c r="Q20" s="19">
        <v>21792</v>
      </c>
      <c r="R20" s="19">
        <v>4425507535</v>
      </c>
    </row>
    <row r="21" spans="1:18" x14ac:dyDescent="0.3">
      <c r="A21" s="17" t="s">
        <v>44</v>
      </c>
      <c r="B21" s="18">
        <v>29699747746</v>
      </c>
      <c r="C21" s="18">
        <v>0</v>
      </c>
      <c r="D21" s="18">
        <v>29699747746</v>
      </c>
      <c r="E21" s="19">
        <v>0</v>
      </c>
      <c r="F21" s="19">
        <v>3452377687</v>
      </c>
      <c r="G21" s="19">
        <v>120908462</v>
      </c>
      <c r="H21" s="19">
        <v>16978627</v>
      </c>
      <c r="I21" s="19">
        <v>0</v>
      </c>
      <c r="J21" s="19">
        <v>101033595</v>
      </c>
      <c r="K21" s="19">
        <v>11995586974</v>
      </c>
      <c r="L21" s="19">
        <v>1410765965</v>
      </c>
      <c r="M21" s="19">
        <v>11088764078</v>
      </c>
      <c r="N21" s="19">
        <v>916718563</v>
      </c>
      <c r="O21" s="19">
        <v>335058736</v>
      </c>
      <c r="P21" s="19">
        <v>98380687</v>
      </c>
      <c r="Q21" s="19">
        <v>0</v>
      </c>
      <c r="R21" s="19">
        <v>163174372</v>
      </c>
    </row>
    <row r="22" spans="1:18" x14ac:dyDescent="0.3">
      <c r="A22" s="17" t="s">
        <v>45</v>
      </c>
      <c r="B22" s="18">
        <v>78809427074</v>
      </c>
      <c r="C22" s="18">
        <v>0</v>
      </c>
      <c r="D22" s="18">
        <v>78809427074</v>
      </c>
      <c r="E22" s="19">
        <v>0</v>
      </c>
      <c r="F22" s="19">
        <v>2126042911</v>
      </c>
      <c r="G22" s="19">
        <v>77636796</v>
      </c>
      <c r="H22" s="19">
        <v>76379179</v>
      </c>
      <c r="I22" s="19">
        <v>181317720</v>
      </c>
      <c r="J22" s="19">
        <v>265804349</v>
      </c>
      <c r="K22" s="19">
        <v>57822930088</v>
      </c>
      <c r="L22" s="19">
        <v>325131216</v>
      </c>
      <c r="M22" s="19">
        <v>14981662763</v>
      </c>
      <c r="N22" s="19">
        <v>567548206</v>
      </c>
      <c r="O22" s="19">
        <v>297697103</v>
      </c>
      <c r="P22" s="19">
        <v>1655817665</v>
      </c>
      <c r="Q22" s="19">
        <v>0</v>
      </c>
      <c r="R22" s="19">
        <v>431459078</v>
      </c>
    </row>
    <row r="23" spans="1:18" x14ac:dyDescent="0.3">
      <c r="A23" s="17" t="s">
        <v>46</v>
      </c>
      <c r="B23" s="18">
        <v>1040819704</v>
      </c>
      <c r="C23" s="18">
        <v>1040819704</v>
      </c>
      <c r="D23" s="18">
        <v>0</v>
      </c>
      <c r="E23" s="19">
        <v>1040819704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</row>
    <row r="24" spans="1:18" x14ac:dyDescent="0.3">
      <c r="A24" s="17" t="s">
        <v>47</v>
      </c>
      <c r="B24" s="18">
        <v>8598077936</v>
      </c>
      <c r="C24" s="18">
        <v>8258074126</v>
      </c>
      <c r="D24" s="18">
        <v>340003810</v>
      </c>
      <c r="E24" s="19">
        <v>8258074126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340003810</v>
      </c>
      <c r="O24" s="19">
        <v>0</v>
      </c>
      <c r="P24" s="19">
        <v>0</v>
      </c>
      <c r="Q24" s="19">
        <v>0</v>
      </c>
      <c r="R24" s="19">
        <v>0</v>
      </c>
    </row>
    <row r="25" spans="1:18" x14ac:dyDescent="0.3">
      <c r="A25" s="17" t="s">
        <v>48</v>
      </c>
      <c r="B25" s="18">
        <v>122602983775</v>
      </c>
      <c r="C25" s="18">
        <v>0</v>
      </c>
      <c r="D25" s="18">
        <v>122602983775</v>
      </c>
      <c r="E25" s="19">
        <v>0</v>
      </c>
      <c r="F25" s="19">
        <v>18310483504</v>
      </c>
      <c r="G25" s="19">
        <v>1683517559</v>
      </c>
      <c r="H25" s="19">
        <v>100000</v>
      </c>
      <c r="I25" s="19">
        <v>2299172418</v>
      </c>
      <c r="J25" s="19">
        <v>2563751503</v>
      </c>
      <c r="K25" s="19">
        <v>41418019843</v>
      </c>
      <c r="L25" s="19">
        <v>4910800777</v>
      </c>
      <c r="M25" s="19">
        <v>33589502394</v>
      </c>
      <c r="N25" s="19">
        <v>7414299205</v>
      </c>
      <c r="O25" s="19">
        <v>0</v>
      </c>
      <c r="P25" s="19">
        <v>4691285385</v>
      </c>
      <c r="Q25" s="19">
        <v>0</v>
      </c>
      <c r="R25" s="19">
        <v>5722051187</v>
      </c>
    </row>
    <row r="26" spans="1:18" x14ac:dyDescent="0.3">
      <c r="A26" s="17" t="s">
        <v>49</v>
      </c>
      <c r="B26" s="18">
        <v>37708616377</v>
      </c>
      <c r="C26" s="18">
        <v>0</v>
      </c>
      <c r="D26" s="18">
        <v>37708616377</v>
      </c>
      <c r="E26" s="19">
        <v>0</v>
      </c>
      <c r="F26" s="19">
        <v>10526508083</v>
      </c>
      <c r="G26" s="19">
        <v>1117247641</v>
      </c>
      <c r="H26" s="19">
        <v>326979</v>
      </c>
      <c r="I26" s="19">
        <v>0</v>
      </c>
      <c r="J26" s="19">
        <v>4235817225</v>
      </c>
      <c r="K26" s="19">
        <v>2380691452</v>
      </c>
      <c r="L26" s="19">
        <v>5462898912</v>
      </c>
      <c r="M26" s="19">
        <v>0</v>
      </c>
      <c r="N26" s="19">
        <v>7295024741</v>
      </c>
      <c r="O26" s="19">
        <v>2214262424</v>
      </c>
      <c r="P26" s="19">
        <v>561235589</v>
      </c>
      <c r="Q26" s="19">
        <v>345570053</v>
      </c>
      <c r="R26" s="19">
        <v>3569033278</v>
      </c>
    </row>
    <row r="27" spans="1:18" x14ac:dyDescent="0.3">
      <c r="A27" s="17" t="s">
        <v>50</v>
      </c>
      <c r="B27" s="18">
        <v>26591300305</v>
      </c>
      <c r="C27" s="18">
        <v>0</v>
      </c>
      <c r="D27" s="18">
        <v>26591300305</v>
      </c>
      <c r="E27" s="19">
        <v>0</v>
      </c>
      <c r="F27" s="19">
        <v>7755427052</v>
      </c>
      <c r="G27" s="19">
        <v>1031120111</v>
      </c>
      <c r="H27" s="19">
        <v>0</v>
      </c>
      <c r="I27" s="19">
        <v>0</v>
      </c>
      <c r="J27" s="19">
        <v>1702108668</v>
      </c>
      <c r="K27" s="19">
        <v>2449179920</v>
      </c>
      <c r="L27" s="19">
        <v>4402603572</v>
      </c>
      <c r="M27" s="19">
        <v>0</v>
      </c>
      <c r="N27" s="19">
        <v>6427680495</v>
      </c>
      <c r="O27" s="19">
        <v>2486148117</v>
      </c>
      <c r="P27" s="19">
        <v>0</v>
      </c>
      <c r="Q27" s="19">
        <v>337032370</v>
      </c>
      <c r="R27" s="19">
        <v>0</v>
      </c>
    </row>
    <row r="28" spans="1:18" x14ac:dyDescent="0.3">
      <c r="A28" s="14" t="s">
        <v>51</v>
      </c>
      <c r="B28" s="15">
        <v>137697192474</v>
      </c>
      <c r="C28" s="15">
        <v>2980141970</v>
      </c>
      <c r="D28" s="15">
        <v>134717050504</v>
      </c>
      <c r="E28" s="16">
        <v>2980141970</v>
      </c>
      <c r="F28" s="16">
        <v>10368186381</v>
      </c>
      <c r="G28" s="16">
        <v>624145445</v>
      </c>
      <c r="H28" s="16">
        <v>2594586050</v>
      </c>
      <c r="I28" s="16">
        <v>1793026778</v>
      </c>
      <c r="J28" s="16">
        <v>4070050080</v>
      </c>
      <c r="K28" s="16">
        <v>92338383566</v>
      </c>
      <c r="L28" s="16">
        <v>3106999538</v>
      </c>
      <c r="M28" s="16">
        <v>12453639005</v>
      </c>
      <c r="N28" s="16">
        <v>1126266597</v>
      </c>
      <c r="O28" s="16">
        <v>3501217137</v>
      </c>
      <c r="P28" s="16">
        <v>759461750</v>
      </c>
      <c r="Q28" s="16">
        <v>568117836</v>
      </c>
      <c r="R28" s="16">
        <v>1412970341</v>
      </c>
    </row>
    <row r="29" spans="1:18" x14ac:dyDescent="0.3">
      <c r="A29" s="17" t="s">
        <v>52</v>
      </c>
      <c r="B29" s="18">
        <v>30662066966</v>
      </c>
      <c r="C29" s="18">
        <v>604302000</v>
      </c>
      <c r="D29" s="18">
        <v>30057764966</v>
      </c>
      <c r="E29" s="19">
        <v>604302000</v>
      </c>
      <c r="F29" s="19">
        <v>7543646000</v>
      </c>
      <c r="G29" s="19">
        <v>356358000</v>
      </c>
      <c r="H29" s="19">
        <v>2120458400</v>
      </c>
      <c r="I29" s="19">
        <v>1379486500</v>
      </c>
      <c r="J29" s="19">
        <v>3183934600</v>
      </c>
      <c r="K29" s="19">
        <v>705167788</v>
      </c>
      <c r="L29" s="19">
        <v>1813840650</v>
      </c>
      <c r="M29" s="19">
        <v>7770247507</v>
      </c>
      <c r="N29" s="19">
        <v>736186432</v>
      </c>
      <c r="O29" s="19">
        <v>2845998992</v>
      </c>
      <c r="P29" s="19">
        <v>350967000</v>
      </c>
      <c r="Q29" s="19">
        <v>141063700</v>
      </c>
      <c r="R29" s="19">
        <v>1110409397</v>
      </c>
    </row>
    <row r="30" spans="1:18" x14ac:dyDescent="0.3">
      <c r="A30" s="17" t="s">
        <v>53</v>
      </c>
      <c r="B30" s="18">
        <v>10005313855</v>
      </c>
      <c r="C30" s="18">
        <v>1397767470</v>
      </c>
      <c r="D30" s="18">
        <v>8607546385</v>
      </c>
      <c r="E30" s="19">
        <v>1397767470</v>
      </c>
      <c r="F30" s="19">
        <v>2161664797</v>
      </c>
      <c r="G30" s="19">
        <v>267355445</v>
      </c>
      <c r="H30" s="19">
        <v>469674840</v>
      </c>
      <c r="I30" s="19">
        <v>274832000</v>
      </c>
      <c r="J30" s="19">
        <v>720831000</v>
      </c>
      <c r="K30" s="19">
        <v>180520000</v>
      </c>
      <c r="L30" s="19">
        <v>1114589000</v>
      </c>
      <c r="M30" s="19">
        <v>2015841086</v>
      </c>
      <c r="N30" s="19">
        <v>188131375</v>
      </c>
      <c r="O30" s="19">
        <v>574215342</v>
      </c>
      <c r="P30" s="19">
        <v>123430000</v>
      </c>
      <c r="Q30" s="19">
        <v>398707500</v>
      </c>
      <c r="R30" s="19">
        <v>117754000</v>
      </c>
    </row>
    <row r="31" spans="1:18" x14ac:dyDescent="0.3">
      <c r="A31" s="17" t="s">
        <v>54</v>
      </c>
      <c r="B31" s="18">
        <v>97029811653</v>
      </c>
      <c r="C31" s="18">
        <v>978072500</v>
      </c>
      <c r="D31" s="18">
        <v>96051739153</v>
      </c>
      <c r="E31" s="19">
        <v>978072500</v>
      </c>
      <c r="F31" s="19">
        <v>662875584</v>
      </c>
      <c r="G31" s="19">
        <v>432000</v>
      </c>
      <c r="H31" s="19">
        <v>4452810</v>
      </c>
      <c r="I31" s="19">
        <v>138708278</v>
      </c>
      <c r="J31" s="19">
        <v>165284480</v>
      </c>
      <c r="K31" s="19">
        <v>91452695778</v>
      </c>
      <c r="L31" s="19">
        <v>178569888</v>
      </c>
      <c r="M31" s="19">
        <v>2667550412</v>
      </c>
      <c r="N31" s="19">
        <v>201948790</v>
      </c>
      <c r="O31" s="19">
        <v>81002803</v>
      </c>
      <c r="P31" s="19">
        <v>285064750</v>
      </c>
      <c r="Q31" s="19">
        <v>28346636</v>
      </c>
      <c r="R31" s="19">
        <v>184806944</v>
      </c>
    </row>
    <row r="32" spans="1:18" x14ac:dyDescent="0.3">
      <c r="A32" s="14" t="s">
        <v>55</v>
      </c>
      <c r="B32" s="15">
        <v>12581932113</v>
      </c>
      <c r="C32" s="15">
        <v>0</v>
      </c>
      <c r="D32" s="15">
        <v>12581932113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4402560317</v>
      </c>
      <c r="N32" s="16">
        <v>8179371796</v>
      </c>
      <c r="O32" s="16">
        <v>0</v>
      </c>
      <c r="P32" s="16">
        <v>0</v>
      </c>
      <c r="Q32" s="16">
        <v>0</v>
      </c>
      <c r="R32" s="16">
        <v>0</v>
      </c>
    </row>
    <row r="33" spans="1:18" x14ac:dyDescent="0.3">
      <c r="A33" s="17" t="s">
        <v>56</v>
      </c>
      <c r="B33" s="18">
        <v>0</v>
      </c>
      <c r="C33" s="18">
        <v>0</v>
      </c>
      <c r="D33" s="18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</row>
    <row r="34" spans="1:18" x14ac:dyDescent="0.3">
      <c r="A34" s="17" t="s">
        <v>57</v>
      </c>
      <c r="B34" s="18">
        <v>12581932113</v>
      </c>
      <c r="C34" s="18">
        <v>0</v>
      </c>
      <c r="D34" s="18">
        <v>12581932113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4402560317</v>
      </c>
      <c r="N34" s="19">
        <v>8179371796</v>
      </c>
      <c r="O34" s="19">
        <v>0</v>
      </c>
      <c r="P34" s="19">
        <v>0</v>
      </c>
      <c r="Q34" s="19">
        <v>0</v>
      </c>
      <c r="R34" s="19">
        <v>0</v>
      </c>
    </row>
    <row r="35" spans="1:18" x14ac:dyDescent="0.3">
      <c r="A35" s="17" t="s">
        <v>58</v>
      </c>
      <c r="B35" s="18">
        <v>0</v>
      </c>
      <c r="C35" s="18">
        <v>0</v>
      </c>
      <c r="D35" s="18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</row>
    <row r="36" spans="1:18" x14ac:dyDescent="0.3">
      <c r="A36" s="14" t="s">
        <v>59</v>
      </c>
      <c r="B36" s="15">
        <v>305818256501</v>
      </c>
      <c r="C36" s="15">
        <v>7565630155</v>
      </c>
      <c r="D36" s="15">
        <v>298252626346</v>
      </c>
      <c r="E36" s="16">
        <v>7565630155</v>
      </c>
      <c r="F36" s="16">
        <v>61847426370</v>
      </c>
      <c r="G36" s="16">
        <v>5273803386</v>
      </c>
      <c r="H36" s="16">
        <v>25436022198</v>
      </c>
      <c r="I36" s="16">
        <v>1659062935</v>
      </c>
      <c r="J36" s="16">
        <v>10394108553</v>
      </c>
      <c r="K36" s="16">
        <v>38842723841</v>
      </c>
      <c r="L36" s="16">
        <v>20124306611</v>
      </c>
      <c r="M36" s="16">
        <v>82462510669</v>
      </c>
      <c r="N36" s="16">
        <v>5693525452</v>
      </c>
      <c r="O36" s="16">
        <v>28147140935</v>
      </c>
      <c r="P36" s="16">
        <v>11718011255</v>
      </c>
      <c r="Q36" s="16">
        <v>5023721081</v>
      </c>
      <c r="R36" s="16">
        <v>1630263060</v>
      </c>
    </row>
    <row r="37" spans="1:18" x14ac:dyDescent="0.3">
      <c r="A37" s="17" t="s">
        <v>60</v>
      </c>
      <c r="B37" s="18">
        <v>1085906432</v>
      </c>
      <c r="C37" s="18">
        <v>0</v>
      </c>
      <c r="D37" s="18">
        <v>1085906432</v>
      </c>
      <c r="E37" s="19">
        <v>0</v>
      </c>
      <c r="F37" s="19">
        <v>0</v>
      </c>
      <c r="G37" s="19">
        <v>9032132</v>
      </c>
      <c r="H37" s="19">
        <v>0</v>
      </c>
      <c r="I37" s="19">
        <v>298000</v>
      </c>
      <c r="J37" s="19">
        <v>0</v>
      </c>
      <c r="K37" s="19">
        <v>0</v>
      </c>
      <c r="L37" s="19">
        <v>297640000</v>
      </c>
      <c r="M37" s="19">
        <v>291273300</v>
      </c>
      <c r="N37" s="19">
        <v>313766200</v>
      </c>
      <c r="O37" s="19">
        <v>0</v>
      </c>
      <c r="P37" s="19">
        <v>173896800</v>
      </c>
      <c r="Q37" s="19">
        <v>0</v>
      </c>
      <c r="R37" s="19">
        <v>0</v>
      </c>
    </row>
    <row r="38" spans="1:18" x14ac:dyDescent="0.3">
      <c r="A38" s="17" t="s">
        <v>61</v>
      </c>
      <c r="B38" s="18">
        <v>0</v>
      </c>
      <c r="C38" s="18">
        <v>0</v>
      </c>
      <c r="D38" s="18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</row>
    <row r="39" spans="1:18" x14ac:dyDescent="0.3">
      <c r="A39" s="17" t="s">
        <v>62</v>
      </c>
      <c r="B39" s="18">
        <v>681757700</v>
      </c>
      <c r="C39" s="18">
        <v>625557700</v>
      </c>
      <c r="D39" s="18">
        <v>56200000</v>
      </c>
      <c r="E39" s="19">
        <v>625557700</v>
      </c>
      <c r="F39" s="19">
        <v>0</v>
      </c>
      <c r="G39" s="19">
        <v>0</v>
      </c>
      <c r="H39" s="19">
        <v>0</v>
      </c>
      <c r="I39" s="19">
        <v>43300000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12900000</v>
      </c>
      <c r="P39" s="19">
        <v>0</v>
      </c>
      <c r="Q39" s="19">
        <v>0</v>
      </c>
      <c r="R39" s="19">
        <v>0</v>
      </c>
    </row>
    <row r="40" spans="1:18" x14ac:dyDescent="0.3">
      <c r="A40" s="17" t="s">
        <v>63</v>
      </c>
      <c r="B40" s="18">
        <v>0</v>
      </c>
      <c r="C40" s="18">
        <v>0</v>
      </c>
      <c r="D40" s="18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</row>
    <row r="41" spans="1:18" x14ac:dyDescent="0.3">
      <c r="A41" s="17" t="s">
        <v>64</v>
      </c>
      <c r="B41" s="18">
        <v>17015351434</v>
      </c>
      <c r="C41" s="18">
        <v>3433192273</v>
      </c>
      <c r="D41" s="18">
        <v>13582159161</v>
      </c>
      <c r="E41" s="19">
        <v>3433192273</v>
      </c>
      <c r="F41" s="19">
        <v>3790477271</v>
      </c>
      <c r="G41" s="19">
        <v>342376605</v>
      </c>
      <c r="H41" s="19">
        <v>81941046</v>
      </c>
      <c r="I41" s="19">
        <v>37465758</v>
      </c>
      <c r="J41" s="19">
        <v>630489238</v>
      </c>
      <c r="K41" s="19">
        <v>6915146740</v>
      </c>
      <c r="L41" s="19">
        <v>308538809</v>
      </c>
      <c r="M41" s="19">
        <v>602818023</v>
      </c>
      <c r="N41" s="19">
        <v>392242198</v>
      </c>
      <c r="O41" s="19">
        <v>16429547</v>
      </c>
      <c r="P41" s="19">
        <v>182003857</v>
      </c>
      <c r="Q41" s="19">
        <v>0</v>
      </c>
      <c r="R41" s="19">
        <v>282230069</v>
      </c>
    </row>
    <row r="42" spans="1:18" x14ac:dyDescent="0.3">
      <c r="A42" s="17" t="s">
        <v>65</v>
      </c>
      <c r="B42" s="18">
        <v>0</v>
      </c>
      <c r="C42" s="18">
        <v>0</v>
      </c>
      <c r="D42" s="18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</row>
    <row r="43" spans="1:18" x14ac:dyDescent="0.3">
      <c r="A43" s="17" t="s">
        <v>66</v>
      </c>
      <c r="B43" s="18">
        <v>2558010472</v>
      </c>
      <c r="C43" s="18">
        <v>0</v>
      </c>
      <c r="D43" s="18">
        <v>2558010472</v>
      </c>
      <c r="E43" s="19">
        <v>0</v>
      </c>
      <c r="F43" s="19">
        <v>0</v>
      </c>
      <c r="G43" s="19">
        <v>0</v>
      </c>
      <c r="H43" s="19">
        <v>43333332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328292140</v>
      </c>
      <c r="P43" s="19">
        <v>2186385000</v>
      </c>
      <c r="Q43" s="19">
        <v>0</v>
      </c>
      <c r="R43" s="19">
        <v>0</v>
      </c>
    </row>
    <row r="44" spans="1:18" x14ac:dyDescent="0.3">
      <c r="A44" s="17" t="s">
        <v>67</v>
      </c>
      <c r="B44" s="18">
        <v>11068581525</v>
      </c>
      <c r="C44" s="18">
        <v>0</v>
      </c>
      <c r="D44" s="18">
        <v>11068581525</v>
      </c>
      <c r="E44" s="19">
        <v>0</v>
      </c>
      <c r="F44" s="19">
        <v>4000000</v>
      </c>
      <c r="G44" s="19">
        <v>8410000</v>
      </c>
      <c r="H44" s="19">
        <v>14683000</v>
      </c>
      <c r="I44" s="19">
        <v>536793906</v>
      </c>
      <c r="J44" s="19">
        <v>188437300</v>
      </c>
      <c r="K44" s="19">
        <v>4701800115</v>
      </c>
      <c r="L44" s="19">
        <v>911616582</v>
      </c>
      <c r="M44" s="19">
        <v>0</v>
      </c>
      <c r="N44" s="19">
        <v>3983863048</v>
      </c>
      <c r="O44" s="19">
        <v>0</v>
      </c>
      <c r="P44" s="19">
        <v>718977574</v>
      </c>
      <c r="Q44" s="19">
        <v>0</v>
      </c>
      <c r="R44" s="19">
        <v>0</v>
      </c>
    </row>
    <row r="45" spans="1:18" x14ac:dyDescent="0.3">
      <c r="A45" s="17" t="s">
        <v>68</v>
      </c>
      <c r="B45" s="18">
        <v>1584476290</v>
      </c>
      <c r="C45" s="18">
        <v>0</v>
      </c>
      <c r="D45" s="18">
        <v>1584476290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1584476290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</row>
    <row r="46" spans="1:18" x14ac:dyDescent="0.3">
      <c r="A46" s="17" t="s">
        <v>69</v>
      </c>
      <c r="B46" s="18">
        <v>0</v>
      </c>
      <c r="C46" s="18">
        <v>0</v>
      </c>
      <c r="D46" s="18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</row>
    <row r="47" spans="1:18" x14ac:dyDescent="0.3">
      <c r="A47" s="17" t="s">
        <v>70</v>
      </c>
      <c r="B47" s="18">
        <v>10843590424</v>
      </c>
      <c r="C47" s="18">
        <v>612015951</v>
      </c>
      <c r="D47" s="18">
        <v>10231574473</v>
      </c>
      <c r="E47" s="19">
        <v>612015951</v>
      </c>
      <c r="F47" s="19">
        <v>5869051048</v>
      </c>
      <c r="G47" s="19">
        <v>25096921</v>
      </c>
      <c r="H47" s="19">
        <v>0</v>
      </c>
      <c r="I47" s="19">
        <v>0</v>
      </c>
      <c r="J47" s="19">
        <v>1568720051</v>
      </c>
      <c r="K47" s="19">
        <v>178406240</v>
      </c>
      <c r="L47" s="19">
        <v>3214727</v>
      </c>
      <c r="M47" s="19">
        <v>194644250</v>
      </c>
      <c r="N47" s="19">
        <v>671637355</v>
      </c>
      <c r="O47" s="19">
        <v>0</v>
      </c>
      <c r="P47" s="19">
        <v>1349569737</v>
      </c>
      <c r="Q47" s="19">
        <v>0</v>
      </c>
      <c r="R47" s="19">
        <v>371234144</v>
      </c>
    </row>
    <row r="48" spans="1:18" x14ac:dyDescent="0.3">
      <c r="A48" s="17" t="s">
        <v>71</v>
      </c>
      <c r="B48" s="18">
        <v>2646996788</v>
      </c>
      <c r="C48" s="18">
        <v>2118567686</v>
      </c>
      <c r="D48" s="18">
        <v>528429102</v>
      </c>
      <c r="E48" s="19">
        <v>2118567686</v>
      </c>
      <c r="F48" s="19">
        <v>0</v>
      </c>
      <c r="G48" s="19">
        <v>26770456</v>
      </c>
      <c r="H48" s="19">
        <v>1891372</v>
      </c>
      <c r="I48" s="19">
        <v>10184052</v>
      </c>
      <c r="J48" s="19">
        <v>173583106</v>
      </c>
      <c r="K48" s="19">
        <v>0</v>
      </c>
      <c r="L48" s="19">
        <v>3934518</v>
      </c>
      <c r="M48" s="19">
        <v>167431390</v>
      </c>
      <c r="N48" s="19">
        <v>95547550</v>
      </c>
      <c r="O48" s="19">
        <v>33252331</v>
      </c>
      <c r="P48" s="19">
        <v>9770846</v>
      </c>
      <c r="Q48" s="19">
        <v>6063481</v>
      </c>
      <c r="R48" s="19">
        <v>0</v>
      </c>
    </row>
    <row r="49" spans="1:18" x14ac:dyDescent="0.3">
      <c r="A49" s="17" t="s">
        <v>72</v>
      </c>
      <c r="B49" s="18">
        <v>0</v>
      </c>
      <c r="C49" s="18">
        <v>0</v>
      </c>
      <c r="D49" s="18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</row>
    <row r="50" spans="1:18" x14ac:dyDescent="0.3">
      <c r="A50" s="17" t="s">
        <v>73</v>
      </c>
      <c r="B50" s="18">
        <v>0</v>
      </c>
      <c r="C50" s="18">
        <v>0</v>
      </c>
      <c r="D50" s="18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</row>
    <row r="51" spans="1:18" x14ac:dyDescent="0.3">
      <c r="A51" s="17" t="s">
        <v>74</v>
      </c>
      <c r="B51" s="18">
        <v>38347077501</v>
      </c>
      <c r="C51" s="18">
        <v>776296545</v>
      </c>
      <c r="D51" s="18">
        <v>37570780956</v>
      </c>
      <c r="E51" s="19">
        <v>776296545</v>
      </c>
      <c r="F51" s="19">
        <v>2234115773</v>
      </c>
      <c r="G51" s="19">
        <v>4862117272</v>
      </c>
      <c r="H51" s="19">
        <v>606515003</v>
      </c>
      <c r="I51" s="19">
        <v>1031021219</v>
      </c>
      <c r="J51" s="19">
        <v>482637415</v>
      </c>
      <c r="K51" s="19">
        <v>0</v>
      </c>
      <c r="L51" s="19">
        <v>152724896</v>
      </c>
      <c r="M51" s="19">
        <v>19545556381</v>
      </c>
      <c r="N51" s="19">
        <v>236469101</v>
      </c>
      <c r="O51" s="19">
        <v>5581736218</v>
      </c>
      <c r="P51" s="19">
        <v>1861088831</v>
      </c>
      <c r="Q51" s="19">
        <v>0</v>
      </c>
      <c r="R51" s="19">
        <v>976798847</v>
      </c>
    </row>
    <row r="52" spans="1:18" x14ac:dyDescent="0.3">
      <c r="A52" s="17" t="s">
        <v>75</v>
      </c>
      <c r="B52" s="18">
        <v>219933107935</v>
      </c>
      <c r="C52" s="18">
        <v>0</v>
      </c>
      <c r="D52" s="18">
        <v>219933107935</v>
      </c>
      <c r="E52" s="19">
        <v>0</v>
      </c>
      <c r="F52" s="19">
        <v>49949782278</v>
      </c>
      <c r="G52" s="19">
        <v>0</v>
      </c>
      <c r="H52" s="19">
        <v>24687658445</v>
      </c>
      <c r="I52" s="19">
        <v>0</v>
      </c>
      <c r="J52" s="19">
        <v>5765765153</v>
      </c>
      <c r="K52" s="19">
        <v>27047370746</v>
      </c>
      <c r="L52" s="19">
        <v>18446637079</v>
      </c>
      <c r="M52" s="19">
        <v>61607387325</v>
      </c>
      <c r="N52" s="19">
        <v>0</v>
      </c>
      <c r="O52" s="19">
        <v>22174530699</v>
      </c>
      <c r="P52" s="19">
        <v>5236318610</v>
      </c>
      <c r="Q52" s="19">
        <v>5017657600</v>
      </c>
      <c r="R52" s="19">
        <v>0</v>
      </c>
    </row>
    <row r="53" spans="1:18" x14ac:dyDescent="0.3">
      <c r="A53" s="17" t="s">
        <v>76</v>
      </c>
      <c r="B53" s="18">
        <v>0</v>
      </c>
      <c r="C53" s="18">
        <v>0</v>
      </c>
      <c r="D53" s="18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</row>
    <row r="54" spans="1:18" x14ac:dyDescent="0.3">
      <c r="A54" s="17" t="s">
        <v>77</v>
      </c>
      <c r="B54" s="18">
        <v>0</v>
      </c>
      <c r="C54" s="18">
        <v>0</v>
      </c>
      <c r="D54" s="18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</row>
    <row r="55" spans="1:18" x14ac:dyDescent="0.3">
      <c r="A55" s="17" t="s">
        <v>78</v>
      </c>
      <c r="B55" s="18">
        <v>0</v>
      </c>
      <c r="C55" s="18">
        <v>0</v>
      </c>
      <c r="D55" s="18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</row>
    <row r="56" spans="1:18" x14ac:dyDescent="0.3">
      <c r="A56" s="17" t="s">
        <v>79</v>
      </c>
      <c r="B56" s="18">
        <v>0</v>
      </c>
      <c r="C56" s="18">
        <v>0</v>
      </c>
      <c r="D56" s="18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</row>
    <row r="57" spans="1:18" x14ac:dyDescent="0.3">
      <c r="A57" s="17" t="s">
        <v>80</v>
      </c>
      <c r="B57" s="18">
        <v>53400000</v>
      </c>
      <c r="C57" s="18">
        <v>0</v>
      </c>
      <c r="D57" s="18">
        <v>53400000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53400000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</row>
    <row r="58" spans="1:18" x14ac:dyDescent="0.3">
      <c r="A58" s="17" t="s">
        <v>81</v>
      </c>
      <c r="B58" s="18">
        <v>0</v>
      </c>
      <c r="C58" s="18">
        <v>0</v>
      </c>
      <c r="D58" s="18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</row>
    <row r="59" spans="1:18" x14ac:dyDescent="0.3">
      <c r="A59" s="17" t="s">
        <v>82</v>
      </c>
      <c r="B59" s="18">
        <v>0</v>
      </c>
      <c r="C59" s="18">
        <v>0</v>
      </c>
      <c r="D59" s="18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</row>
    <row r="60" spans="1:18" x14ac:dyDescent="0.3">
      <c r="A60" s="17" t="s">
        <v>83</v>
      </c>
      <c r="B60" s="18">
        <v>0</v>
      </c>
      <c r="C60" s="18">
        <v>0</v>
      </c>
      <c r="D60" s="18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</row>
    <row r="61" spans="1:18" x14ac:dyDescent="0.3">
      <c r="A61" s="11" t="s">
        <v>84</v>
      </c>
      <c r="B61" s="12">
        <v>6077724992918</v>
      </c>
      <c r="C61" s="12">
        <v>729125179386</v>
      </c>
      <c r="D61" s="12">
        <v>5348599813532</v>
      </c>
      <c r="E61" s="13">
        <v>729125179386</v>
      </c>
      <c r="F61" s="13">
        <v>833453694973</v>
      </c>
      <c r="G61" s="13">
        <v>256954110987</v>
      </c>
      <c r="H61" s="13">
        <v>336599903987</v>
      </c>
      <c r="I61" s="13">
        <v>338853764693</v>
      </c>
      <c r="J61" s="13">
        <v>329376354381</v>
      </c>
      <c r="K61" s="13">
        <v>437590896315</v>
      </c>
      <c r="L61" s="13">
        <v>327620148619</v>
      </c>
      <c r="M61" s="13">
        <v>475966405454</v>
      </c>
      <c r="N61" s="13">
        <v>611381726783</v>
      </c>
      <c r="O61" s="13">
        <v>433966405311</v>
      </c>
      <c r="P61" s="13">
        <v>396450999169</v>
      </c>
      <c r="Q61" s="13">
        <v>203560484251</v>
      </c>
      <c r="R61" s="13">
        <v>366824918609</v>
      </c>
    </row>
    <row r="62" spans="1:18" x14ac:dyDescent="0.3">
      <c r="A62" s="14" t="s">
        <v>85</v>
      </c>
      <c r="B62" s="15">
        <v>5908030344000</v>
      </c>
      <c r="C62" s="15">
        <v>729125179386</v>
      </c>
      <c r="D62" s="15">
        <v>5178905164614</v>
      </c>
      <c r="E62" s="16">
        <v>729125179386</v>
      </c>
      <c r="F62" s="16">
        <v>810277336577</v>
      </c>
      <c r="G62" s="16">
        <v>246700440163</v>
      </c>
      <c r="H62" s="16">
        <v>326228110871</v>
      </c>
      <c r="I62" s="16">
        <v>323972343508</v>
      </c>
      <c r="J62" s="16">
        <v>329376354381</v>
      </c>
      <c r="K62" s="16">
        <v>421801976413</v>
      </c>
      <c r="L62" s="16">
        <v>327620148619</v>
      </c>
      <c r="M62" s="16">
        <v>444672924509</v>
      </c>
      <c r="N62" s="16">
        <v>576768430650</v>
      </c>
      <c r="O62" s="16">
        <v>420260621294</v>
      </c>
      <c r="P62" s="16">
        <v>380841074769</v>
      </c>
      <c r="Q62" s="16">
        <v>203560484251</v>
      </c>
      <c r="R62" s="16">
        <v>366824918609</v>
      </c>
    </row>
    <row r="63" spans="1:18" x14ac:dyDescent="0.3">
      <c r="A63" s="17" t="s">
        <v>86</v>
      </c>
      <c r="B63" s="18">
        <v>0</v>
      </c>
      <c r="C63" s="18">
        <v>0</v>
      </c>
      <c r="D63" s="18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</row>
    <row r="64" spans="1:18" x14ac:dyDescent="0.3">
      <c r="A64" s="17" t="s">
        <v>87</v>
      </c>
      <c r="B64" s="18">
        <v>0</v>
      </c>
      <c r="C64" s="18">
        <v>0</v>
      </c>
      <c r="D64" s="18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</row>
    <row r="65" spans="1:18" x14ac:dyDescent="0.3">
      <c r="A65" s="17" t="s">
        <v>88</v>
      </c>
      <c r="B65" s="18">
        <v>0</v>
      </c>
      <c r="C65" s="18">
        <v>0</v>
      </c>
      <c r="D65" s="18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</row>
    <row r="66" spans="1:18" x14ac:dyDescent="0.3">
      <c r="A66" s="17" t="s">
        <v>89</v>
      </c>
      <c r="B66" s="18">
        <v>0</v>
      </c>
      <c r="C66" s="18">
        <v>0</v>
      </c>
      <c r="D66" s="18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</row>
    <row r="67" spans="1:18" x14ac:dyDescent="0.3">
      <c r="A67" s="17" t="s">
        <v>90</v>
      </c>
      <c r="B67" s="18">
        <v>618647792420</v>
      </c>
      <c r="C67" s="18">
        <v>0</v>
      </c>
      <c r="D67" s="18">
        <v>618647792420</v>
      </c>
      <c r="E67" s="19">
        <v>0</v>
      </c>
      <c r="F67" s="19">
        <v>108545448758</v>
      </c>
      <c r="G67" s="19">
        <v>8376802118</v>
      </c>
      <c r="H67" s="19">
        <v>50890493616</v>
      </c>
      <c r="I67" s="19">
        <v>0</v>
      </c>
      <c r="J67" s="19">
        <v>950867200</v>
      </c>
      <c r="K67" s="19">
        <v>55205822516</v>
      </c>
      <c r="L67" s="19">
        <v>52722751816</v>
      </c>
      <c r="M67" s="19">
        <v>0</v>
      </c>
      <c r="N67" s="19">
        <v>209541220300</v>
      </c>
      <c r="O67" s="19">
        <v>57847884810</v>
      </c>
      <c r="P67" s="19">
        <v>74566501286</v>
      </c>
      <c r="Q67" s="19">
        <v>0</v>
      </c>
      <c r="R67" s="19">
        <v>0</v>
      </c>
    </row>
    <row r="68" spans="1:18" x14ac:dyDescent="0.3">
      <c r="A68" s="17" t="s">
        <v>91</v>
      </c>
      <c r="B68" s="18">
        <v>43823723500</v>
      </c>
      <c r="C68" s="18">
        <v>0</v>
      </c>
      <c r="D68" s="18">
        <v>43823723500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10884934000</v>
      </c>
      <c r="K68" s="19">
        <v>0</v>
      </c>
      <c r="L68" s="19">
        <v>3665512000</v>
      </c>
      <c r="M68" s="19">
        <v>3759768500</v>
      </c>
      <c r="N68" s="19">
        <v>0</v>
      </c>
      <c r="O68" s="19">
        <v>7287717500</v>
      </c>
      <c r="P68" s="19">
        <v>10757067500</v>
      </c>
      <c r="Q68" s="19">
        <v>0</v>
      </c>
      <c r="R68" s="19">
        <v>7468724000</v>
      </c>
    </row>
    <row r="69" spans="1:18" x14ac:dyDescent="0.3">
      <c r="A69" s="17" t="s">
        <v>92</v>
      </c>
      <c r="B69" s="18">
        <v>1155325973409</v>
      </c>
      <c r="C69" s="18">
        <v>264475136200</v>
      </c>
      <c r="D69" s="18">
        <v>890850837209</v>
      </c>
      <c r="E69" s="19">
        <v>264475136200</v>
      </c>
      <c r="F69" s="19">
        <v>268252267055</v>
      </c>
      <c r="G69" s="19">
        <v>15745683800</v>
      </c>
      <c r="H69" s="19">
        <v>26931234072</v>
      </c>
      <c r="I69" s="19">
        <v>22859970500</v>
      </c>
      <c r="J69" s="19">
        <v>15706128350</v>
      </c>
      <c r="K69" s="19">
        <v>171178434383</v>
      </c>
      <c r="L69" s="19">
        <v>21402285200</v>
      </c>
      <c r="M69" s="19">
        <v>45933240000</v>
      </c>
      <c r="N69" s="19">
        <v>22034565350</v>
      </c>
      <c r="O69" s="19">
        <v>70601551400</v>
      </c>
      <c r="P69" s="19">
        <v>17335995550</v>
      </c>
      <c r="Q69" s="19">
        <v>19364801950</v>
      </c>
      <c r="R69" s="19">
        <v>173504679599</v>
      </c>
    </row>
    <row r="70" spans="1:18" x14ac:dyDescent="0.3">
      <c r="A70" s="17" t="s">
        <v>93</v>
      </c>
      <c r="B70" s="18">
        <v>3779017728833</v>
      </c>
      <c r="C70" s="18">
        <v>389248425000</v>
      </c>
      <c r="D70" s="18">
        <v>3389769303833</v>
      </c>
      <c r="E70" s="19">
        <v>389248425000</v>
      </c>
      <c r="F70" s="19">
        <v>423005884000</v>
      </c>
      <c r="G70" s="19">
        <v>201554301000</v>
      </c>
      <c r="H70" s="19">
        <v>231239310765</v>
      </c>
      <c r="I70" s="19">
        <v>277456526534</v>
      </c>
      <c r="J70" s="19">
        <v>256981978000</v>
      </c>
      <c r="K70" s="19">
        <v>193036216514</v>
      </c>
      <c r="L70" s="19">
        <v>235450415000</v>
      </c>
      <c r="M70" s="19">
        <v>364455937450</v>
      </c>
      <c r="N70" s="19">
        <v>335127615000</v>
      </c>
      <c r="O70" s="19">
        <v>239598644283</v>
      </c>
      <c r="P70" s="19">
        <v>269836693276</v>
      </c>
      <c r="Q70" s="19">
        <v>179568564000</v>
      </c>
      <c r="R70" s="19">
        <v>182457218011</v>
      </c>
    </row>
    <row r="71" spans="1:18" x14ac:dyDescent="0.3">
      <c r="A71" s="17" t="s">
        <v>94</v>
      </c>
      <c r="B71" s="18">
        <v>311215125838</v>
      </c>
      <c r="C71" s="18">
        <v>75401618186</v>
      </c>
      <c r="D71" s="18">
        <v>235813507652</v>
      </c>
      <c r="E71" s="19">
        <v>75401618186</v>
      </c>
      <c r="F71" s="19">
        <v>10473736764</v>
      </c>
      <c r="G71" s="19">
        <v>21023653245</v>
      </c>
      <c r="H71" s="19">
        <v>17167072418</v>
      </c>
      <c r="I71" s="19">
        <v>23655846474</v>
      </c>
      <c r="J71" s="19">
        <v>44852446831</v>
      </c>
      <c r="K71" s="19">
        <v>2381503000</v>
      </c>
      <c r="L71" s="19">
        <v>14379184603</v>
      </c>
      <c r="M71" s="19">
        <v>30523978559</v>
      </c>
      <c r="N71" s="19">
        <v>10065030000</v>
      </c>
      <c r="O71" s="19">
        <v>44924823301</v>
      </c>
      <c r="P71" s="19">
        <v>8344817157</v>
      </c>
      <c r="Q71" s="19">
        <v>4627118301</v>
      </c>
      <c r="R71" s="19">
        <v>3394296999</v>
      </c>
    </row>
    <row r="72" spans="1:18" x14ac:dyDescent="0.3">
      <c r="A72" s="14" t="s">
        <v>95</v>
      </c>
      <c r="B72" s="15">
        <v>169694648918</v>
      </c>
      <c r="C72" s="15">
        <v>0</v>
      </c>
      <c r="D72" s="15">
        <v>169694648918</v>
      </c>
      <c r="E72" s="16">
        <v>0</v>
      </c>
      <c r="F72" s="16">
        <v>23176358396</v>
      </c>
      <c r="G72" s="16">
        <v>10253670824</v>
      </c>
      <c r="H72" s="16">
        <v>10371793116</v>
      </c>
      <c r="I72" s="16">
        <v>14881421185</v>
      </c>
      <c r="J72" s="16">
        <v>0</v>
      </c>
      <c r="K72" s="16">
        <v>15788919902</v>
      </c>
      <c r="L72" s="16">
        <v>0</v>
      </c>
      <c r="M72" s="16">
        <v>31293480945</v>
      </c>
      <c r="N72" s="16">
        <v>34613296133</v>
      </c>
      <c r="O72" s="16">
        <v>13705784017</v>
      </c>
      <c r="P72" s="16">
        <v>15609924400</v>
      </c>
      <c r="Q72" s="16">
        <v>0</v>
      </c>
      <c r="R72" s="16">
        <v>0</v>
      </c>
    </row>
    <row r="73" spans="1:18" x14ac:dyDescent="0.3">
      <c r="A73" s="17" t="s">
        <v>96</v>
      </c>
      <c r="B73" s="18">
        <v>156094648918</v>
      </c>
      <c r="C73" s="18">
        <v>0</v>
      </c>
      <c r="D73" s="18">
        <v>156094648918</v>
      </c>
      <c r="E73" s="19">
        <v>0</v>
      </c>
      <c r="F73" s="19">
        <v>23176358396</v>
      </c>
      <c r="G73" s="19">
        <v>10253670824</v>
      </c>
      <c r="H73" s="19">
        <v>10371793116</v>
      </c>
      <c r="I73" s="19">
        <v>14881421185</v>
      </c>
      <c r="J73" s="19">
        <v>0</v>
      </c>
      <c r="K73" s="19">
        <v>15788919902</v>
      </c>
      <c r="L73" s="19">
        <v>0</v>
      </c>
      <c r="M73" s="19">
        <v>31293480945</v>
      </c>
      <c r="N73" s="19">
        <v>21013296133</v>
      </c>
      <c r="O73" s="19">
        <v>13705784017</v>
      </c>
      <c r="P73" s="19">
        <v>15609924400</v>
      </c>
      <c r="Q73" s="19">
        <v>0</v>
      </c>
      <c r="R73" s="19">
        <v>0</v>
      </c>
    </row>
    <row r="74" spans="1:18" x14ac:dyDescent="0.3">
      <c r="A74" s="17" t="s">
        <v>97</v>
      </c>
      <c r="B74" s="18">
        <v>13600000000</v>
      </c>
      <c r="C74" s="18">
        <v>0</v>
      </c>
      <c r="D74" s="18">
        <v>13600000000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13600000000</v>
      </c>
      <c r="O74" s="19">
        <v>0</v>
      </c>
      <c r="P74" s="19">
        <v>0</v>
      </c>
      <c r="Q74" s="19">
        <v>0</v>
      </c>
      <c r="R74" s="19">
        <v>0</v>
      </c>
    </row>
    <row r="75" spans="1:18" x14ac:dyDescent="0.3">
      <c r="A75" s="11" t="s">
        <v>98</v>
      </c>
      <c r="B75" s="12">
        <v>53150798650</v>
      </c>
      <c r="C75" s="12">
        <v>34346189481</v>
      </c>
      <c r="D75" s="12">
        <v>18804609169</v>
      </c>
      <c r="E75" s="13">
        <v>34346189481</v>
      </c>
      <c r="F75" s="13">
        <v>0</v>
      </c>
      <c r="G75" s="13">
        <v>0</v>
      </c>
      <c r="H75" s="13">
        <v>2117859738</v>
      </c>
      <c r="I75" s="13">
        <v>572201618</v>
      </c>
      <c r="J75" s="13">
        <v>0</v>
      </c>
      <c r="K75" s="13">
        <v>0</v>
      </c>
      <c r="L75" s="13">
        <v>4419131967</v>
      </c>
      <c r="M75" s="13">
        <v>798396019</v>
      </c>
      <c r="N75" s="13">
        <v>5949305200</v>
      </c>
      <c r="O75" s="13">
        <v>2728099327</v>
      </c>
      <c r="P75" s="13">
        <v>2219615300</v>
      </c>
      <c r="Q75" s="13">
        <v>0</v>
      </c>
      <c r="R75" s="13">
        <v>0</v>
      </c>
    </row>
    <row r="76" spans="1:18" x14ac:dyDescent="0.3">
      <c r="A76" s="14" t="s">
        <v>99</v>
      </c>
      <c r="B76" s="15">
        <v>563865000</v>
      </c>
      <c r="C76" s="15">
        <v>665000</v>
      </c>
      <c r="D76" s="15">
        <v>563200000</v>
      </c>
      <c r="E76" s="16">
        <v>665000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563200000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</row>
    <row r="77" spans="1:18" x14ac:dyDescent="0.3">
      <c r="A77" s="17" t="s">
        <v>100</v>
      </c>
      <c r="B77" s="18">
        <v>0</v>
      </c>
      <c r="C77" s="18">
        <v>0</v>
      </c>
      <c r="D77" s="18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</row>
    <row r="78" spans="1:18" x14ac:dyDescent="0.3">
      <c r="A78" s="17" t="s">
        <v>101</v>
      </c>
      <c r="B78" s="18">
        <v>0</v>
      </c>
      <c r="C78" s="18">
        <v>0</v>
      </c>
      <c r="D78" s="18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</row>
    <row r="79" spans="1:18" x14ac:dyDescent="0.3">
      <c r="A79" s="17" t="s">
        <v>102</v>
      </c>
      <c r="B79" s="18">
        <v>0</v>
      </c>
      <c r="C79" s="18">
        <v>0</v>
      </c>
      <c r="D79" s="18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</row>
    <row r="80" spans="1:18" x14ac:dyDescent="0.3">
      <c r="A80" s="17" t="s">
        <v>103</v>
      </c>
      <c r="B80" s="18">
        <v>563865000</v>
      </c>
      <c r="C80" s="18">
        <v>665000</v>
      </c>
      <c r="D80" s="18">
        <v>563200000</v>
      </c>
      <c r="E80" s="19">
        <v>665000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563200000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</row>
    <row r="81" spans="1:18" x14ac:dyDescent="0.3">
      <c r="A81" s="17" t="s">
        <v>104</v>
      </c>
      <c r="B81" s="18">
        <v>0</v>
      </c>
      <c r="C81" s="18">
        <v>0</v>
      </c>
      <c r="D81" s="18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</row>
    <row r="82" spans="1:18" x14ac:dyDescent="0.3">
      <c r="A82" s="14" t="s">
        <v>105</v>
      </c>
      <c r="B82" s="15">
        <v>0</v>
      </c>
      <c r="C82" s="15">
        <v>0</v>
      </c>
      <c r="D82" s="15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</row>
    <row r="83" spans="1:18" x14ac:dyDescent="0.3">
      <c r="A83" s="17" t="s">
        <v>106</v>
      </c>
      <c r="B83" s="18">
        <v>0</v>
      </c>
      <c r="C83" s="18">
        <v>0</v>
      </c>
      <c r="D83" s="18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</row>
    <row r="84" spans="1:18" x14ac:dyDescent="0.3">
      <c r="A84" s="14" t="s">
        <v>107</v>
      </c>
      <c r="B84" s="15">
        <v>52586933650</v>
      </c>
      <c r="C84" s="15">
        <v>34345524481</v>
      </c>
      <c r="D84" s="15">
        <v>18241409169</v>
      </c>
      <c r="E84" s="16">
        <v>34345524481</v>
      </c>
      <c r="F84" s="16">
        <v>0</v>
      </c>
      <c r="G84" s="16">
        <v>0</v>
      </c>
      <c r="H84" s="16">
        <v>2117859738</v>
      </c>
      <c r="I84" s="16">
        <v>572201618</v>
      </c>
      <c r="J84" s="16">
        <v>0</v>
      </c>
      <c r="K84" s="16">
        <v>0</v>
      </c>
      <c r="L84" s="16">
        <v>4419131967</v>
      </c>
      <c r="M84" s="16">
        <v>235196019</v>
      </c>
      <c r="N84" s="16">
        <v>5949305200</v>
      </c>
      <c r="O84" s="16">
        <v>2728099327</v>
      </c>
      <c r="P84" s="16">
        <v>2219615300</v>
      </c>
      <c r="Q84" s="16">
        <v>0</v>
      </c>
      <c r="R84" s="16">
        <v>0</v>
      </c>
    </row>
    <row r="85" spans="1:18" x14ac:dyDescent="0.3">
      <c r="A85" s="17" t="s">
        <v>108</v>
      </c>
      <c r="B85" s="18">
        <v>34918302499</v>
      </c>
      <c r="C85" s="18">
        <v>34345524481</v>
      </c>
      <c r="D85" s="18">
        <v>572778018</v>
      </c>
      <c r="E85" s="19">
        <v>34345524481</v>
      </c>
      <c r="F85" s="19">
        <v>0</v>
      </c>
      <c r="G85" s="19">
        <v>0</v>
      </c>
      <c r="H85" s="19">
        <v>0</v>
      </c>
      <c r="I85" s="19">
        <v>572201618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576400</v>
      </c>
      <c r="Q85" s="19">
        <v>0</v>
      </c>
      <c r="R85" s="19">
        <v>0</v>
      </c>
    </row>
    <row r="86" spans="1:18" x14ac:dyDescent="0.3">
      <c r="A86" s="17" t="s">
        <v>109</v>
      </c>
      <c r="B86" s="18">
        <v>0</v>
      </c>
      <c r="C86" s="18">
        <v>0</v>
      </c>
      <c r="D86" s="18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</row>
    <row r="87" spans="1:18" x14ac:dyDescent="0.3">
      <c r="A87" s="17" t="s">
        <v>110</v>
      </c>
      <c r="B87" s="18">
        <v>0</v>
      </c>
      <c r="C87" s="18">
        <v>0</v>
      </c>
      <c r="D87" s="18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</row>
    <row r="88" spans="1:18" x14ac:dyDescent="0.3">
      <c r="A88" s="17" t="s">
        <v>111</v>
      </c>
      <c r="B88" s="18">
        <v>235196019</v>
      </c>
      <c r="C88" s="18">
        <v>0</v>
      </c>
      <c r="D88" s="18">
        <v>235196019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235196019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</row>
    <row r="89" spans="1:18" x14ac:dyDescent="0.3">
      <c r="A89" s="17" t="s">
        <v>112</v>
      </c>
      <c r="B89" s="18">
        <v>17433435132</v>
      </c>
      <c r="C89" s="18">
        <v>0</v>
      </c>
      <c r="D89" s="18">
        <v>17433435132</v>
      </c>
      <c r="E89" s="19">
        <v>0</v>
      </c>
      <c r="F89" s="19">
        <v>0</v>
      </c>
      <c r="G89" s="19">
        <v>0</v>
      </c>
      <c r="H89" s="19">
        <v>2117859738</v>
      </c>
      <c r="I89" s="19">
        <v>0</v>
      </c>
      <c r="J89" s="19">
        <v>0</v>
      </c>
      <c r="K89" s="19">
        <v>0</v>
      </c>
      <c r="L89" s="19">
        <v>4419131967</v>
      </c>
      <c r="M89" s="19">
        <v>0</v>
      </c>
      <c r="N89" s="19">
        <v>5949305200</v>
      </c>
      <c r="O89" s="19">
        <v>2728099327</v>
      </c>
      <c r="P89" s="19">
        <v>2219038900</v>
      </c>
      <c r="Q89" s="19">
        <v>0</v>
      </c>
      <c r="R89" s="19">
        <v>0</v>
      </c>
    </row>
    <row r="90" spans="1:18" x14ac:dyDescent="0.3">
      <c r="A90" s="17" t="s">
        <v>113</v>
      </c>
      <c r="B90" s="18">
        <v>0</v>
      </c>
      <c r="C90" s="18">
        <v>0</v>
      </c>
      <c r="D90" s="18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</row>
    <row r="91" spans="1:18" x14ac:dyDescent="0.3">
      <c r="A91" s="8" t="s">
        <v>114</v>
      </c>
      <c r="B91" s="9">
        <v>7408759753586</v>
      </c>
      <c r="C91" s="9">
        <v>1212275651261</v>
      </c>
      <c r="D91" s="9">
        <v>6196484102325</v>
      </c>
      <c r="E91" s="10">
        <v>1212275651261</v>
      </c>
      <c r="F91" s="10">
        <v>866001574187</v>
      </c>
      <c r="G91" s="10">
        <v>277622509274</v>
      </c>
      <c r="H91" s="10">
        <v>395554506204</v>
      </c>
      <c r="I91" s="10">
        <v>327417296716</v>
      </c>
      <c r="J91" s="10">
        <v>389847528746</v>
      </c>
      <c r="K91" s="10">
        <v>771131934713</v>
      </c>
      <c r="L91" s="10">
        <v>448380427449</v>
      </c>
      <c r="M91" s="10">
        <v>633398555017</v>
      </c>
      <c r="N91" s="10">
        <v>655628069930</v>
      </c>
      <c r="O91" s="10">
        <v>426057195647</v>
      </c>
      <c r="P91" s="10">
        <v>416630245542</v>
      </c>
      <c r="Q91" s="10">
        <v>205517712393</v>
      </c>
      <c r="R91" s="10">
        <v>383296546507</v>
      </c>
    </row>
    <row r="92" spans="1:18" x14ac:dyDescent="0.3">
      <c r="A92" s="11" t="s">
        <v>115</v>
      </c>
      <c r="B92" s="12">
        <v>4205089152010</v>
      </c>
      <c r="C92" s="12">
        <v>726527082535</v>
      </c>
      <c r="D92" s="12">
        <v>3478562069475</v>
      </c>
      <c r="E92" s="13">
        <v>726527082535</v>
      </c>
      <c r="F92" s="13">
        <v>435833131579</v>
      </c>
      <c r="G92" s="13">
        <v>198232938116</v>
      </c>
      <c r="H92" s="13">
        <v>242691549501</v>
      </c>
      <c r="I92" s="13">
        <v>242114212809</v>
      </c>
      <c r="J92" s="13">
        <v>261935570177</v>
      </c>
      <c r="K92" s="13">
        <v>285335076354</v>
      </c>
      <c r="L92" s="13">
        <v>272718756875</v>
      </c>
      <c r="M92" s="13">
        <v>373818072995</v>
      </c>
      <c r="N92" s="13">
        <v>311272303529</v>
      </c>
      <c r="O92" s="13">
        <v>225809042541</v>
      </c>
      <c r="P92" s="13">
        <v>261320656254</v>
      </c>
      <c r="Q92" s="13">
        <v>125755559676</v>
      </c>
      <c r="R92" s="13">
        <v>241725199069</v>
      </c>
    </row>
    <row r="93" spans="1:18" x14ac:dyDescent="0.3">
      <c r="A93" s="14" t="s">
        <v>116</v>
      </c>
      <c r="B93" s="15">
        <v>4205089152010</v>
      </c>
      <c r="C93" s="15">
        <v>726527082535</v>
      </c>
      <c r="D93" s="15">
        <v>3478562069475</v>
      </c>
      <c r="E93" s="16">
        <v>726527082535</v>
      </c>
      <c r="F93" s="16">
        <v>435833131579</v>
      </c>
      <c r="G93" s="16">
        <v>198232938116</v>
      </c>
      <c r="H93" s="16">
        <v>242691549501</v>
      </c>
      <c r="I93" s="16">
        <v>242114212809</v>
      </c>
      <c r="J93" s="16">
        <v>261935570177</v>
      </c>
      <c r="K93" s="16">
        <v>285335076354</v>
      </c>
      <c r="L93" s="16">
        <v>272718756875</v>
      </c>
      <c r="M93" s="16">
        <v>373818072995</v>
      </c>
      <c r="N93" s="16">
        <v>311272303529</v>
      </c>
      <c r="O93" s="16">
        <v>225809042541</v>
      </c>
      <c r="P93" s="16">
        <v>261320656254</v>
      </c>
      <c r="Q93" s="16">
        <v>125755559676</v>
      </c>
      <c r="R93" s="16">
        <v>241725199069</v>
      </c>
    </row>
    <row r="94" spans="1:18" x14ac:dyDescent="0.3">
      <c r="A94" s="17" t="s">
        <v>117</v>
      </c>
      <c r="B94" s="18">
        <v>3471722578826</v>
      </c>
      <c r="C94" s="18">
        <v>626618730553</v>
      </c>
      <c r="D94" s="18">
        <v>2845103848273</v>
      </c>
      <c r="E94" s="19">
        <v>626618730553</v>
      </c>
      <c r="F94" s="19">
        <v>337810218667</v>
      </c>
      <c r="G94" s="19">
        <v>168342123974</v>
      </c>
      <c r="H94" s="19">
        <v>185115203958</v>
      </c>
      <c r="I94" s="19">
        <v>215174223041</v>
      </c>
      <c r="J94" s="19">
        <v>235813484108</v>
      </c>
      <c r="K94" s="19">
        <v>180601651679</v>
      </c>
      <c r="L94" s="19">
        <v>241888495789</v>
      </c>
      <c r="M94" s="19">
        <v>299443720263</v>
      </c>
      <c r="N94" s="19">
        <v>260286483472</v>
      </c>
      <c r="O94" s="19">
        <v>201852998413</v>
      </c>
      <c r="P94" s="19">
        <v>243340148108</v>
      </c>
      <c r="Q94" s="19">
        <v>108346221138</v>
      </c>
      <c r="R94" s="19">
        <v>167088875663</v>
      </c>
    </row>
    <row r="95" spans="1:18" x14ac:dyDescent="0.3">
      <c r="A95" s="17" t="s">
        <v>118</v>
      </c>
      <c r="B95" s="18">
        <v>616686772440</v>
      </c>
      <c r="C95" s="18">
        <v>79458710077</v>
      </c>
      <c r="D95" s="18">
        <v>537228062363</v>
      </c>
      <c r="E95" s="19">
        <v>79458710077</v>
      </c>
      <c r="F95" s="19">
        <v>87507965503</v>
      </c>
      <c r="G95" s="19">
        <v>24558297615</v>
      </c>
      <c r="H95" s="19">
        <v>51928182833</v>
      </c>
      <c r="I95" s="19">
        <v>19809565658</v>
      </c>
      <c r="J95" s="19">
        <v>17601325132</v>
      </c>
      <c r="K95" s="19">
        <v>98604484236</v>
      </c>
      <c r="L95" s="19">
        <v>23599063698</v>
      </c>
      <c r="M95" s="19">
        <v>63356923240</v>
      </c>
      <c r="N95" s="19">
        <v>41958451513</v>
      </c>
      <c r="O95" s="19">
        <v>16318709075</v>
      </c>
      <c r="P95" s="19">
        <v>12255971392</v>
      </c>
      <c r="Q95" s="19">
        <v>10899238097</v>
      </c>
      <c r="R95" s="19">
        <v>68829884371</v>
      </c>
    </row>
    <row r="96" spans="1:18" x14ac:dyDescent="0.3">
      <c r="A96" s="17" t="s">
        <v>119</v>
      </c>
      <c r="B96" s="18">
        <v>0</v>
      </c>
      <c r="C96" s="18">
        <v>0</v>
      </c>
      <c r="D96" s="18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</row>
    <row r="97" spans="1:18" x14ac:dyDescent="0.3">
      <c r="A97" s="17" t="s">
        <v>120</v>
      </c>
      <c r="B97" s="18">
        <v>102514907901</v>
      </c>
      <c r="C97" s="18">
        <v>18714827387</v>
      </c>
      <c r="D97" s="18">
        <v>83800080514</v>
      </c>
      <c r="E97" s="19">
        <v>18714827387</v>
      </c>
      <c r="F97" s="19">
        <v>10081060826</v>
      </c>
      <c r="G97" s="19">
        <v>4965029901</v>
      </c>
      <c r="H97" s="19">
        <v>5067844341</v>
      </c>
      <c r="I97" s="19">
        <v>6799970917</v>
      </c>
      <c r="J97" s="19">
        <v>7982881963</v>
      </c>
      <c r="K97" s="19">
        <v>5651738596</v>
      </c>
      <c r="L97" s="19">
        <v>6282812291</v>
      </c>
      <c r="M97" s="19">
        <v>8616849992</v>
      </c>
      <c r="N97" s="19">
        <v>8732702544</v>
      </c>
      <c r="O97" s="19">
        <v>5199788299</v>
      </c>
      <c r="P97" s="19">
        <v>5313251218</v>
      </c>
      <c r="Q97" s="19">
        <v>3783584824</v>
      </c>
      <c r="R97" s="19">
        <v>5322564802</v>
      </c>
    </row>
    <row r="98" spans="1:18" x14ac:dyDescent="0.3">
      <c r="A98" s="17" t="s">
        <v>121</v>
      </c>
      <c r="B98" s="18">
        <v>1527560907</v>
      </c>
      <c r="C98" s="18">
        <v>112817640</v>
      </c>
      <c r="D98" s="18">
        <v>1414743267</v>
      </c>
      <c r="E98" s="19">
        <v>112817640</v>
      </c>
      <c r="F98" s="19">
        <v>85246583</v>
      </c>
      <c r="G98" s="19">
        <v>62046626</v>
      </c>
      <c r="H98" s="19">
        <v>162690537</v>
      </c>
      <c r="I98" s="19">
        <v>100153193</v>
      </c>
      <c r="J98" s="19">
        <v>258328974</v>
      </c>
      <c r="K98" s="19">
        <v>60961843</v>
      </c>
      <c r="L98" s="19">
        <v>100301661</v>
      </c>
      <c r="M98" s="19">
        <v>87212195</v>
      </c>
      <c r="N98" s="19">
        <v>27216000</v>
      </c>
      <c r="O98" s="19">
        <v>148390692</v>
      </c>
      <c r="P98" s="19">
        <v>143885436</v>
      </c>
      <c r="Q98" s="19">
        <v>78435294</v>
      </c>
      <c r="R98" s="19">
        <v>99874233</v>
      </c>
    </row>
    <row r="99" spans="1:18" x14ac:dyDescent="0.3">
      <c r="A99" s="17" t="s">
        <v>122</v>
      </c>
      <c r="B99" s="18">
        <v>5535690310</v>
      </c>
      <c r="C99" s="18">
        <v>1621996878</v>
      </c>
      <c r="D99" s="18">
        <v>3913693432</v>
      </c>
      <c r="E99" s="19">
        <v>1621996878</v>
      </c>
      <c r="F99" s="19">
        <v>348640000</v>
      </c>
      <c r="G99" s="19">
        <v>305440000</v>
      </c>
      <c r="H99" s="19">
        <v>214273332</v>
      </c>
      <c r="I99" s="19">
        <v>230300000</v>
      </c>
      <c r="J99" s="19">
        <v>279550000</v>
      </c>
      <c r="K99" s="19">
        <v>416240000</v>
      </c>
      <c r="L99" s="19">
        <v>310080000</v>
      </c>
      <c r="M99" s="19">
        <v>346600000</v>
      </c>
      <c r="N99" s="19">
        <v>267450000</v>
      </c>
      <c r="O99" s="19">
        <v>382800000</v>
      </c>
      <c r="P99" s="19">
        <v>247880100</v>
      </c>
      <c r="Q99" s="19">
        <v>180440000</v>
      </c>
      <c r="R99" s="19">
        <v>384000000</v>
      </c>
    </row>
    <row r="100" spans="1:18" x14ac:dyDescent="0.3">
      <c r="A100" s="17" t="s">
        <v>123</v>
      </c>
      <c r="B100" s="18">
        <v>0</v>
      </c>
      <c r="C100" s="18">
        <v>0</v>
      </c>
      <c r="D100" s="18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</row>
    <row r="101" spans="1:18" x14ac:dyDescent="0.3">
      <c r="A101" s="17" t="s">
        <v>124</v>
      </c>
      <c r="B101" s="18">
        <v>0</v>
      </c>
      <c r="C101" s="18">
        <v>0</v>
      </c>
      <c r="D101" s="18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</row>
    <row r="102" spans="1:18" x14ac:dyDescent="0.3">
      <c r="A102" s="17" t="s">
        <v>125</v>
      </c>
      <c r="B102" s="18">
        <v>0</v>
      </c>
      <c r="C102" s="18">
        <v>0</v>
      </c>
      <c r="D102" s="18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</row>
    <row r="103" spans="1:18" x14ac:dyDescent="0.3">
      <c r="A103" s="17" t="s">
        <v>126</v>
      </c>
      <c r="B103" s="18">
        <v>0</v>
      </c>
      <c r="C103" s="18">
        <v>0</v>
      </c>
      <c r="D103" s="18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</row>
    <row r="104" spans="1:18" x14ac:dyDescent="0.3">
      <c r="A104" s="17" t="s">
        <v>127</v>
      </c>
      <c r="B104" s="18">
        <v>7101641626</v>
      </c>
      <c r="C104" s="18">
        <v>0</v>
      </c>
      <c r="D104" s="18">
        <v>7101641626</v>
      </c>
      <c r="E104" s="19">
        <v>0</v>
      </c>
      <c r="F104" s="19">
        <v>0</v>
      </c>
      <c r="G104" s="19">
        <v>0</v>
      </c>
      <c r="H104" s="19">
        <v>203354500</v>
      </c>
      <c r="I104" s="19">
        <v>0</v>
      </c>
      <c r="J104" s="19">
        <v>0</v>
      </c>
      <c r="K104" s="19">
        <v>0</v>
      </c>
      <c r="L104" s="19">
        <v>538003436</v>
      </c>
      <c r="M104" s="19">
        <v>1966767305</v>
      </c>
      <c r="N104" s="19">
        <v>0</v>
      </c>
      <c r="O104" s="19">
        <v>1906356062</v>
      </c>
      <c r="P104" s="19">
        <v>19520000</v>
      </c>
      <c r="Q104" s="19">
        <v>2467640323</v>
      </c>
      <c r="R104" s="19">
        <v>0</v>
      </c>
    </row>
    <row r="105" spans="1:18" x14ac:dyDescent="0.3">
      <c r="A105" s="11" t="s">
        <v>128</v>
      </c>
      <c r="B105" s="12">
        <v>1522890783967</v>
      </c>
      <c r="C105" s="12">
        <v>184605348980</v>
      </c>
      <c r="D105" s="12">
        <v>1338285434987</v>
      </c>
      <c r="E105" s="13">
        <v>184605348980</v>
      </c>
      <c r="F105" s="13">
        <v>205599912104</v>
      </c>
      <c r="G105" s="13">
        <v>40188121959</v>
      </c>
      <c r="H105" s="13">
        <v>70261107221</v>
      </c>
      <c r="I105" s="13">
        <v>48693734565</v>
      </c>
      <c r="J105" s="13">
        <v>87794123606</v>
      </c>
      <c r="K105" s="13">
        <v>209233779548</v>
      </c>
      <c r="L105" s="13">
        <v>77674177672</v>
      </c>
      <c r="M105" s="13">
        <v>220799416645</v>
      </c>
      <c r="N105" s="13">
        <v>70929848918</v>
      </c>
      <c r="O105" s="13">
        <v>109205343262</v>
      </c>
      <c r="P105" s="13">
        <v>67595965863</v>
      </c>
      <c r="Q105" s="13">
        <v>51102666545</v>
      </c>
      <c r="R105" s="13">
        <v>79207237079</v>
      </c>
    </row>
    <row r="106" spans="1:18" x14ac:dyDescent="0.3">
      <c r="A106" s="14" t="s">
        <v>129</v>
      </c>
      <c r="B106" s="15">
        <v>1522890783967</v>
      </c>
      <c r="C106" s="15">
        <v>184605348980</v>
      </c>
      <c r="D106" s="15">
        <v>1338285434987</v>
      </c>
      <c r="E106" s="16">
        <v>184605348980</v>
      </c>
      <c r="F106" s="16">
        <v>205599912104</v>
      </c>
      <c r="G106" s="16">
        <v>40188121959</v>
      </c>
      <c r="H106" s="16">
        <v>70261107221</v>
      </c>
      <c r="I106" s="16">
        <v>48693734565</v>
      </c>
      <c r="J106" s="16">
        <v>87794123606</v>
      </c>
      <c r="K106" s="16">
        <v>209233779548</v>
      </c>
      <c r="L106" s="16">
        <v>77674177672</v>
      </c>
      <c r="M106" s="16">
        <v>220799416645</v>
      </c>
      <c r="N106" s="16">
        <v>70929848918</v>
      </c>
      <c r="O106" s="16">
        <v>109205343262</v>
      </c>
      <c r="P106" s="16">
        <v>67595965863</v>
      </c>
      <c r="Q106" s="16">
        <v>51102666545</v>
      </c>
      <c r="R106" s="16">
        <v>79207237079</v>
      </c>
    </row>
    <row r="107" spans="1:18" x14ac:dyDescent="0.3">
      <c r="A107" s="17" t="s">
        <v>130</v>
      </c>
      <c r="B107" s="18">
        <v>220895666529</v>
      </c>
      <c r="C107" s="18">
        <v>33773510939</v>
      </c>
      <c r="D107" s="18">
        <v>187122155590</v>
      </c>
      <c r="E107" s="19">
        <v>33773510939</v>
      </c>
      <c r="F107" s="19">
        <v>17096456826</v>
      </c>
      <c r="G107" s="19">
        <v>6594684346</v>
      </c>
      <c r="H107" s="19">
        <v>7079626802</v>
      </c>
      <c r="I107" s="19">
        <v>6010238854</v>
      </c>
      <c r="J107" s="19">
        <v>19646972884</v>
      </c>
      <c r="K107" s="19">
        <v>34876123929</v>
      </c>
      <c r="L107" s="19">
        <v>9156077114</v>
      </c>
      <c r="M107" s="19">
        <v>27145143137</v>
      </c>
      <c r="N107" s="19">
        <v>6483500819</v>
      </c>
      <c r="O107" s="19">
        <v>17119655131</v>
      </c>
      <c r="P107" s="19">
        <v>17361178750</v>
      </c>
      <c r="Q107" s="19">
        <v>8259801571</v>
      </c>
      <c r="R107" s="19">
        <v>10292695427</v>
      </c>
    </row>
    <row r="108" spans="1:18" x14ac:dyDescent="0.3">
      <c r="A108" s="17" t="s">
        <v>131</v>
      </c>
      <c r="B108" s="18">
        <v>813291115192</v>
      </c>
      <c r="C108" s="18">
        <v>101822802863</v>
      </c>
      <c r="D108" s="18">
        <v>711468312329</v>
      </c>
      <c r="E108" s="19">
        <v>101822802863</v>
      </c>
      <c r="F108" s="19">
        <v>108566368788</v>
      </c>
      <c r="G108" s="19">
        <v>23313063794</v>
      </c>
      <c r="H108" s="19">
        <v>25866603996</v>
      </c>
      <c r="I108" s="19">
        <v>29530623065</v>
      </c>
      <c r="J108" s="19">
        <v>47380650826</v>
      </c>
      <c r="K108" s="19">
        <v>119683470889</v>
      </c>
      <c r="L108" s="19">
        <v>33357682155</v>
      </c>
      <c r="M108" s="19">
        <v>107868316701</v>
      </c>
      <c r="N108" s="19">
        <v>50935775642</v>
      </c>
      <c r="O108" s="19">
        <v>54421937661</v>
      </c>
      <c r="P108" s="19">
        <v>32864933051</v>
      </c>
      <c r="Q108" s="19">
        <v>29287946100</v>
      </c>
      <c r="R108" s="19">
        <v>48390939661</v>
      </c>
    </row>
    <row r="109" spans="1:18" x14ac:dyDescent="0.3">
      <c r="A109" s="17" t="s">
        <v>132</v>
      </c>
      <c r="B109" s="18">
        <v>62700526996</v>
      </c>
      <c r="C109" s="18">
        <v>20664441985</v>
      </c>
      <c r="D109" s="18">
        <v>42036085011</v>
      </c>
      <c r="E109" s="19">
        <v>20664441985</v>
      </c>
      <c r="F109" s="19">
        <v>1436331326</v>
      </c>
      <c r="G109" s="19">
        <v>251188500</v>
      </c>
      <c r="H109" s="19">
        <v>356167883</v>
      </c>
      <c r="I109" s="19">
        <v>1723305096</v>
      </c>
      <c r="J109" s="19">
        <v>3658332513</v>
      </c>
      <c r="K109" s="19">
        <v>7793779814</v>
      </c>
      <c r="L109" s="19">
        <v>1671707640</v>
      </c>
      <c r="M109" s="19">
        <v>12314619798</v>
      </c>
      <c r="N109" s="19">
        <v>1122189391</v>
      </c>
      <c r="O109" s="19">
        <v>3317638427</v>
      </c>
      <c r="P109" s="19">
        <v>4950068248</v>
      </c>
      <c r="Q109" s="19">
        <v>545578013</v>
      </c>
      <c r="R109" s="19">
        <v>2895178362</v>
      </c>
    </row>
    <row r="110" spans="1:18" x14ac:dyDescent="0.3">
      <c r="A110" s="17" t="s">
        <v>133</v>
      </c>
      <c r="B110" s="18">
        <v>214752462387</v>
      </c>
      <c r="C110" s="18">
        <v>26303593193</v>
      </c>
      <c r="D110" s="18">
        <v>188448869194</v>
      </c>
      <c r="E110" s="19">
        <v>26303593193</v>
      </c>
      <c r="F110" s="19">
        <v>33689910997</v>
      </c>
      <c r="G110" s="19">
        <v>10025685319</v>
      </c>
      <c r="H110" s="19">
        <v>8731203609</v>
      </c>
      <c r="I110" s="19">
        <v>8004920610</v>
      </c>
      <c r="J110" s="19">
        <v>14183960447</v>
      </c>
      <c r="K110" s="19">
        <v>24407905722</v>
      </c>
      <c r="L110" s="19">
        <v>12477787662</v>
      </c>
      <c r="M110" s="19">
        <v>11917213573</v>
      </c>
      <c r="N110" s="19">
        <v>10049442076</v>
      </c>
      <c r="O110" s="19">
        <v>19931035297</v>
      </c>
      <c r="P110" s="19">
        <v>8979226323</v>
      </c>
      <c r="Q110" s="19">
        <v>10129333930</v>
      </c>
      <c r="R110" s="19">
        <v>15921243629</v>
      </c>
    </row>
    <row r="111" spans="1:18" x14ac:dyDescent="0.3">
      <c r="A111" s="17" t="s">
        <v>134</v>
      </c>
      <c r="B111" s="18">
        <v>9360581740</v>
      </c>
      <c r="C111" s="18">
        <v>2041000000</v>
      </c>
      <c r="D111" s="18">
        <v>7319581740</v>
      </c>
      <c r="E111" s="19">
        <v>2041000000</v>
      </c>
      <c r="F111" s="19">
        <v>392810000</v>
      </c>
      <c r="G111" s="19">
        <v>3500000</v>
      </c>
      <c r="H111" s="19">
        <v>354620200</v>
      </c>
      <c r="I111" s="19">
        <v>16500000</v>
      </c>
      <c r="J111" s="19">
        <v>863695000</v>
      </c>
      <c r="K111" s="19">
        <v>624550000</v>
      </c>
      <c r="L111" s="19">
        <v>94000000</v>
      </c>
      <c r="M111" s="19">
        <v>813830000</v>
      </c>
      <c r="N111" s="19">
        <v>1566243640</v>
      </c>
      <c r="O111" s="19">
        <v>111901000</v>
      </c>
      <c r="P111" s="19">
        <v>2037684000</v>
      </c>
      <c r="Q111" s="19">
        <v>359697900</v>
      </c>
      <c r="R111" s="19">
        <v>80550000</v>
      </c>
    </row>
    <row r="112" spans="1:18" x14ac:dyDescent="0.3">
      <c r="A112" s="17" t="s">
        <v>135</v>
      </c>
      <c r="B112" s="18">
        <v>0</v>
      </c>
      <c r="C112" s="18">
        <v>0</v>
      </c>
      <c r="D112" s="18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</row>
    <row r="113" spans="1:18" x14ac:dyDescent="0.3">
      <c r="A113" s="17" t="s">
        <v>136</v>
      </c>
      <c r="B113" s="18">
        <v>0</v>
      </c>
      <c r="C113" s="18">
        <v>0</v>
      </c>
      <c r="D113" s="18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</row>
    <row r="114" spans="1:18" x14ac:dyDescent="0.3">
      <c r="A114" s="17" t="s">
        <v>137</v>
      </c>
      <c r="B114" s="18">
        <v>1626630000</v>
      </c>
      <c r="C114" s="18">
        <v>0</v>
      </c>
      <c r="D114" s="18">
        <v>1626630000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1626630000</v>
      </c>
    </row>
    <row r="115" spans="1:18" x14ac:dyDescent="0.3">
      <c r="A115" s="17" t="s">
        <v>138</v>
      </c>
      <c r="B115" s="18">
        <v>933644350</v>
      </c>
      <c r="C115" s="18">
        <v>0</v>
      </c>
      <c r="D115" s="18">
        <v>933644350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772697350</v>
      </c>
      <c r="O115" s="19">
        <v>0</v>
      </c>
      <c r="P115" s="19">
        <v>0</v>
      </c>
      <c r="Q115" s="19">
        <v>160947000</v>
      </c>
      <c r="R115" s="19">
        <v>0</v>
      </c>
    </row>
    <row r="116" spans="1:18" x14ac:dyDescent="0.3">
      <c r="A116" s="17" t="s">
        <v>139</v>
      </c>
      <c r="B116" s="18">
        <v>199330156773</v>
      </c>
      <c r="C116" s="18">
        <v>0</v>
      </c>
      <c r="D116" s="18">
        <v>199330156773</v>
      </c>
      <c r="E116" s="19">
        <v>0</v>
      </c>
      <c r="F116" s="19">
        <v>44418034167</v>
      </c>
      <c r="G116" s="19">
        <v>0</v>
      </c>
      <c r="H116" s="19">
        <v>27872884731</v>
      </c>
      <c r="I116" s="19">
        <v>3408146940</v>
      </c>
      <c r="J116" s="19">
        <v>2060511936</v>
      </c>
      <c r="K116" s="19">
        <v>21847949194</v>
      </c>
      <c r="L116" s="19">
        <v>20916923101</v>
      </c>
      <c r="M116" s="19">
        <v>60740293436</v>
      </c>
      <c r="N116" s="19">
        <v>0</v>
      </c>
      <c r="O116" s="19">
        <v>14303175746</v>
      </c>
      <c r="P116" s="19">
        <v>1402875491</v>
      </c>
      <c r="Q116" s="19">
        <v>2359362031</v>
      </c>
      <c r="R116" s="19">
        <v>0</v>
      </c>
    </row>
    <row r="117" spans="1:18" x14ac:dyDescent="0.3">
      <c r="A117" s="11" t="s">
        <v>140</v>
      </c>
      <c r="B117" s="12">
        <v>389309030860</v>
      </c>
      <c r="C117" s="12">
        <v>68034018997</v>
      </c>
      <c r="D117" s="12">
        <v>321275011863</v>
      </c>
      <c r="E117" s="13">
        <v>68034018997</v>
      </c>
      <c r="F117" s="13">
        <v>13065235627</v>
      </c>
      <c r="G117" s="13">
        <v>7692040608</v>
      </c>
      <c r="H117" s="13">
        <v>5250930738</v>
      </c>
      <c r="I117" s="13">
        <v>14927899967</v>
      </c>
      <c r="J117" s="13">
        <v>7729839463</v>
      </c>
      <c r="K117" s="13">
        <v>160071989602</v>
      </c>
      <c r="L117" s="13">
        <v>13717813671</v>
      </c>
      <c r="M117" s="13">
        <v>37552279495</v>
      </c>
      <c r="N117" s="13">
        <v>15516985947</v>
      </c>
      <c r="O117" s="13">
        <v>9858404498</v>
      </c>
      <c r="P117" s="13">
        <v>3294444623</v>
      </c>
      <c r="Q117" s="13">
        <v>8247108232</v>
      </c>
      <c r="R117" s="13">
        <v>24350039392</v>
      </c>
    </row>
    <row r="118" spans="1:18" x14ac:dyDescent="0.3">
      <c r="A118" s="14" t="s">
        <v>141</v>
      </c>
      <c r="B118" s="15">
        <v>31049218331</v>
      </c>
      <c r="C118" s="15">
        <v>0</v>
      </c>
      <c r="D118" s="15">
        <v>31049218331</v>
      </c>
      <c r="E118" s="16">
        <v>0</v>
      </c>
      <c r="F118" s="16">
        <v>0</v>
      </c>
      <c r="G118" s="16">
        <v>185813000</v>
      </c>
      <c r="H118" s="16">
        <v>0</v>
      </c>
      <c r="I118" s="16">
        <v>0</v>
      </c>
      <c r="J118" s="16">
        <v>0</v>
      </c>
      <c r="K118" s="16">
        <v>28089860200</v>
      </c>
      <c r="L118" s="16">
        <v>0</v>
      </c>
      <c r="M118" s="16">
        <v>2353545131</v>
      </c>
      <c r="N118" s="16">
        <v>157800000</v>
      </c>
      <c r="O118" s="16">
        <v>41200000</v>
      </c>
      <c r="P118" s="16">
        <v>0</v>
      </c>
      <c r="Q118" s="16">
        <v>0</v>
      </c>
      <c r="R118" s="16">
        <v>221000000</v>
      </c>
    </row>
    <row r="119" spans="1:18" x14ac:dyDescent="0.3">
      <c r="A119" s="17" t="s">
        <v>142</v>
      </c>
      <c r="B119" s="18">
        <v>31049218331</v>
      </c>
      <c r="C119" s="18">
        <v>0</v>
      </c>
      <c r="D119" s="18">
        <v>31049218331</v>
      </c>
      <c r="E119" s="19">
        <v>0</v>
      </c>
      <c r="F119" s="19">
        <v>0</v>
      </c>
      <c r="G119" s="19">
        <v>185813000</v>
      </c>
      <c r="H119" s="19">
        <v>0</v>
      </c>
      <c r="I119" s="19">
        <v>0</v>
      </c>
      <c r="J119" s="19">
        <v>0</v>
      </c>
      <c r="K119" s="19">
        <v>28089860200</v>
      </c>
      <c r="L119" s="19">
        <v>0</v>
      </c>
      <c r="M119" s="19">
        <v>2353545131</v>
      </c>
      <c r="N119" s="19">
        <v>157800000</v>
      </c>
      <c r="O119" s="19">
        <v>41200000</v>
      </c>
      <c r="P119" s="19">
        <v>0</v>
      </c>
      <c r="Q119" s="19">
        <v>0</v>
      </c>
      <c r="R119" s="19">
        <v>221000000</v>
      </c>
    </row>
    <row r="120" spans="1:18" x14ac:dyDescent="0.3">
      <c r="A120" s="17" t="s">
        <v>143</v>
      </c>
      <c r="B120" s="18">
        <v>0</v>
      </c>
      <c r="C120" s="18">
        <v>0</v>
      </c>
      <c r="D120" s="18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</row>
    <row r="121" spans="1:18" x14ac:dyDescent="0.3">
      <c r="A121" s="14" t="s">
        <v>144</v>
      </c>
      <c r="B121" s="15">
        <v>86023543076</v>
      </c>
      <c r="C121" s="15">
        <v>7962682000</v>
      </c>
      <c r="D121" s="15">
        <v>78060861076</v>
      </c>
      <c r="E121" s="16">
        <v>7962682000</v>
      </c>
      <c r="F121" s="16">
        <v>3160986830</v>
      </c>
      <c r="G121" s="16">
        <v>3189223770</v>
      </c>
      <c r="H121" s="16">
        <v>5201132738</v>
      </c>
      <c r="I121" s="16">
        <v>2426480566</v>
      </c>
      <c r="J121" s="16">
        <v>7640089343</v>
      </c>
      <c r="K121" s="16">
        <v>24958513479</v>
      </c>
      <c r="L121" s="16">
        <v>3790299043</v>
      </c>
      <c r="M121" s="16">
        <v>4785052312</v>
      </c>
      <c r="N121" s="16">
        <v>7422374830</v>
      </c>
      <c r="O121" s="16">
        <v>5522865328</v>
      </c>
      <c r="P121" s="16">
        <v>2926154375</v>
      </c>
      <c r="Q121" s="16">
        <v>2100992382</v>
      </c>
      <c r="R121" s="16">
        <v>4936696080</v>
      </c>
    </row>
    <row r="122" spans="1:18" x14ac:dyDescent="0.3">
      <c r="A122" s="17" t="s">
        <v>145</v>
      </c>
      <c r="B122" s="18">
        <v>990966850</v>
      </c>
      <c r="C122" s="18">
        <v>0</v>
      </c>
      <c r="D122" s="18">
        <v>990966850</v>
      </c>
      <c r="E122" s="19">
        <v>0</v>
      </c>
      <c r="F122" s="19">
        <v>0</v>
      </c>
      <c r="G122" s="19">
        <v>9650300</v>
      </c>
      <c r="H122" s="19">
        <v>625000</v>
      </c>
      <c r="I122" s="19">
        <v>800000</v>
      </c>
      <c r="J122" s="19">
        <v>0</v>
      </c>
      <c r="K122" s="19">
        <v>452347000</v>
      </c>
      <c r="L122" s="19">
        <v>0</v>
      </c>
      <c r="M122" s="19">
        <v>11900000</v>
      </c>
      <c r="N122" s="19">
        <v>0</v>
      </c>
      <c r="O122" s="19">
        <v>447444550</v>
      </c>
      <c r="P122" s="19">
        <v>0</v>
      </c>
      <c r="Q122" s="19">
        <v>0</v>
      </c>
      <c r="R122" s="19">
        <v>68200000</v>
      </c>
    </row>
    <row r="123" spans="1:18" x14ac:dyDescent="0.3">
      <c r="A123" s="17" t="s">
        <v>146</v>
      </c>
      <c r="B123" s="18">
        <v>38077730000</v>
      </c>
      <c r="C123" s="18">
        <v>6258377000</v>
      </c>
      <c r="D123" s="18">
        <v>31819353000</v>
      </c>
      <c r="E123" s="19">
        <v>6258377000</v>
      </c>
      <c r="F123" s="19">
        <v>863200000</v>
      </c>
      <c r="G123" s="19">
        <v>1631042000</v>
      </c>
      <c r="H123" s="19">
        <v>2545800000</v>
      </c>
      <c r="I123" s="19">
        <v>1300000000</v>
      </c>
      <c r="J123" s="19">
        <v>3910408000</v>
      </c>
      <c r="K123" s="19">
        <v>10876642500</v>
      </c>
      <c r="L123" s="19">
        <v>2889642000</v>
      </c>
      <c r="M123" s="19">
        <v>671600000</v>
      </c>
      <c r="N123" s="19">
        <v>0</v>
      </c>
      <c r="O123" s="19">
        <v>3771842000</v>
      </c>
      <c r="P123" s="19">
        <v>120685000</v>
      </c>
      <c r="Q123" s="19">
        <v>1151400000</v>
      </c>
      <c r="R123" s="19">
        <v>2087091500</v>
      </c>
    </row>
    <row r="124" spans="1:18" x14ac:dyDescent="0.3">
      <c r="A124" s="17" t="s">
        <v>147</v>
      </c>
      <c r="B124" s="18">
        <v>272277200</v>
      </c>
      <c r="C124" s="18">
        <v>0</v>
      </c>
      <c r="D124" s="18">
        <v>272277200</v>
      </c>
      <c r="E124" s="19">
        <v>0</v>
      </c>
      <c r="F124" s="19">
        <v>0</v>
      </c>
      <c r="G124" s="19">
        <v>20919200</v>
      </c>
      <c r="H124" s="19">
        <v>0</v>
      </c>
      <c r="I124" s="19">
        <v>0</v>
      </c>
      <c r="J124" s="19">
        <v>5850000</v>
      </c>
      <c r="K124" s="19">
        <v>27800000</v>
      </c>
      <c r="L124" s="19">
        <v>0</v>
      </c>
      <c r="M124" s="19">
        <v>0</v>
      </c>
      <c r="N124" s="19">
        <v>0</v>
      </c>
      <c r="O124" s="19">
        <v>0</v>
      </c>
      <c r="P124" s="19">
        <v>217708000</v>
      </c>
      <c r="Q124" s="19">
        <v>0</v>
      </c>
      <c r="R124" s="19">
        <v>0</v>
      </c>
    </row>
    <row r="125" spans="1:18" x14ac:dyDescent="0.3">
      <c r="A125" s="17" t="s">
        <v>148</v>
      </c>
      <c r="B125" s="18">
        <v>15260000</v>
      </c>
      <c r="C125" s="18">
        <v>0</v>
      </c>
      <c r="D125" s="18">
        <v>15260000</v>
      </c>
      <c r="E125" s="19">
        <v>0</v>
      </c>
      <c r="F125" s="19">
        <v>14410000</v>
      </c>
      <c r="G125" s="19">
        <v>0</v>
      </c>
      <c r="H125" s="19">
        <v>0</v>
      </c>
      <c r="I125" s="19">
        <v>0</v>
      </c>
      <c r="J125" s="19">
        <v>850000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</row>
    <row r="126" spans="1:18" x14ac:dyDescent="0.3">
      <c r="A126" s="17" t="s">
        <v>149</v>
      </c>
      <c r="B126" s="18">
        <v>17951414080</v>
      </c>
      <c r="C126" s="18">
        <v>1168932000</v>
      </c>
      <c r="D126" s="18">
        <v>16782482080</v>
      </c>
      <c r="E126" s="19">
        <v>1168932000</v>
      </c>
      <c r="F126" s="19">
        <v>899612575</v>
      </c>
      <c r="G126" s="19">
        <v>741492270</v>
      </c>
      <c r="H126" s="19">
        <v>925184686</v>
      </c>
      <c r="I126" s="19">
        <v>479807266</v>
      </c>
      <c r="J126" s="19">
        <v>1371575697</v>
      </c>
      <c r="K126" s="19">
        <v>7442763659</v>
      </c>
      <c r="L126" s="19">
        <v>412865435</v>
      </c>
      <c r="M126" s="19">
        <v>1250727400</v>
      </c>
      <c r="N126" s="19">
        <v>79984380</v>
      </c>
      <c r="O126" s="19">
        <v>422220600</v>
      </c>
      <c r="P126" s="19">
        <v>1927559000</v>
      </c>
      <c r="Q126" s="19">
        <v>184497112</v>
      </c>
      <c r="R126" s="19">
        <v>644192000</v>
      </c>
    </row>
    <row r="127" spans="1:18" x14ac:dyDescent="0.3">
      <c r="A127" s="17" t="s">
        <v>150</v>
      </c>
      <c r="B127" s="18">
        <v>2666196226</v>
      </c>
      <c r="C127" s="18">
        <v>6190000</v>
      </c>
      <c r="D127" s="18">
        <v>2660006226</v>
      </c>
      <c r="E127" s="19">
        <v>6190000</v>
      </c>
      <c r="F127" s="19">
        <v>14985000</v>
      </c>
      <c r="G127" s="19">
        <v>16000000</v>
      </c>
      <c r="H127" s="19">
        <v>4774000</v>
      </c>
      <c r="I127" s="19">
        <v>54085000</v>
      </c>
      <c r="J127" s="19">
        <v>25000000</v>
      </c>
      <c r="K127" s="19">
        <v>416927400</v>
      </c>
      <c r="L127" s="19">
        <v>18100000</v>
      </c>
      <c r="M127" s="19">
        <v>43791500</v>
      </c>
      <c r="N127" s="19">
        <v>1314240000</v>
      </c>
      <c r="O127" s="19">
        <v>118001326</v>
      </c>
      <c r="P127" s="19">
        <v>37740000</v>
      </c>
      <c r="Q127" s="19">
        <v>0</v>
      </c>
      <c r="R127" s="19">
        <v>596362000</v>
      </c>
    </row>
    <row r="128" spans="1:18" x14ac:dyDescent="0.3">
      <c r="A128" s="17" t="s">
        <v>151</v>
      </c>
      <c r="B128" s="18">
        <v>11977500943</v>
      </c>
      <c r="C128" s="18">
        <v>169500000</v>
      </c>
      <c r="D128" s="18">
        <v>11808000943</v>
      </c>
      <c r="E128" s="19">
        <v>169500000</v>
      </c>
      <c r="F128" s="19">
        <v>0</v>
      </c>
      <c r="G128" s="19">
        <v>485000000</v>
      </c>
      <c r="H128" s="19">
        <v>0</v>
      </c>
      <c r="I128" s="19">
        <v>84900000</v>
      </c>
      <c r="J128" s="19">
        <v>933693000</v>
      </c>
      <c r="K128" s="19">
        <v>3128456600</v>
      </c>
      <c r="L128" s="19">
        <v>0</v>
      </c>
      <c r="M128" s="19">
        <v>1653432600</v>
      </c>
      <c r="N128" s="19">
        <v>4954075450</v>
      </c>
      <c r="O128" s="19">
        <v>61628493</v>
      </c>
      <c r="P128" s="19">
        <v>0</v>
      </c>
      <c r="Q128" s="19">
        <v>0</v>
      </c>
      <c r="R128" s="19">
        <v>506814800</v>
      </c>
    </row>
    <row r="129" spans="1:18" x14ac:dyDescent="0.3">
      <c r="A129" s="17" t="s">
        <v>152</v>
      </c>
      <c r="B129" s="18">
        <v>1005905000</v>
      </c>
      <c r="C129" s="18">
        <v>0</v>
      </c>
      <c r="D129" s="18">
        <v>1005905000</v>
      </c>
      <c r="E129" s="19">
        <v>0</v>
      </c>
      <c r="F129" s="19">
        <v>0</v>
      </c>
      <c r="G129" s="19">
        <v>0</v>
      </c>
      <c r="H129" s="19">
        <v>6905000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999000000</v>
      </c>
      <c r="O129" s="19">
        <v>0</v>
      </c>
      <c r="P129" s="19">
        <v>0</v>
      </c>
      <c r="Q129" s="19">
        <v>0</v>
      </c>
      <c r="R129" s="19">
        <v>0</v>
      </c>
    </row>
    <row r="130" spans="1:18" x14ac:dyDescent="0.3">
      <c r="A130" s="17" t="s">
        <v>153</v>
      </c>
      <c r="B130" s="18">
        <v>9353109487</v>
      </c>
      <c r="C130" s="18">
        <v>359683000</v>
      </c>
      <c r="D130" s="18">
        <v>8993426487</v>
      </c>
      <c r="E130" s="19">
        <v>359683000</v>
      </c>
      <c r="F130" s="19">
        <v>1368779255</v>
      </c>
      <c r="G130" s="19">
        <v>285120000</v>
      </c>
      <c r="H130" s="19">
        <v>249101000</v>
      </c>
      <c r="I130" s="19">
        <v>448688300</v>
      </c>
      <c r="J130" s="19">
        <v>602299800</v>
      </c>
      <c r="K130" s="19">
        <v>2058382820</v>
      </c>
      <c r="L130" s="19">
        <v>454105308</v>
      </c>
      <c r="M130" s="19">
        <v>782954200</v>
      </c>
      <c r="N130" s="19">
        <v>75075000</v>
      </c>
      <c r="O130" s="19">
        <v>682478359</v>
      </c>
      <c r="P130" s="19">
        <v>622462375</v>
      </c>
      <c r="Q130" s="19">
        <v>409944290</v>
      </c>
      <c r="R130" s="19">
        <v>954035780</v>
      </c>
    </row>
    <row r="131" spans="1:18" x14ac:dyDescent="0.3">
      <c r="A131" s="17" t="s">
        <v>154</v>
      </c>
      <c r="B131" s="18">
        <v>77450000</v>
      </c>
      <c r="C131" s="18">
        <v>0</v>
      </c>
      <c r="D131" s="18">
        <v>77450000</v>
      </c>
      <c r="E131" s="19">
        <v>0</v>
      </c>
      <c r="F131" s="19">
        <v>0</v>
      </c>
      <c r="G131" s="19">
        <v>0</v>
      </c>
      <c r="H131" s="19">
        <v>0</v>
      </c>
      <c r="I131" s="19">
        <v>58200000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19250000</v>
      </c>
      <c r="P131" s="19">
        <v>0</v>
      </c>
      <c r="Q131" s="19">
        <v>0</v>
      </c>
      <c r="R131" s="19">
        <v>0</v>
      </c>
    </row>
    <row r="132" spans="1:18" x14ac:dyDescent="0.3">
      <c r="A132" s="17" t="s">
        <v>155</v>
      </c>
      <c r="B132" s="18">
        <v>0</v>
      </c>
      <c r="C132" s="18">
        <v>0</v>
      </c>
      <c r="D132" s="18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</row>
    <row r="133" spans="1:18" x14ac:dyDescent="0.3">
      <c r="A133" s="17" t="s">
        <v>156</v>
      </c>
      <c r="B133" s="18">
        <v>0</v>
      </c>
      <c r="C133" s="18">
        <v>0</v>
      </c>
      <c r="D133" s="18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</row>
    <row r="134" spans="1:18" x14ac:dyDescent="0.3">
      <c r="A134" s="17" t="s">
        <v>157</v>
      </c>
      <c r="B134" s="18">
        <v>0</v>
      </c>
      <c r="C134" s="18">
        <v>0</v>
      </c>
      <c r="D134" s="18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</row>
    <row r="135" spans="1:18" x14ac:dyDescent="0.3">
      <c r="A135" s="17" t="s">
        <v>158</v>
      </c>
      <c r="B135" s="18">
        <v>82450000</v>
      </c>
      <c r="C135" s="18">
        <v>0</v>
      </c>
      <c r="D135" s="18">
        <v>82450000</v>
      </c>
      <c r="E135" s="19">
        <v>0</v>
      </c>
      <c r="F135" s="19">
        <v>0</v>
      </c>
      <c r="G135" s="19">
        <v>0</v>
      </c>
      <c r="H135" s="19">
        <v>2450000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80000000</v>
      </c>
    </row>
    <row r="136" spans="1:18" x14ac:dyDescent="0.3">
      <c r="A136" s="17" t="s">
        <v>159</v>
      </c>
      <c r="B136" s="18">
        <v>0</v>
      </c>
      <c r="C136" s="18">
        <v>0</v>
      </c>
      <c r="D136" s="18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</row>
    <row r="137" spans="1:18" x14ac:dyDescent="0.3">
      <c r="A137" s="17" t="s">
        <v>160</v>
      </c>
      <c r="B137" s="18">
        <v>0</v>
      </c>
      <c r="C137" s="18">
        <v>0</v>
      </c>
      <c r="D137" s="18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</row>
    <row r="138" spans="1:18" x14ac:dyDescent="0.3">
      <c r="A138" s="17" t="s">
        <v>161</v>
      </c>
      <c r="B138" s="18">
        <v>1149556346</v>
      </c>
      <c r="C138" s="18">
        <v>0</v>
      </c>
      <c r="D138" s="18">
        <v>1149556346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594362846</v>
      </c>
      <c r="K138" s="19">
        <v>555193500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</row>
    <row r="139" spans="1:18" x14ac:dyDescent="0.3">
      <c r="A139" s="17" t="s">
        <v>162</v>
      </c>
      <c r="B139" s="18">
        <v>0</v>
      </c>
      <c r="C139" s="18">
        <v>0</v>
      </c>
      <c r="D139" s="18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</row>
    <row r="140" spans="1:18" x14ac:dyDescent="0.3">
      <c r="A140" s="17" t="s">
        <v>163</v>
      </c>
      <c r="B140" s="18">
        <v>0</v>
      </c>
      <c r="C140" s="18">
        <v>0</v>
      </c>
      <c r="D140" s="18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</row>
    <row r="141" spans="1:18" x14ac:dyDescent="0.3">
      <c r="A141" s="17" t="s">
        <v>164</v>
      </c>
      <c r="B141" s="18">
        <v>0</v>
      </c>
      <c r="C141" s="18">
        <v>0</v>
      </c>
      <c r="D141" s="18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</row>
    <row r="142" spans="1:18" x14ac:dyDescent="0.3">
      <c r="A142" s="17" t="s">
        <v>165</v>
      </c>
      <c r="B142" s="18">
        <v>2403726944</v>
      </c>
      <c r="C142" s="18">
        <v>0</v>
      </c>
      <c r="D142" s="18">
        <v>2403726944</v>
      </c>
      <c r="E142" s="19">
        <v>0</v>
      </c>
      <c r="F142" s="19">
        <v>0</v>
      </c>
      <c r="G142" s="19">
        <v>0</v>
      </c>
      <c r="H142" s="19">
        <v>1466293052</v>
      </c>
      <c r="I142" s="19">
        <v>0</v>
      </c>
      <c r="J142" s="19">
        <v>196050000</v>
      </c>
      <c r="K142" s="19">
        <v>0</v>
      </c>
      <c r="L142" s="19">
        <v>15586300</v>
      </c>
      <c r="M142" s="19">
        <v>370646612</v>
      </c>
      <c r="N142" s="19">
        <v>0</v>
      </c>
      <c r="O142" s="19">
        <v>0</v>
      </c>
      <c r="P142" s="19">
        <v>0</v>
      </c>
      <c r="Q142" s="19">
        <v>355150980</v>
      </c>
      <c r="R142" s="19">
        <v>0</v>
      </c>
    </row>
    <row r="143" spans="1:18" x14ac:dyDescent="0.3">
      <c r="A143" s="14" t="s">
        <v>166</v>
      </c>
      <c r="B143" s="15">
        <v>94321888995</v>
      </c>
      <c r="C143" s="15">
        <v>28176699449</v>
      </c>
      <c r="D143" s="15">
        <v>66145189546</v>
      </c>
      <c r="E143" s="16">
        <v>28176699449</v>
      </c>
      <c r="F143" s="16">
        <v>1364541297</v>
      </c>
      <c r="G143" s="16">
        <v>381203438</v>
      </c>
      <c r="H143" s="16">
        <v>49798000</v>
      </c>
      <c r="I143" s="16">
        <v>1052036646</v>
      </c>
      <c r="J143" s="16">
        <v>59900000</v>
      </c>
      <c r="K143" s="16">
        <v>34412248044</v>
      </c>
      <c r="L143" s="16">
        <v>0</v>
      </c>
      <c r="M143" s="16">
        <v>11632865723</v>
      </c>
      <c r="N143" s="16">
        <v>7287811117</v>
      </c>
      <c r="O143" s="16">
        <v>1642298050</v>
      </c>
      <c r="P143" s="16">
        <v>45000000</v>
      </c>
      <c r="Q143" s="16">
        <v>4289689750</v>
      </c>
      <c r="R143" s="16">
        <v>3927797481</v>
      </c>
    </row>
    <row r="144" spans="1:18" x14ac:dyDescent="0.3">
      <c r="A144" s="17" t="s">
        <v>167</v>
      </c>
      <c r="B144" s="18">
        <v>90492488367</v>
      </c>
      <c r="C144" s="18">
        <v>28176699449</v>
      </c>
      <c r="D144" s="18">
        <v>62315788918</v>
      </c>
      <c r="E144" s="19">
        <v>28176699449</v>
      </c>
      <c r="F144" s="19">
        <v>1364541297</v>
      </c>
      <c r="G144" s="19">
        <v>307135438</v>
      </c>
      <c r="H144" s="19">
        <v>49798000</v>
      </c>
      <c r="I144" s="19">
        <v>1052036646</v>
      </c>
      <c r="J144" s="19">
        <v>39900000</v>
      </c>
      <c r="K144" s="19">
        <v>31790110576</v>
      </c>
      <c r="L144" s="19">
        <v>0</v>
      </c>
      <c r="M144" s="19">
        <v>10997103563</v>
      </c>
      <c r="N144" s="19">
        <v>7287811117</v>
      </c>
      <c r="O144" s="19">
        <v>1408155050</v>
      </c>
      <c r="P144" s="19">
        <v>0</v>
      </c>
      <c r="Q144" s="19">
        <v>4289689750</v>
      </c>
      <c r="R144" s="19">
        <v>3729507481</v>
      </c>
    </row>
    <row r="145" spans="1:18" x14ac:dyDescent="0.3">
      <c r="A145" s="17" t="s">
        <v>168</v>
      </c>
      <c r="B145" s="18">
        <v>20000000</v>
      </c>
      <c r="C145" s="18">
        <v>0</v>
      </c>
      <c r="D145" s="18">
        <v>20000000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20000000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</row>
    <row r="146" spans="1:18" x14ac:dyDescent="0.3">
      <c r="A146" s="17" t="s">
        <v>169</v>
      </c>
      <c r="B146" s="18">
        <v>0</v>
      </c>
      <c r="C146" s="18">
        <v>0</v>
      </c>
      <c r="D146" s="18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</row>
    <row r="147" spans="1:18" x14ac:dyDescent="0.3">
      <c r="A147" s="17" t="s">
        <v>170</v>
      </c>
      <c r="B147" s="18">
        <v>3809400628</v>
      </c>
      <c r="C147" s="18">
        <v>0</v>
      </c>
      <c r="D147" s="18">
        <v>3809400628</v>
      </c>
      <c r="E147" s="19">
        <v>0</v>
      </c>
      <c r="F147" s="19">
        <v>0</v>
      </c>
      <c r="G147" s="19">
        <v>74068000</v>
      </c>
      <c r="H147" s="19">
        <v>0</v>
      </c>
      <c r="I147" s="19">
        <v>0</v>
      </c>
      <c r="J147" s="19">
        <v>0</v>
      </c>
      <c r="K147" s="19">
        <v>2622137468</v>
      </c>
      <c r="L147" s="19">
        <v>0</v>
      </c>
      <c r="M147" s="19">
        <v>635762160</v>
      </c>
      <c r="N147" s="19">
        <v>0</v>
      </c>
      <c r="O147" s="19">
        <v>234143000</v>
      </c>
      <c r="P147" s="19">
        <v>45000000</v>
      </c>
      <c r="Q147" s="19">
        <v>0</v>
      </c>
      <c r="R147" s="19">
        <v>198290000</v>
      </c>
    </row>
    <row r="148" spans="1:18" x14ac:dyDescent="0.3">
      <c r="A148" s="17" t="s">
        <v>171</v>
      </c>
      <c r="B148" s="18">
        <v>0</v>
      </c>
      <c r="C148" s="18">
        <v>0</v>
      </c>
      <c r="D148" s="18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</row>
    <row r="149" spans="1:18" x14ac:dyDescent="0.3">
      <c r="A149" s="14" t="s">
        <v>172</v>
      </c>
      <c r="B149" s="15">
        <v>175799217458</v>
      </c>
      <c r="C149" s="15">
        <v>31894637548</v>
      </c>
      <c r="D149" s="15">
        <v>143904579910</v>
      </c>
      <c r="E149" s="16">
        <v>31894637548</v>
      </c>
      <c r="F149" s="16">
        <v>8539707500</v>
      </c>
      <c r="G149" s="16">
        <v>3935800400</v>
      </c>
      <c r="H149" s="16">
        <v>0</v>
      </c>
      <c r="I149" s="16">
        <v>11375964755</v>
      </c>
      <c r="J149" s="16">
        <v>29850120</v>
      </c>
      <c r="K149" s="16">
        <v>72523817879</v>
      </c>
      <c r="L149" s="16">
        <v>9650019628</v>
      </c>
      <c r="M149" s="16">
        <v>18012406329</v>
      </c>
      <c r="N149" s="16">
        <v>0</v>
      </c>
      <c r="O149" s="16">
        <v>2392751120</v>
      </c>
      <c r="P149" s="16">
        <v>323290248</v>
      </c>
      <c r="Q149" s="16">
        <v>1856426100</v>
      </c>
      <c r="R149" s="16">
        <v>15264545831</v>
      </c>
    </row>
    <row r="150" spans="1:18" x14ac:dyDescent="0.3">
      <c r="A150" s="17" t="s">
        <v>173</v>
      </c>
      <c r="B150" s="18">
        <v>121968974643</v>
      </c>
      <c r="C150" s="18">
        <v>24465464983</v>
      </c>
      <c r="D150" s="18">
        <v>97503509660</v>
      </c>
      <c r="E150" s="19">
        <v>24465464983</v>
      </c>
      <c r="F150" s="19">
        <v>8119457500</v>
      </c>
      <c r="G150" s="19">
        <v>2823404400</v>
      </c>
      <c r="H150" s="19">
        <v>0</v>
      </c>
      <c r="I150" s="19">
        <v>2476340550</v>
      </c>
      <c r="J150" s="19">
        <v>0</v>
      </c>
      <c r="K150" s="19">
        <v>62894219391</v>
      </c>
      <c r="L150" s="19">
        <v>0</v>
      </c>
      <c r="M150" s="19">
        <v>13183842929</v>
      </c>
      <c r="N150" s="19">
        <v>0</v>
      </c>
      <c r="O150" s="19">
        <v>2350301120</v>
      </c>
      <c r="P150" s="19">
        <v>99505613</v>
      </c>
      <c r="Q150" s="19">
        <v>1856426100</v>
      </c>
      <c r="R150" s="19">
        <v>3700012057</v>
      </c>
    </row>
    <row r="151" spans="1:18" x14ac:dyDescent="0.3">
      <c r="A151" s="17" t="s">
        <v>174</v>
      </c>
      <c r="B151" s="18">
        <v>45456099672</v>
      </c>
      <c r="C151" s="18">
        <v>7429172565</v>
      </c>
      <c r="D151" s="18">
        <v>38026927107</v>
      </c>
      <c r="E151" s="19">
        <v>7429172565</v>
      </c>
      <c r="F151" s="19">
        <v>420250000</v>
      </c>
      <c r="G151" s="19">
        <v>814461000</v>
      </c>
      <c r="H151" s="19">
        <v>0</v>
      </c>
      <c r="I151" s="19">
        <v>8849624205</v>
      </c>
      <c r="J151" s="19">
        <v>0</v>
      </c>
      <c r="K151" s="19">
        <v>8536486911</v>
      </c>
      <c r="L151" s="19">
        <v>9650019628</v>
      </c>
      <c r="M151" s="19">
        <v>1515974900</v>
      </c>
      <c r="N151" s="19">
        <v>0</v>
      </c>
      <c r="O151" s="19">
        <v>42450000</v>
      </c>
      <c r="P151" s="19">
        <v>25000000</v>
      </c>
      <c r="Q151" s="19">
        <v>0</v>
      </c>
      <c r="R151" s="19">
        <v>8172660463</v>
      </c>
    </row>
    <row r="152" spans="1:18" x14ac:dyDescent="0.3">
      <c r="A152" s="17" t="s">
        <v>175</v>
      </c>
      <c r="B152" s="18">
        <v>531569755</v>
      </c>
      <c r="C152" s="18">
        <v>0</v>
      </c>
      <c r="D152" s="18">
        <v>531569755</v>
      </c>
      <c r="E152" s="19">
        <v>0</v>
      </c>
      <c r="F152" s="19">
        <v>0</v>
      </c>
      <c r="G152" s="19">
        <v>297935000</v>
      </c>
      <c r="H152" s="19">
        <v>0</v>
      </c>
      <c r="I152" s="19">
        <v>0</v>
      </c>
      <c r="J152" s="19">
        <v>29850120</v>
      </c>
      <c r="K152" s="19">
        <v>5000000</v>
      </c>
      <c r="L152" s="19">
        <v>0</v>
      </c>
      <c r="M152" s="19">
        <v>0</v>
      </c>
      <c r="N152" s="19">
        <v>0</v>
      </c>
      <c r="O152" s="19">
        <v>0</v>
      </c>
      <c r="P152" s="19">
        <v>198784635</v>
      </c>
      <c r="Q152" s="19">
        <v>0</v>
      </c>
      <c r="R152" s="19">
        <v>0</v>
      </c>
    </row>
    <row r="153" spans="1:18" x14ac:dyDescent="0.3">
      <c r="A153" s="17" t="s">
        <v>176</v>
      </c>
      <c r="B153" s="18">
        <v>7842573388</v>
      </c>
      <c r="C153" s="18">
        <v>0</v>
      </c>
      <c r="D153" s="18">
        <v>7842573388</v>
      </c>
      <c r="E153" s="19">
        <v>0</v>
      </c>
      <c r="F153" s="19">
        <v>0</v>
      </c>
      <c r="G153" s="19">
        <v>0</v>
      </c>
      <c r="H153" s="19">
        <v>0</v>
      </c>
      <c r="I153" s="19">
        <v>50000000</v>
      </c>
      <c r="J153" s="19">
        <v>0</v>
      </c>
      <c r="K153" s="19">
        <v>1088111577</v>
      </c>
      <c r="L153" s="19">
        <v>0</v>
      </c>
      <c r="M153" s="19">
        <v>3312588500</v>
      </c>
      <c r="N153" s="19">
        <v>0</v>
      </c>
      <c r="O153" s="19">
        <v>0</v>
      </c>
      <c r="P153" s="19">
        <v>0</v>
      </c>
      <c r="Q153" s="19">
        <v>0</v>
      </c>
      <c r="R153" s="19">
        <v>3391873311</v>
      </c>
    </row>
    <row r="154" spans="1:18" x14ac:dyDescent="0.3">
      <c r="A154" s="17" t="s">
        <v>177</v>
      </c>
      <c r="B154" s="18">
        <v>0</v>
      </c>
      <c r="C154" s="18">
        <v>0</v>
      </c>
      <c r="D154" s="18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</row>
    <row r="155" spans="1:18" x14ac:dyDescent="0.3">
      <c r="A155" s="14" t="s">
        <v>178</v>
      </c>
      <c r="B155" s="15">
        <v>1451208000</v>
      </c>
      <c r="C155" s="15">
        <v>0</v>
      </c>
      <c r="D155" s="15">
        <v>1451208000</v>
      </c>
      <c r="E155" s="16">
        <v>0</v>
      </c>
      <c r="F155" s="16">
        <v>0</v>
      </c>
      <c r="G155" s="16">
        <v>0</v>
      </c>
      <c r="H155" s="16">
        <v>0</v>
      </c>
      <c r="I155" s="16">
        <v>73418000</v>
      </c>
      <c r="J155" s="16">
        <v>0</v>
      </c>
      <c r="K155" s="16">
        <v>0</v>
      </c>
      <c r="L155" s="16">
        <v>0</v>
      </c>
      <c r="M155" s="16">
        <v>469500000</v>
      </c>
      <c r="N155" s="16">
        <v>649000000</v>
      </c>
      <c r="O155" s="16">
        <v>259290000</v>
      </c>
      <c r="P155" s="16">
        <v>0</v>
      </c>
      <c r="Q155" s="16">
        <v>0</v>
      </c>
      <c r="R155" s="16">
        <v>0</v>
      </c>
    </row>
    <row r="156" spans="1:18" x14ac:dyDescent="0.3">
      <c r="A156" s="17" t="s">
        <v>179</v>
      </c>
      <c r="B156" s="18">
        <v>649000000</v>
      </c>
      <c r="C156" s="18">
        <v>0</v>
      </c>
      <c r="D156" s="18">
        <v>649000000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649000000</v>
      </c>
      <c r="O156" s="19">
        <v>0</v>
      </c>
      <c r="P156" s="19">
        <v>0</v>
      </c>
      <c r="Q156" s="19">
        <v>0</v>
      </c>
      <c r="R156" s="19">
        <v>0</v>
      </c>
    </row>
    <row r="157" spans="1:18" x14ac:dyDescent="0.3">
      <c r="A157" s="17" t="s">
        <v>180</v>
      </c>
      <c r="B157" s="18">
        <v>542918000</v>
      </c>
      <c r="C157" s="18">
        <v>0</v>
      </c>
      <c r="D157" s="18">
        <v>542918000</v>
      </c>
      <c r="E157" s="19">
        <v>0</v>
      </c>
      <c r="F157" s="19">
        <v>0</v>
      </c>
      <c r="G157" s="19">
        <v>0</v>
      </c>
      <c r="H157" s="19">
        <v>0</v>
      </c>
      <c r="I157" s="19">
        <v>73418000</v>
      </c>
      <c r="J157" s="19">
        <v>0</v>
      </c>
      <c r="K157" s="19">
        <v>0</v>
      </c>
      <c r="L157" s="19">
        <v>0</v>
      </c>
      <c r="M157" s="19">
        <v>469500000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</row>
    <row r="158" spans="1:18" x14ac:dyDescent="0.3">
      <c r="A158" s="17" t="s">
        <v>181</v>
      </c>
      <c r="B158" s="18">
        <v>0</v>
      </c>
      <c r="C158" s="18">
        <v>0</v>
      </c>
      <c r="D158" s="18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</row>
    <row r="159" spans="1:18" x14ac:dyDescent="0.3">
      <c r="A159" s="17" t="s">
        <v>182</v>
      </c>
      <c r="B159" s="18">
        <v>0</v>
      </c>
      <c r="C159" s="18">
        <v>0</v>
      </c>
      <c r="D159" s="18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</row>
    <row r="160" spans="1:18" x14ac:dyDescent="0.3">
      <c r="A160" s="17" t="s">
        <v>183</v>
      </c>
      <c r="B160" s="18">
        <v>0</v>
      </c>
      <c r="C160" s="18">
        <v>0</v>
      </c>
      <c r="D160" s="18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</row>
    <row r="161" spans="1:18" x14ac:dyDescent="0.3">
      <c r="A161" s="17" t="s">
        <v>184</v>
      </c>
      <c r="B161" s="18">
        <v>0</v>
      </c>
      <c r="C161" s="18">
        <v>0</v>
      </c>
      <c r="D161" s="18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</row>
    <row r="162" spans="1:18" x14ac:dyDescent="0.3">
      <c r="A162" s="17" t="s">
        <v>185</v>
      </c>
      <c r="B162" s="18">
        <v>259290000</v>
      </c>
      <c r="C162" s="18">
        <v>0</v>
      </c>
      <c r="D162" s="18">
        <v>259290000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259290000</v>
      </c>
      <c r="P162" s="19">
        <v>0</v>
      </c>
      <c r="Q162" s="19">
        <v>0</v>
      </c>
      <c r="R162" s="19">
        <v>0</v>
      </c>
    </row>
    <row r="163" spans="1:18" x14ac:dyDescent="0.3">
      <c r="A163" s="17" t="s">
        <v>186</v>
      </c>
      <c r="B163" s="18">
        <v>0</v>
      </c>
      <c r="C163" s="18">
        <v>0</v>
      </c>
      <c r="D163" s="18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</row>
    <row r="164" spans="1:18" x14ac:dyDescent="0.3">
      <c r="A164" s="17" t="s">
        <v>187</v>
      </c>
      <c r="B164" s="18">
        <v>0</v>
      </c>
      <c r="C164" s="18">
        <v>0</v>
      </c>
      <c r="D164" s="18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</row>
    <row r="165" spans="1:18" x14ac:dyDescent="0.3">
      <c r="A165" s="20" t="s">
        <v>188</v>
      </c>
      <c r="B165" s="18">
        <v>0</v>
      </c>
      <c r="C165" s="18">
        <v>0</v>
      </c>
      <c r="D165" s="18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</row>
    <row r="166" spans="1:18" x14ac:dyDescent="0.3">
      <c r="A166" s="17" t="s">
        <v>189</v>
      </c>
      <c r="B166" s="18">
        <v>0</v>
      </c>
      <c r="C166" s="18">
        <v>0</v>
      </c>
      <c r="D166" s="18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</row>
    <row r="167" spans="1:18" x14ac:dyDescent="0.3">
      <c r="A167" s="14" t="s">
        <v>190</v>
      </c>
      <c r="B167" s="15">
        <v>663955000</v>
      </c>
      <c r="C167" s="15">
        <v>0</v>
      </c>
      <c r="D167" s="15">
        <v>663955000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87550000</v>
      </c>
      <c r="L167" s="16">
        <v>277495000</v>
      </c>
      <c r="M167" s="16">
        <v>298910000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</row>
    <row r="168" spans="1:18" x14ac:dyDescent="0.3">
      <c r="A168" s="17" t="s">
        <v>191</v>
      </c>
      <c r="B168" s="18">
        <v>663955000</v>
      </c>
      <c r="C168" s="18">
        <v>0</v>
      </c>
      <c r="D168" s="18">
        <v>663955000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87550000</v>
      </c>
      <c r="L168" s="19">
        <v>277495000</v>
      </c>
      <c r="M168" s="19">
        <v>298910000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</row>
    <row r="169" spans="1:18" x14ac:dyDescent="0.3">
      <c r="A169" s="17" t="s">
        <v>192</v>
      </c>
      <c r="B169" s="18">
        <v>0</v>
      </c>
      <c r="C169" s="18">
        <v>0</v>
      </c>
      <c r="D169" s="18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</row>
    <row r="170" spans="1:18" x14ac:dyDescent="0.3">
      <c r="A170" s="11" t="s">
        <v>193</v>
      </c>
      <c r="B170" s="12">
        <v>1291470786749</v>
      </c>
      <c r="C170" s="12">
        <v>233109200749</v>
      </c>
      <c r="D170" s="12">
        <v>1058361586000</v>
      </c>
      <c r="E170" s="13">
        <v>233109200749</v>
      </c>
      <c r="F170" s="13">
        <v>211503294877</v>
      </c>
      <c r="G170" s="13">
        <v>31509408591</v>
      </c>
      <c r="H170" s="13">
        <v>77350918744</v>
      </c>
      <c r="I170" s="13">
        <v>21681449375</v>
      </c>
      <c r="J170" s="13">
        <v>32387995500</v>
      </c>
      <c r="K170" s="13">
        <v>116491089209</v>
      </c>
      <c r="L170" s="13">
        <v>84269679231</v>
      </c>
      <c r="M170" s="13">
        <v>1228785882</v>
      </c>
      <c r="N170" s="13">
        <v>257908931536</v>
      </c>
      <c r="O170" s="13">
        <v>81184405346</v>
      </c>
      <c r="P170" s="13">
        <v>84419178802</v>
      </c>
      <c r="Q170" s="13">
        <v>20412377940</v>
      </c>
      <c r="R170" s="13">
        <v>38014070967</v>
      </c>
    </row>
    <row r="171" spans="1:18" x14ac:dyDescent="0.3">
      <c r="A171" s="14" t="s">
        <v>194</v>
      </c>
      <c r="B171" s="15">
        <v>461023588</v>
      </c>
      <c r="C171" s="15">
        <v>0</v>
      </c>
      <c r="D171" s="15">
        <v>461023588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461023588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</row>
    <row r="172" spans="1:18" x14ac:dyDescent="0.3">
      <c r="A172" s="17" t="s">
        <v>195</v>
      </c>
      <c r="B172" s="18">
        <v>461023588</v>
      </c>
      <c r="C172" s="18">
        <v>0</v>
      </c>
      <c r="D172" s="18">
        <v>461023588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461023588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</row>
    <row r="173" spans="1:18" x14ac:dyDescent="0.3">
      <c r="A173" s="17" t="s">
        <v>196</v>
      </c>
      <c r="B173" s="18">
        <v>0</v>
      </c>
      <c r="C173" s="18">
        <v>0</v>
      </c>
      <c r="D173" s="18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</row>
    <row r="174" spans="1:18" x14ac:dyDescent="0.3">
      <c r="A174" s="17" t="s">
        <v>197</v>
      </c>
      <c r="B174" s="18">
        <v>0</v>
      </c>
      <c r="C174" s="18">
        <v>0</v>
      </c>
      <c r="D174" s="18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</row>
    <row r="175" spans="1:18" x14ac:dyDescent="0.3">
      <c r="A175" s="17" t="s">
        <v>198</v>
      </c>
      <c r="B175" s="18">
        <v>0</v>
      </c>
      <c r="C175" s="18">
        <v>0</v>
      </c>
      <c r="D175" s="18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</row>
    <row r="176" spans="1:18" x14ac:dyDescent="0.3">
      <c r="A176" s="17" t="s">
        <v>199</v>
      </c>
      <c r="B176" s="18">
        <v>0</v>
      </c>
      <c r="C176" s="18">
        <v>0</v>
      </c>
      <c r="D176" s="18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</row>
    <row r="177" spans="1:18" x14ac:dyDescent="0.3">
      <c r="A177" s="14" t="s">
        <v>200</v>
      </c>
      <c r="B177" s="15">
        <v>1678207137</v>
      </c>
      <c r="C177" s="15">
        <v>0</v>
      </c>
      <c r="D177" s="15">
        <v>1678207137</v>
      </c>
      <c r="E177" s="16">
        <v>0</v>
      </c>
      <c r="F177" s="16">
        <v>403884960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200000000</v>
      </c>
      <c r="P177" s="16">
        <v>1074322177</v>
      </c>
      <c r="Q177" s="16">
        <v>0</v>
      </c>
      <c r="R177" s="16">
        <v>0</v>
      </c>
    </row>
    <row r="178" spans="1:18" x14ac:dyDescent="0.3">
      <c r="A178" s="17" t="s">
        <v>201</v>
      </c>
      <c r="B178" s="18">
        <v>999952800</v>
      </c>
      <c r="C178" s="18">
        <v>0</v>
      </c>
      <c r="D178" s="18">
        <v>999952800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999952800</v>
      </c>
      <c r="Q178" s="19">
        <v>0</v>
      </c>
      <c r="R178" s="19">
        <v>0</v>
      </c>
    </row>
    <row r="179" spans="1:18" x14ac:dyDescent="0.3">
      <c r="A179" s="17" t="s">
        <v>202</v>
      </c>
      <c r="B179" s="18">
        <v>403884960</v>
      </c>
      <c r="C179" s="18">
        <v>0</v>
      </c>
      <c r="D179" s="18">
        <v>403884960</v>
      </c>
      <c r="E179" s="19">
        <v>0</v>
      </c>
      <c r="F179" s="19">
        <v>403884960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</row>
    <row r="180" spans="1:18" x14ac:dyDescent="0.3">
      <c r="A180" s="17" t="s">
        <v>203</v>
      </c>
      <c r="B180" s="18">
        <v>274369377</v>
      </c>
      <c r="C180" s="18">
        <v>0</v>
      </c>
      <c r="D180" s="18">
        <v>274369377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200000000</v>
      </c>
      <c r="P180" s="19">
        <v>74369377</v>
      </c>
      <c r="Q180" s="19">
        <v>0</v>
      </c>
      <c r="R180" s="19">
        <v>0</v>
      </c>
    </row>
    <row r="181" spans="1:18" x14ac:dyDescent="0.3">
      <c r="A181" s="17" t="s">
        <v>204</v>
      </c>
      <c r="B181" s="18">
        <v>0</v>
      </c>
      <c r="C181" s="18">
        <v>0</v>
      </c>
      <c r="D181" s="18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</row>
    <row r="182" spans="1:18" x14ac:dyDescent="0.3">
      <c r="A182" s="14" t="s">
        <v>205</v>
      </c>
      <c r="B182" s="15">
        <v>76167942707</v>
      </c>
      <c r="C182" s="15">
        <v>3662000000</v>
      </c>
      <c r="D182" s="15">
        <v>72505942707</v>
      </c>
      <c r="E182" s="16">
        <v>3662000000</v>
      </c>
      <c r="F182" s="16">
        <v>16070668977</v>
      </c>
      <c r="G182" s="16">
        <v>3371918023</v>
      </c>
      <c r="H182" s="16">
        <v>1012881000</v>
      </c>
      <c r="I182" s="16">
        <v>350000000</v>
      </c>
      <c r="J182" s="16">
        <v>1925000000</v>
      </c>
      <c r="K182" s="16">
        <v>16394670825</v>
      </c>
      <c r="L182" s="16">
        <v>782000000</v>
      </c>
      <c r="M182" s="16">
        <v>1118785882</v>
      </c>
      <c r="N182" s="16">
        <v>22671350000</v>
      </c>
      <c r="O182" s="16">
        <v>627147000</v>
      </c>
      <c r="P182" s="16">
        <v>3512074000</v>
      </c>
      <c r="Q182" s="16">
        <v>920000000</v>
      </c>
      <c r="R182" s="16">
        <v>3749447000</v>
      </c>
    </row>
    <row r="183" spans="1:18" x14ac:dyDescent="0.3">
      <c r="A183" s="17" t="s">
        <v>206</v>
      </c>
      <c r="B183" s="18">
        <v>17453958000</v>
      </c>
      <c r="C183" s="18">
        <v>0</v>
      </c>
      <c r="D183" s="18">
        <v>17453958000</v>
      </c>
      <c r="E183" s="19">
        <v>0</v>
      </c>
      <c r="F183" s="19">
        <v>3853958000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13600000000</v>
      </c>
      <c r="O183" s="19">
        <v>0</v>
      </c>
      <c r="P183" s="19">
        <v>0</v>
      </c>
      <c r="Q183" s="19">
        <v>0</v>
      </c>
      <c r="R183" s="19">
        <v>0</v>
      </c>
    </row>
    <row r="184" spans="1:18" x14ac:dyDescent="0.3">
      <c r="A184" s="17" t="s">
        <v>207</v>
      </c>
      <c r="B184" s="18">
        <v>1331500000</v>
      </c>
      <c r="C184" s="18">
        <v>0</v>
      </c>
      <c r="D184" s="18">
        <v>1331500000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331500000</v>
      </c>
      <c r="O184" s="19">
        <v>0</v>
      </c>
      <c r="P184" s="19">
        <v>0</v>
      </c>
      <c r="Q184" s="19">
        <v>0</v>
      </c>
      <c r="R184" s="19">
        <v>1000000000</v>
      </c>
    </row>
    <row r="185" spans="1:18" x14ac:dyDescent="0.3">
      <c r="A185" s="17" t="s">
        <v>208</v>
      </c>
      <c r="B185" s="18">
        <v>0</v>
      </c>
      <c r="C185" s="18">
        <v>0</v>
      </c>
      <c r="D185" s="18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</row>
    <row r="186" spans="1:18" x14ac:dyDescent="0.3">
      <c r="A186" s="17" t="s">
        <v>209</v>
      </c>
      <c r="B186" s="18">
        <v>0</v>
      </c>
      <c r="C186" s="18">
        <v>0</v>
      </c>
      <c r="D186" s="18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</row>
    <row r="187" spans="1:18" x14ac:dyDescent="0.3">
      <c r="A187" s="17" t="s">
        <v>210</v>
      </c>
      <c r="B187" s="18">
        <v>55001636825</v>
      </c>
      <c r="C187" s="18">
        <v>3662000000</v>
      </c>
      <c r="D187" s="18">
        <v>51339636825</v>
      </c>
      <c r="E187" s="19">
        <v>3662000000</v>
      </c>
      <c r="F187" s="19">
        <v>12216710977</v>
      </c>
      <c r="G187" s="19">
        <v>1518756023</v>
      </c>
      <c r="H187" s="19">
        <v>1012881000</v>
      </c>
      <c r="I187" s="19">
        <v>350000000</v>
      </c>
      <c r="J187" s="19">
        <v>1925000000</v>
      </c>
      <c r="K187" s="19">
        <v>16394670825</v>
      </c>
      <c r="L187" s="19">
        <v>782000000</v>
      </c>
      <c r="M187" s="19">
        <v>591100000</v>
      </c>
      <c r="N187" s="19">
        <v>8739850000</v>
      </c>
      <c r="O187" s="19">
        <v>627147000</v>
      </c>
      <c r="P187" s="19">
        <v>3512074000</v>
      </c>
      <c r="Q187" s="19">
        <v>920000000</v>
      </c>
      <c r="R187" s="19">
        <v>2749447000</v>
      </c>
    </row>
    <row r="188" spans="1:18" x14ac:dyDescent="0.3">
      <c r="A188" s="17" t="s">
        <v>211</v>
      </c>
      <c r="B188" s="18">
        <v>396835000</v>
      </c>
      <c r="C188" s="18">
        <v>0</v>
      </c>
      <c r="D188" s="18">
        <v>396835000</v>
      </c>
      <c r="E188" s="19">
        <v>0</v>
      </c>
      <c r="F188" s="19">
        <v>0</v>
      </c>
      <c r="G188" s="19">
        <v>396835000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</row>
    <row r="189" spans="1:18" x14ac:dyDescent="0.3">
      <c r="A189" s="17" t="s">
        <v>212</v>
      </c>
      <c r="B189" s="18">
        <v>527685882</v>
      </c>
      <c r="C189" s="18">
        <v>0</v>
      </c>
      <c r="D189" s="18">
        <v>527685882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527685882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</row>
    <row r="190" spans="1:18" x14ac:dyDescent="0.3">
      <c r="A190" s="20" t="s">
        <v>213</v>
      </c>
      <c r="B190" s="18">
        <v>1456327000</v>
      </c>
      <c r="C190" s="18">
        <v>0</v>
      </c>
      <c r="D190" s="18">
        <v>1456327000</v>
      </c>
      <c r="E190" s="19">
        <v>0</v>
      </c>
      <c r="F190" s="19">
        <v>0</v>
      </c>
      <c r="G190" s="19">
        <v>1456327000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</row>
    <row r="191" spans="1:18" x14ac:dyDescent="0.3">
      <c r="A191" s="14" t="s">
        <v>214</v>
      </c>
      <c r="B191" s="15">
        <v>8571386400</v>
      </c>
      <c r="C191" s="15">
        <v>0</v>
      </c>
      <c r="D191" s="15">
        <v>8571386400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2581000000</v>
      </c>
      <c r="L191" s="16">
        <v>0</v>
      </c>
      <c r="M191" s="16">
        <v>90000000</v>
      </c>
      <c r="N191" s="16">
        <v>0</v>
      </c>
      <c r="O191" s="16">
        <v>0</v>
      </c>
      <c r="P191" s="16">
        <v>0</v>
      </c>
      <c r="Q191" s="16">
        <v>0</v>
      </c>
      <c r="R191" s="16">
        <v>5900386400</v>
      </c>
    </row>
    <row r="192" spans="1:18" x14ac:dyDescent="0.3">
      <c r="A192" s="17" t="s">
        <v>215</v>
      </c>
      <c r="B192" s="18">
        <v>8481386400</v>
      </c>
      <c r="C192" s="18">
        <v>0</v>
      </c>
      <c r="D192" s="18">
        <v>8481386400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2581000000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5900386400</v>
      </c>
    </row>
    <row r="193" spans="1:18" x14ac:dyDescent="0.3">
      <c r="A193" s="17" t="s">
        <v>216</v>
      </c>
      <c r="B193" s="18">
        <v>90000000</v>
      </c>
      <c r="C193" s="18">
        <v>0</v>
      </c>
      <c r="D193" s="18">
        <v>90000000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90000000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</row>
    <row r="194" spans="1:18" x14ac:dyDescent="0.3">
      <c r="A194" s="17" t="s">
        <v>217</v>
      </c>
      <c r="B194" s="18">
        <v>0</v>
      </c>
      <c r="C194" s="18">
        <v>0</v>
      </c>
      <c r="D194" s="18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</row>
    <row r="195" spans="1:18" x14ac:dyDescent="0.3">
      <c r="A195" s="17" t="s">
        <v>218</v>
      </c>
      <c r="B195" s="18">
        <v>0</v>
      </c>
      <c r="C195" s="18">
        <v>0</v>
      </c>
      <c r="D195" s="18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</row>
    <row r="196" spans="1:18" x14ac:dyDescent="0.3">
      <c r="A196" s="14" t="s">
        <v>219</v>
      </c>
      <c r="B196" s="15">
        <v>11264093531</v>
      </c>
      <c r="C196" s="15">
        <v>0</v>
      </c>
      <c r="D196" s="15">
        <v>11264093531</v>
      </c>
      <c r="E196" s="16">
        <v>0</v>
      </c>
      <c r="F196" s="16">
        <v>0</v>
      </c>
      <c r="G196" s="16">
        <v>34160000</v>
      </c>
      <c r="H196" s="16">
        <v>1573294333</v>
      </c>
      <c r="I196" s="16">
        <v>0</v>
      </c>
      <c r="J196" s="16">
        <v>1500000000</v>
      </c>
      <c r="K196" s="16">
        <v>118222000</v>
      </c>
      <c r="L196" s="16">
        <v>1662493000</v>
      </c>
      <c r="M196" s="16">
        <v>20000000</v>
      </c>
      <c r="N196" s="16">
        <v>3353896198</v>
      </c>
      <c r="O196" s="16">
        <v>0</v>
      </c>
      <c r="P196" s="16">
        <v>2824728000</v>
      </c>
      <c r="Q196" s="16">
        <v>0</v>
      </c>
      <c r="R196" s="16">
        <v>177300000</v>
      </c>
    </row>
    <row r="197" spans="1:18" x14ac:dyDescent="0.3">
      <c r="A197" s="17" t="s">
        <v>220</v>
      </c>
      <c r="B197" s="18">
        <v>11264093531</v>
      </c>
      <c r="C197" s="18">
        <v>0</v>
      </c>
      <c r="D197" s="18">
        <v>11264093531</v>
      </c>
      <c r="E197" s="19">
        <v>0</v>
      </c>
      <c r="F197" s="19">
        <v>0</v>
      </c>
      <c r="G197" s="19">
        <v>34160000</v>
      </c>
      <c r="H197" s="19">
        <v>1573294333</v>
      </c>
      <c r="I197" s="19">
        <v>0</v>
      </c>
      <c r="J197" s="19">
        <v>1500000000</v>
      </c>
      <c r="K197" s="19">
        <v>118222000</v>
      </c>
      <c r="L197" s="19">
        <v>1662493000</v>
      </c>
      <c r="M197" s="19">
        <v>20000000</v>
      </c>
      <c r="N197" s="19">
        <v>3353896198</v>
      </c>
      <c r="O197" s="19">
        <v>0</v>
      </c>
      <c r="P197" s="19">
        <v>2824728000</v>
      </c>
      <c r="Q197" s="19">
        <v>0</v>
      </c>
      <c r="R197" s="19">
        <v>177300000</v>
      </c>
    </row>
    <row r="198" spans="1:18" x14ac:dyDescent="0.3">
      <c r="A198" s="14" t="s">
        <v>221</v>
      </c>
      <c r="B198" s="15">
        <v>223464244822</v>
      </c>
      <c r="C198" s="15">
        <v>215847200749</v>
      </c>
      <c r="D198" s="15">
        <v>7617044073</v>
      </c>
      <c r="E198" s="16">
        <v>215847200749</v>
      </c>
      <c r="F198" s="16">
        <v>7617044073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</row>
    <row r="199" spans="1:18" x14ac:dyDescent="0.3">
      <c r="A199" s="17" t="s">
        <v>222</v>
      </c>
      <c r="B199" s="18">
        <v>222217151226</v>
      </c>
      <c r="C199" s="18">
        <v>215847200749</v>
      </c>
      <c r="D199" s="18">
        <v>6369950477</v>
      </c>
      <c r="E199" s="19">
        <v>215847200749</v>
      </c>
      <c r="F199" s="19">
        <v>6369950477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</row>
    <row r="200" spans="1:18" x14ac:dyDescent="0.3">
      <c r="A200" s="17" t="s">
        <v>223</v>
      </c>
      <c r="B200" s="18">
        <v>1247093596</v>
      </c>
      <c r="C200" s="18">
        <v>0</v>
      </c>
      <c r="D200" s="18">
        <v>1247093596</v>
      </c>
      <c r="E200" s="19">
        <v>0</v>
      </c>
      <c r="F200" s="19">
        <v>1247093596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</row>
    <row r="201" spans="1:18" x14ac:dyDescent="0.3">
      <c r="A201" s="14" t="s">
        <v>224</v>
      </c>
      <c r="B201" s="15">
        <v>969863888564</v>
      </c>
      <c r="C201" s="15">
        <v>13600000000</v>
      </c>
      <c r="D201" s="15">
        <v>956263888564</v>
      </c>
      <c r="E201" s="16">
        <v>13600000000</v>
      </c>
      <c r="F201" s="16">
        <v>187411696867</v>
      </c>
      <c r="G201" s="16">
        <v>28103330568</v>
      </c>
      <c r="H201" s="16">
        <v>74764743411</v>
      </c>
      <c r="I201" s="16">
        <v>21331449375</v>
      </c>
      <c r="J201" s="16">
        <v>28962995500</v>
      </c>
      <c r="K201" s="16">
        <v>96936172796</v>
      </c>
      <c r="L201" s="16">
        <v>81825186231</v>
      </c>
      <c r="M201" s="16">
        <v>0</v>
      </c>
      <c r="N201" s="16">
        <v>231883685338</v>
      </c>
      <c r="O201" s="16">
        <v>80357258346</v>
      </c>
      <c r="P201" s="16">
        <v>77008054625</v>
      </c>
      <c r="Q201" s="16">
        <v>19492377940</v>
      </c>
      <c r="R201" s="16">
        <v>28186937567</v>
      </c>
    </row>
    <row r="202" spans="1:18" x14ac:dyDescent="0.3">
      <c r="A202" s="17" t="s">
        <v>225</v>
      </c>
      <c r="B202" s="18">
        <v>0</v>
      </c>
      <c r="C202" s="18">
        <v>0</v>
      </c>
      <c r="D202" s="18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</row>
    <row r="203" spans="1:18" x14ac:dyDescent="0.3">
      <c r="A203" s="17" t="s">
        <v>226</v>
      </c>
      <c r="B203" s="18">
        <v>0</v>
      </c>
      <c r="C203" s="18">
        <v>0</v>
      </c>
      <c r="D203" s="18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</row>
    <row r="204" spans="1:18" x14ac:dyDescent="0.3">
      <c r="A204" s="17" t="s">
        <v>227</v>
      </c>
      <c r="B204" s="18">
        <v>13600000000</v>
      </c>
      <c r="C204" s="18">
        <v>13600000000</v>
      </c>
      <c r="D204" s="18">
        <v>0</v>
      </c>
      <c r="E204" s="19">
        <v>13600000000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</row>
    <row r="205" spans="1:18" x14ac:dyDescent="0.3">
      <c r="A205" s="17" t="s">
        <v>228</v>
      </c>
      <c r="B205" s="18">
        <v>0</v>
      </c>
      <c r="C205" s="18">
        <v>0</v>
      </c>
      <c r="D205" s="18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</row>
    <row r="206" spans="1:18" x14ac:dyDescent="0.3">
      <c r="A206" s="17" t="s">
        <v>229</v>
      </c>
      <c r="B206" s="18">
        <v>956263888564</v>
      </c>
      <c r="C206" s="18">
        <v>0</v>
      </c>
      <c r="D206" s="18">
        <v>956263888564</v>
      </c>
      <c r="E206" s="19">
        <v>0</v>
      </c>
      <c r="F206" s="19">
        <v>187411696867</v>
      </c>
      <c r="G206" s="19">
        <v>28103330568</v>
      </c>
      <c r="H206" s="19">
        <v>74764743411</v>
      </c>
      <c r="I206" s="19">
        <v>21331449375</v>
      </c>
      <c r="J206" s="19">
        <v>28962995500</v>
      </c>
      <c r="K206" s="19">
        <v>96936172796</v>
      </c>
      <c r="L206" s="19">
        <v>81825186231</v>
      </c>
      <c r="M206" s="19">
        <v>0</v>
      </c>
      <c r="N206" s="19">
        <v>231883685338</v>
      </c>
      <c r="O206" s="19">
        <v>80357258346</v>
      </c>
      <c r="P206" s="19">
        <v>77008054625</v>
      </c>
      <c r="Q206" s="19">
        <v>19492377940</v>
      </c>
      <c r="R206" s="19">
        <v>28186937567</v>
      </c>
    </row>
    <row r="207" spans="1:18" x14ac:dyDescent="0.3">
      <c r="A207" s="17" t="s">
        <v>230</v>
      </c>
      <c r="B207" s="18">
        <v>0</v>
      </c>
      <c r="C207" s="18">
        <v>0</v>
      </c>
      <c r="D207" s="18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</row>
    <row r="208" spans="1:18" x14ac:dyDescent="0.3">
      <c r="A208" s="21" t="s">
        <v>231</v>
      </c>
      <c r="B208" s="22">
        <v>245101575911</v>
      </c>
      <c r="C208" s="22">
        <v>190165071837</v>
      </c>
      <c r="D208" s="22">
        <v>54936504074</v>
      </c>
      <c r="E208" s="22">
        <v>190165071837</v>
      </c>
      <c r="F208" s="22">
        <v>86770977212</v>
      </c>
      <c r="G208" s="22">
        <v>-10689705118</v>
      </c>
      <c r="H208" s="22">
        <v>-26951374388</v>
      </c>
      <c r="I208" s="22">
        <v>18265418485</v>
      </c>
      <c r="J208" s="22">
        <v>-15150634465</v>
      </c>
      <c r="K208" s="22">
        <v>-77567086735</v>
      </c>
      <c r="L208" s="22">
        <v>-76351692228</v>
      </c>
      <c r="M208" s="22">
        <v>96735816294</v>
      </c>
      <c r="N208" s="22">
        <v>3881454</v>
      </c>
      <c r="O208" s="22">
        <v>51369381996</v>
      </c>
      <c r="P208" s="22">
        <v>2241718090</v>
      </c>
      <c r="Q208" s="22">
        <v>5327493149</v>
      </c>
      <c r="R208" s="22">
        <v>932310328</v>
      </c>
    </row>
    <row r="209" spans="1:18" x14ac:dyDescent="0.3">
      <c r="A209" s="8" t="s">
        <v>232</v>
      </c>
      <c r="B209" s="9">
        <v>926908651896</v>
      </c>
      <c r="C209" s="9">
        <v>0</v>
      </c>
      <c r="D209" s="9">
        <v>926908651896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858481097486</v>
      </c>
      <c r="L209" s="10">
        <v>-5354206576</v>
      </c>
      <c r="M209" s="10">
        <v>11673278256</v>
      </c>
      <c r="N209" s="10">
        <v>28804661249</v>
      </c>
      <c r="O209" s="10">
        <v>56440930994</v>
      </c>
      <c r="P209" s="10">
        <v>0</v>
      </c>
      <c r="Q209" s="10">
        <v>0</v>
      </c>
      <c r="R209" s="10">
        <v>-23137109513</v>
      </c>
    </row>
    <row r="210" spans="1:18" x14ac:dyDescent="0.3">
      <c r="A210" s="11" t="s">
        <v>233</v>
      </c>
      <c r="B210" s="12">
        <v>969652118019</v>
      </c>
      <c r="C210" s="12">
        <v>0</v>
      </c>
      <c r="D210" s="12">
        <v>969652118019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872616580853</v>
      </c>
      <c r="L210" s="13">
        <v>0</v>
      </c>
      <c r="M210" s="13">
        <v>11673278256</v>
      </c>
      <c r="N210" s="13">
        <v>28921327916</v>
      </c>
      <c r="O210" s="13">
        <v>56440930994</v>
      </c>
      <c r="P210" s="13">
        <v>0</v>
      </c>
      <c r="Q210" s="13">
        <v>0</v>
      </c>
      <c r="R210" s="13">
        <v>0</v>
      </c>
    </row>
    <row r="211" spans="1:18" x14ac:dyDescent="0.3">
      <c r="A211" s="14" t="s">
        <v>234</v>
      </c>
      <c r="B211" s="15">
        <v>969652118019</v>
      </c>
      <c r="C211" s="15">
        <v>0</v>
      </c>
      <c r="D211" s="15">
        <v>969652118019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872616580853</v>
      </c>
      <c r="L211" s="16">
        <v>0</v>
      </c>
      <c r="M211" s="16">
        <v>11673278256</v>
      </c>
      <c r="N211" s="16">
        <v>28921327916</v>
      </c>
      <c r="O211" s="16">
        <v>56440930994</v>
      </c>
      <c r="P211" s="16">
        <v>0</v>
      </c>
      <c r="Q211" s="16">
        <v>0</v>
      </c>
      <c r="R211" s="16">
        <v>0</v>
      </c>
    </row>
    <row r="212" spans="1:18" x14ac:dyDescent="0.3">
      <c r="A212" s="17" t="s">
        <v>235</v>
      </c>
      <c r="B212" s="18">
        <v>0</v>
      </c>
      <c r="C212" s="18">
        <v>0</v>
      </c>
      <c r="D212" s="18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</row>
    <row r="213" spans="1:18" x14ac:dyDescent="0.3">
      <c r="A213" s="17" t="s">
        <v>236</v>
      </c>
      <c r="B213" s="18">
        <v>0</v>
      </c>
      <c r="C213" s="18">
        <v>0</v>
      </c>
      <c r="D213" s="18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</row>
    <row r="214" spans="1:18" x14ac:dyDescent="0.3">
      <c r="A214" s="17" t="s">
        <v>237</v>
      </c>
      <c r="B214" s="18">
        <v>0</v>
      </c>
      <c r="C214" s="18">
        <v>0</v>
      </c>
      <c r="D214" s="18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</row>
    <row r="215" spans="1:18" x14ac:dyDescent="0.3">
      <c r="A215" s="17" t="s">
        <v>238</v>
      </c>
      <c r="B215" s="18">
        <v>0</v>
      </c>
      <c r="C215" s="18">
        <v>0</v>
      </c>
      <c r="D215" s="18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</row>
    <row r="216" spans="1:18" x14ac:dyDescent="0.3">
      <c r="A216" s="17" t="s">
        <v>239</v>
      </c>
      <c r="B216" s="18">
        <v>0</v>
      </c>
      <c r="C216" s="18">
        <v>0</v>
      </c>
      <c r="D216" s="18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</row>
    <row r="217" spans="1:18" x14ac:dyDescent="0.3">
      <c r="A217" s="17" t="s">
        <v>240</v>
      </c>
      <c r="B217" s="18">
        <v>0</v>
      </c>
      <c r="C217" s="18">
        <v>0</v>
      </c>
      <c r="D217" s="18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</row>
    <row r="218" spans="1:18" x14ac:dyDescent="0.3">
      <c r="A218" s="17" t="s">
        <v>241</v>
      </c>
      <c r="B218" s="18">
        <v>959038404433</v>
      </c>
      <c r="C218" s="18">
        <v>0</v>
      </c>
      <c r="D218" s="18">
        <v>959038404433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872616580853</v>
      </c>
      <c r="L218" s="19">
        <v>0</v>
      </c>
      <c r="M218" s="19">
        <v>1059564670</v>
      </c>
      <c r="N218" s="19">
        <v>28921327916</v>
      </c>
      <c r="O218" s="19">
        <v>56440930994</v>
      </c>
      <c r="P218" s="19">
        <v>0</v>
      </c>
      <c r="Q218" s="19">
        <v>0</v>
      </c>
      <c r="R218" s="19">
        <v>0</v>
      </c>
    </row>
    <row r="219" spans="1:18" x14ac:dyDescent="0.3">
      <c r="A219" s="17" t="s">
        <v>242</v>
      </c>
      <c r="B219" s="18">
        <v>10613713586</v>
      </c>
      <c r="C219" s="18">
        <v>0</v>
      </c>
      <c r="D219" s="18">
        <v>10613713586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10613713586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</row>
    <row r="220" spans="1:18" x14ac:dyDescent="0.3">
      <c r="A220" s="17" t="s">
        <v>243</v>
      </c>
      <c r="B220" s="18">
        <v>0</v>
      </c>
      <c r="C220" s="18">
        <v>0</v>
      </c>
      <c r="D220" s="18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</row>
    <row r="221" spans="1:18" x14ac:dyDescent="0.3">
      <c r="A221" s="14" t="s">
        <v>244</v>
      </c>
      <c r="B221" s="15">
        <v>0</v>
      </c>
      <c r="C221" s="15">
        <v>0</v>
      </c>
      <c r="D221" s="15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</row>
    <row r="222" spans="1:18" x14ac:dyDescent="0.3">
      <c r="A222" s="17" t="s">
        <v>245</v>
      </c>
      <c r="B222" s="18">
        <v>0</v>
      </c>
      <c r="C222" s="18">
        <v>0</v>
      </c>
      <c r="D222" s="18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</row>
    <row r="223" spans="1:18" x14ac:dyDescent="0.3">
      <c r="A223" s="14" t="s">
        <v>246</v>
      </c>
      <c r="B223" s="15">
        <v>0</v>
      </c>
      <c r="C223" s="15">
        <v>0</v>
      </c>
      <c r="D223" s="15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</row>
    <row r="224" spans="1:18" x14ac:dyDescent="0.3">
      <c r="A224" s="17" t="s">
        <v>247</v>
      </c>
      <c r="B224" s="18">
        <v>0</v>
      </c>
      <c r="C224" s="18">
        <v>0</v>
      </c>
      <c r="D224" s="18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</row>
    <row r="225" spans="1:18" x14ac:dyDescent="0.3">
      <c r="A225" s="14" t="s">
        <v>248</v>
      </c>
      <c r="B225" s="15">
        <v>0</v>
      </c>
      <c r="C225" s="15">
        <v>0</v>
      </c>
      <c r="D225" s="15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</row>
    <row r="226" spans="1:18" x14ac:dyDescent="0.3">
      <c r="A226" s="17" t="s">
        <v>249</v>
      </c>
      <c r="B226" s="18">
        <v>0</v>
      </c>
      <c r="C226" s="18">
        <v>0</v>
      </c>
      <c r="D226" s="18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</row>
    <row r="227" spans="1:18" x14ac:dyDescent="0.3">
      <c r="A227" s="17" t="s">
        <v>250</v>
      </c>
      <c r="B227" s="18">
        <v>0</v>
      </c>
      <c r="C227" s="18">
        <v>0</v>
      </c>
      <c r="D227" s="18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</row>
    <row r="228" spans="1:18" x14ac:dyDescent="0.3">
      <c r="A228" s="17" t="s">
        <v>251</v>
      </c>
      <c r="B228" s="18">
        <v>0</v>
      </c>
      <c r="C228" s="18">
        <v>0</v>
      </c>
      <c r="D228" s="18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</row>
    <row r="229" spans="1:18" x14ac:dyDescent="0.3">
      <c r="A229" s="14" t="s">
        <v>252</v>
      </c>
      <c r="B229" s="15">
        <v>0</v>
      </c>
      <c r="C229" s="15">
        <v>0</v>
      </c>
      <c r="D229" s="15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</row>
    <row r="230" spans="1:18" x14ac:dyDescent="0.3">
      <c r="A230" s="17" t="s">
        <v>253</v>
      </c>
      <c r="B230" s="18">
        <v>0</v>
      </c>
      <c r="C230" s="18">
        <v>0</v>
      </c>
      <c r="D230" s="18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</row>
    <row r="231" spans="1:18" x14ac:dyDescent="0.3">
      <c r="A231" s="17" t="s">
        <v>254</v>
      </c>
      <c r="B231" s="18">
        <v>0</v>
      </c>
      <c r="C231" s="18">
        <v>0</v>
      </c>
      <c r="D231" s="18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</row>
    <row r="232" spans="1:18" x14ac:dyDescent="0.3">
      <c r="A232" s="17" t="s">
        <v>255</v>
      </c>
      <c r="B232" s="18">
        <v>0</v>
      </c>
      <c r="C232" s="18">
        <v>0</v>
      </c>
      <c r="D232" s="18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</row>
    <row r="233" spans="1:18" x14ac:dyDescent="0.3">
      <c r="A233" s="17" t="s">
        <v>256</v>
      </c>
      <c r="B233" s="18">
        <v>0</v>
      </c>
      <c r="C233" s="18">
        <v>0</v>
      </c>
      <c r="D233" s="18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</row>
    <row r="234" spans="1:18" x14ac:dyDescent="0.3">
      <c r="A234" s="17" t="s">
        <v>257</v>
      </c>
      <c r="B234" s="18">
        <v>0</v>
      </c>
      <c r="C234" s="18">
        <v>0</v>
      </c>
      <c r="D234" s="18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</row>
    <row r="235" spans="1:18" x14ac:dyDescent="0.3">
      <c r="A235" s="17" t="s">
        <v>258</v>
      </c>
      <c r="B235" s="18">
        <v>0</v>
      </c>
      <c r="C235" s="18">
        <v>0</v>
      </c>
      <c r="D235" s="18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</row>
    <row r="236" spans="1:18" x14ac:dyDescent="0.3">
      <c r="A236" s="14" t="s">
        <v>259</v>
      </c>
      <c r="B236" s="15">
        <v>0</v>
      </c>
      <c r="C236" s="15">
        <v>0</v>
      </c>
      <c r="D236" s="15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</row>
    <row r="237" spans="1:18" x14ac:dyDescent="0.3">
      <c r="A237" s="17" t="s">
        <v>260</v>
      </c>
      <c r="B237" s="18">
        <v>0</v>
      </c>
      <c r="C237" s="18">
        <v>0</v>
      </c>
      <c r="D237" s="18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</row>
    <row r="238" spans="1:18" x14ac:dyDescent="0.3">
      <c r="A238" s="17" t="s">
        <v>261</v>
      </c>
      <c r="B238" s="18">
        <v>0</v>
      </c>
      <c r="C238" s="18">
        <v>0</v>
      </c>
      <c r="D238" s="18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</row>
    <row r="239" spans="1:18" x14ac:dyDescent="0.3">
      <c r="A239" s="11" t="s">
        <v>262</v>
      </c>
      <c r="B239" s="12">
        <v>42743466123</v>
      </c>
      <c r="C239" s="12">
        <v>0</v>
      </c>
      <c r="D239" s="12">
        <v>42743466123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14135483367</v>
      </c>
      <c r="L239" s="13">
        <v>5354206576</v>
      </c>
      <c r="M239" s="13">
        <v>0</v>
      </c>
      <c r="N239" s="13">
        <v>116666667</v>
      </c>
      <c r="O239" s="13">
        <v>0</v>
      </c>
      <c r="P239" s="13">
        <v>0</v>
      </c>
      <c r="Q239" s="13">
        <v>0</v>
      </c>
      <c r="R239" s="13">
        <v>23137109513</v>
      </c>
    </row>
    <row r="240" spans="1:18" x14ac:dyDescent="0.3">
      <c r="A240" s="14" t="s">
        <v>263</v>
      </c>
      <c r="B240" s="15">
        <v>0</v>
      </c>
      <c r="C240" s="15">
        <v>0</v>
      </c>
      <c r="D240" s="15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</row>
    <row r="241" spans="1:18" x14ac:dyDescent="0.3">
      <c r="A241" s="17" t="s">
        <v>264</v>
      </c>
      <c r="B241" s="18">
        <v>0</v>
      </c>
      <c r="C241" s="18">
        <v>0</v>
      </c>
      <c r="D241" s="18">
        <v>0</v>
      </c>
      <c r="E241" s="23"/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</row>
    <row r="242" spans="1:18" x14ac:dyDescent="0.3">
      <c r="A242" s="14" t="s">
        <v>265</v>
      </c>
      <c r="B242" s="15">
        <v>13500000000</v>
      </c>
      <c r="C242" s="15">
        <v>0</v>
      </c>
      <c r="D242" s="15">
        <v>13500000000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13500000000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</row>
    <row r="243" spans="1:18" x14ac:dyDescent="0.3">
      <c r="A243" s="17" t="s">
        <v>266</v>
      </c>
      <c r="B243" s="18">
        <v>0</v>
      </c>
      <c r="C243" s="18">
        <v>0</v>
      </c>
      <c r="D243" s="18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</row>
    <row r="244" spans="1:18" x14ac:dyDescent="0.3">
      <c r="A244" s="17" t="s">
        <v>267</v>
      </c>
      <c r="B244" s="18">
        <v>13500000000</v>
      </c>
      <c r="C244" s="18">
        <v>0</v>
      </c>
      <c r="D244" s="18">
        <v>13500000000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13500000000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</row>
    <row r="245" spans="1:18" x14ac:dyDescent="0.3">
      <c r="A245" s="14" t="s">
        <v>268</v>
      </c>
      <c r="B245" s="15">
        <v>29243466123</v>
      </c>
      <c r="C245" s="15">
        <v>0</v>
      </c>
      <c r="D245" s="15">
        <v>29243466123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635483367</v>
      </c>
      <c r="L245" s="16">
        <v>5354206576</v>
      </c>
      <c r="M245" s="16">
        <v>0</v>
      </c>
      <c r="N245" s="16">
        <v>116666667</v>
      </c>
      <c r="O245" s="16">
        <v>0</v>
      </c>
      <c r="P245" s="16">
        <v>0</v>
      </c>
      <c r="Q245" s="16">
        <v>0</v>
      </c>
      <c r="R245" s="16">
        <v>23137109513</v>
      </c>
    </row>
    <row r="246" spans="1:18" x14ac:dyDescent="0.3">
      <c r="A246" s="17" t="s">
        <v>269</v>
      </c>
      <c r="B246" s="18">
        <v>752150034</v>
      </c>
      <c r="C246" s="18">
        <v>0</v>
      </c>
      <c r="D246" s="18">
        <v>752150034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635483367</v>
      </c>
      <c r="L246" s="19">
        <v>0</v>
      </c>
      <c r="M246" s="19">
        <v>0</v>
      </c>
      <c r="N246" s="19">
        <v>116666667</v>
      </c>
      <c r="O246" s="19">
        <v>0</v>
      </c>
      <c r="P246" s="19">
        <v>0</v>
      </c>
      <c r="Q246" s="19">
        <v>0</v>
      </c>
      <c r="R246" s="19">
        <v>0</v>
      </c>
    </row>
    <row r="247" spans="1:18" x14ac:dyDescent="0.3">
      <c r="A247" s="17" t="s">
        <v>270</v>
      </c>
      <c r="B247" s="18">
        <v>0</v>
      </c>
      <c r="C247" s="18">
        <v>0</v>
      </c>
      <c r="D247" s="18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</row>
    <row r="248" spans="1:18" x14ac:dyDescent="0.3">
      <c r="A248" s="17" t="s">
        <v>271</v>
      </c>
      <c r="B248" s="18">
        <v>23137109513</v>
      </c>
      <c r="C248" s="18">
        <v>0</v>
      </c>
      <c r="D248" s="18">
        <v>23137109513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23137109513</v>
      </c>
    </row>
    <row r="249" spans="1:18" x14ac:dyDescent="0.3">
      <c r="A249" s="17" t="s">
        <v>272</v>
      </c>
      <c r="B249" s="18">
        <v>5354206576</v>
      </c>
      <c r="C249" s="18">
        <v>0</v>
      </c>
      <c r="D249" s="18">
        <v>5354206576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5354206576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</row>
    <row r="250" spans="1:18" x14ac:dyDescent="0.3">
      <c r="A250" s="17" t="s">
        <v>273</v>
      </c>
      <c r="B250" s="18">
        <v>0</v>
      </c>
      <c r="C250" s="18">
        <v>0</v>
      </c>
      <c r="D250" s="18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</row>
    <row r="251" spans="1:18" x14ac:dyDescent="0.3">
      <c r="A251" s="14" t="s">
        <v>274</v>
      </c>
      <c r="B251" s="15">
        <v>0</v>
      </c>
      <c r="C251" s="15">
        <v>0</v>
      </c>
      <c r="D251" s="15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</row>
    <row r="252" spans="1:18" x14ac:dyDescent="0.3">
      <c r="A252" s="17" t="s">
        <v>275</v>
      </c>
      <c r="B252" s="18">
        <v>0</v>
      </c>
      <c r="C252" s="18">
        <v>0</v>
      </c>
      <c r="D252" s="18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</row>
    <row r="253" spans="1:18" x14ac:dyDescent="0.3">
      <c r="A253" s="17" t="s">
        <v>276</v>
      </c>
      <c r="B253" s="18">
        <v>0</v>
      </c>
      <c r="C253" s="18">
        <v>0</v>
      </c>
      <c r="D253" s="18">
        <v>0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</row>
    <row r="254" spans="1:18" x14ac:dyDescent="0.3">
      <c r="A254" s="17" t="s">
        <v>277</v>
      </c>
      <c r="B254" s="18">
        <v>0</v>
      </c>
      <c r="C254" s="18">
        <v>0</v>
      </c>
      <c r="D254" s="18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</row>
    <row r="255" spans="1:18" x14ac:dyDescent="0.3">
      <c r="A255" s="17" t="s">
        <v>278</v>
      </c>
      <c r="B255" s="18">
        <v>0</v>
      </c>
      <c r="C255" s="18">
        <v>0</v>
      </c>
      <c r="D255" s="18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</row>
    <row r="256" spans="1:18" x14ac:dyDescent="0.3">
      <c r="A256" s="14" t="s">
        <v>279</v>
      </c>
      <c r="B256" s="15">
        <v>0</v>
      </c>
      <c r="C256" s="15">
        <v>0</v>
      </c>
      <c r="D256" s="15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</row>
    <row r="257" spans="1:18" x14ac:dyDescent="0.3">
      <c r="A257" s="17" t="s">
        <v>280</v>
      </c>
      <c r="B257" s="18">
        <v>0</v>
      </c>
      <c r="C257" s="18">
        <v>0</v>
      </c>
      <c r="D257" s="18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19">
        <v>0</v>
      </c>
      <c r="R257" s="19">
        <v>0</v>
      </c>
    </row>
    <row r="258" spans="1:18" x14ac:dyDescent="0.3">
      <c r="A258" s="17" t="s">
        <v>281</v>
      </c>
      <c r="B258" s="18">
        <v>0</v>
      </c>
      <c r="C258" s="18">
        <v>0</v>
      </c>
      <c r="D258" s="18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</row>
    <row r="259" spans="1:18" x14ac:dyDescent="0.3">
      <c r="A259" s="14" t="s">
        <v>282</v>
      </c>
      <c r="B259" s="15">
        <v>0</v>
      </c>
      <c r="C259" s="15">
        <v>0</v>
      </c>
      <c r="D259" s="15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</row>
    <row r="260" spans="1:18" x14ac:dyDescent="0.3">
      <c r="A260" s="17" t="s">
        <v>283</v>
      </c>
      <c r="B260" s="18">
        <v>0</v>
      </c>
      <c r="C260" s="18">
        <v>0</v>
      </c>
      <c r="D260" s="18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</row>
    <row r="261" spans="1:18" x14ac:dyDescent="0.3">
      <c r="A261" s="21" t="s">
        <v>284</v>
      </c>
      <c r="B261" s="22">
        <v>1172010227807</v>
      </c>
      <c r="C261" s="22">
        <v>190165071837</v>
      </c>
      <c r="D261" s="22">
        <v>981845155970</v>
      </c>
      <c r="E261" s="22">
        <v>190165071837</v>
      </c>
      <c r="F261" s="22">
        <v>86770977212</v>
      </c>
      <c r="G261" s="22">
        <v>-10689705118</v>
      </c>
      <c r="H261" s="22">
        <v>-26951374388</v>
      </c>
      <c r="I261" s="22">
        <v>18265418485</v>
      </c>
      <c r="J261" s="22">
        <v>-15150634465</v>
      </c>
      <c r="K261" s="22">
        <v>780914010751</v>
      </c>
      <c r="L261" s="22">
        <v>-81705898804</v>
      </c>
      <c r="M261" s="22">
        <v>108409094550</v>
      </c>
      <c r="N261" s="22">
        <v>28808542703</v>
      </c>
      <c r="O261" s="22">
        <v>107810312990</v>
      </c>
      <c r="P261" s="22">
        <v>2241718090</v>
      </c>
      <c r="Q261" s="22">
        <v>5327493149</v>
      </c>
      <c r="R261" s="22">
        <v>-22204799185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ready export csv</vt:lpstr>
      <vt:lpstr>intermediasi</vt:lpstr>
      <vt:lpstr>copas di sini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 Pujo</dc:creator>
  <cp:lastModifiedBy>Aln Pujo Priambodo</cp:lastModifiedBy>
  <dcterms:created xsi:type="dcterms:W3CDTF">2015-06-05T18:17:20Z</dcterms:created>
  <dcterms:modified xsi:type="dcterms:W3CDTF">2025-07-21T03:29:42Z</dcterms:modified>
</cp:coreProperties>
</file>