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in\Downloads\Sem 2\ORO\"/>
    </mc:Choice>
  </mc:AlternateContent>
  <xr:revisionPtr revIDLastSave="0" documentId="13_ncr:1_{872F35D0-4BC1-4FDE-B6F5-A2FBC4AD5282}" xr6:coauthVersionLast="47" xr6:coauthVersionMax="47" xr10:uidLastSave="{00000000-0000-0000-0000-000000000000}"/>
  <bookViews>
    <workbookView xWindow="-110" yWindow="-110" windowWidth="19420" windowHeight="10300" activeTab="1" xr2:uid="{2FCECBCA-23CC-41C0-83D9-7DFE29C6DB16}"/>
  </bookViews>
  <sheets>
    <sheet name="Cover Page" sheetId="4" r:id="rId1"/>
    <sheet name="Part a" sheetId="2" r:id="rId2"/>
    <sheet name="Part b" sheetId="3" r:id="rId3"/>
  </sheets>
  <definedNames>
    <definedName name="Balance">'Part a'!$F$12</definedName>
    <definedName name="solver_adj" localSheetId="1" hidden="1">'Part a'!$C$5:$E$11</definedName>
    <definedName name="solver_adj" localSheetId="2" hidden="1">'Part b'!$C$5:$H$11,'Part b'!$C$17:$E$22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0" localSheetId="2" hidden="1">'Part b'!$C$5:$H$11</definedName>
    <definedName name="solver_lhs1" localSheetId="1" hidden="1">'Part a'!$C$12:$E$12</definedName>
    <definedName name="solver_lhs1" localSheetId="2" hidden="1">'Part b'!$C$17:$E$22</definedName>
    <definedName name="solver_lhs2" localSheetId="1" hidden="1">'Part a'!$C$5:$E$11</definedName>
    <definedName name="solver_lhs2" localSheetId="2" hidden="1">'Part b'!$C$24:$E$24</definedName>
    <definedName name="solver_lhs3" localSheetId="1" hidden="1">'Part a'!$F$5:$F$11</definedName>
    <definedName name="solver_lhs3" localSheetId="2" hidden="1">'Part b'!$C$28:$C$33</definedName>
    <definedName name="solver_lhs4" localSheetId="2" hidden="1">'Part b'!$C$5:$H$11</definedName>
    <definedName name="solver_lhs5" localSheetId="2" hidden="1">'Part b'!$I$5:$I$11</definedName>
    <definedName name="solver_lhs6" localSheetId="2" hidden="1">'Part b'!$C$5:$H$11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5</definedName>
    <definedName name="solver_nwt" localSheetId="1" hidden="1">1</definedName>
    <definedName name="solver_nwt" localSheetId="2" hidden="1">1</definedName>
    <definedName name="solver_opt" localSheetId="1" hidden="1">'Part a'!$C$15</definedName>
    <definedName name="solver_opt" localSheetId="2" hidden="1">'Part b'!$C$35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0" localSheetId="2" hidden="1">3</definedName>
    <definedName name="solver_rel1" localSheetId="1" hidden="1">2</definedName>
    <definedName name="solver_rel1" localSheetId="2" hidden="1">3</definedName>
    <definedName name="solver_rel2" localSheetId="1" hidden="1">3</definedName>
    <definedName name="solver_rel2" localSheetId="2" hidden="1">2</definedName>
    <definedName name="solver_rel3" localSheetId="1" hidden="1">2</definedName>
    <definedName name="solver_rel3" localSheetId="2" hidden="1">2</definedName>
    <definedName name="solver_rel4" localSheetId="2" hidden="1">3</definedName>
    <definedName name="solver_rel5" localSheetId="2" hidden="1">2</definedName>
    <definedName name="solver_rel6" localSheetId="2" hidden="1">3</definedName>
    <definedName name="solver_rhs0" localSheetId="2" hidden="1">0</definedName>
    <definedName name="solver_rhs1" localSheetId="1" hidden="1">'Part a'!$C$13:$E$13</definedName>
    <definedName name="solver_rhs1" localSheetId="2" hidden="1">0</definedName>
    <definedName name="solver_rhs2" localSheetId="1" hidden="1">0</definedName>
    <definedName name="solver_rhs2" localSheetId="2" hidden="1">'Part b'!$C$23:$E$23</definedName>
    <definedName name="solver_rhs3" localSheetId="1" hidden="1">'Part a'!$G$5:$G$11</definedName>
    <definedName name="solver_rhs3" localSheetId="2" hidden="1">0</definedName>
    <definedName name="solver_rhs4" localSheetId="2" hidden="1">0</definedName>
    <definedName name="solver_rhs5" localSheetId="2" hidden="1">'Part b'!$J$5:$J$11</definedName>
    <definedName name="solver_rhs6" localSheetId="2" hidden="1">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3" l="1"/>
  <c r="C35" i="3" l="1"/>
  <c r="J11" i="3"/>
  <c r="H12" i="3"/>
  <c r="G12" i="3"/>
  <c r="F12" i="3"/>
  <c r="D12" i="3"/>
  <c r="C12" i="3"/>
  <c r="J10" i="3"/>
  <c r="D24" i="3"/>
  <c r="E24" i="3"/>
  <c r="C24" i="3"/>
  <c r="F12" i="2" l="1"/>
  <c r="F22" i="3"/>
  <c r="C33" i="3" s="1"/>
  <c r="F21" i="3"/>
  <c r="C32" i="3" s="1"/>
  <c r="F20" i="3"/>
  <c r="C31" i="3" s="1"/>
  <c r="F19" i="3"/>
  <c r="C30" i="3" s="1"/>
  <c r="F18" i="3"/>
  <c r="C29" i="3" s="1"/>
  <c r="F17" i="3"/>
  <c r="C28" i="3" s="1"/>
  <c r="J9" i="3"/>
  <c r="J8" i="3"/>
  <c r="J7" i="3"/>
  <c r="J6" i="3"/>
  <c r="J5" i="3"/>
  <c r="C15" i="2"/>
  <c r="E13" i="2"/>
  <c r="D13" i="2"/>
  <c r="C13" i="2"/>
  <c r="G11" i="2"/>
  <c r="G10" i="2"/>
  <c r="G9" i="2"/>
  <c r="G8" i="2"/>
  <c r="G7" i="2"/>
  <c r="G6" i="2"/>
  <c r="G5" i="2"/>
</calcChain>
</file>

<file path=xl/sharedStrings.xml><?xml version="1.0" encoding="utf-8"?>
<sst xmlns="http://schemas.openxmlformats.org/spreadsheetml/2006/main" count="114" uniqueCount="38">
  <si>
    <t>Plants</t>
  </si>
  <si>
    <t>Waste Disposal Site</t>
  </si>
  <si>
    <t>Supply</t>
  </si>
  <si>
    <t xml:space="preserve">Whitewater </t>
  </si>
  <si>
    <t xml:space="preserve">Los Canos </t>
  </si>
  <si>
    <t>Duras</t>
  </si>
  <si>
    <t>Kingsport</t>
  </si>
  <si>
    <t>Danville</t>
  </si>
  <si>
    <t>Macon</t>
  </si>
  <si>
    <t xml:space="preserve">Selma </t>
  </si>
  <si>
    <t>Columbus</t>
  </si>
  <si>
    <t>Allentown</t>
  </si>
  <si>
    <t>Dummy Plant</t>
  </si>
  <si>
    <t>Demand</t>
  </si>
  <si>
    <t>Cost</t>
  </si>
  <si>
    <t>Selma</t>
  </si>
  <si>
    <t>Waste Shipped</t>
  </si>
  <si>
    <t>Dummy</t>
  </si>
  <si>
    <t>Cost of shipping a barrel of waste from plants to waste disposal sites</t>
  </si>
  <si>
    <t>Shipment from plants to waste disposal sites</t>
  </si>
  <si>
    <t>Shipment from plants to intermediate plants</t>
  </si>
  <si>
    <t>Shipment from intermediate plants to waste disposal sites</t>
  </si>
  <si>
    <t>Cost of shipping a barrel of waste from plants to intermediate plants</t>
  </si>
  <si>
    <t>Cost of shipping a barrel of waste from intermediate plants to waste disposal sites</t>
  </si>
  <si>
    <t>Transhipment flow</t>
  </si>
  <si>
    <t>MCSD 1133 OPERATIONAL RESEARCH &amp; OPTIMIZATION</t>
  </si>
  <si>
    <t>NAME</t>
  </si>
  <si>
    <t>MATRIC NO.</t>
  </si>
  <si>
    <t>Project (Excel)</t>
  </si>
  <si>
    <t>Group Members:</t>
  </si>
  <si>
    <t>DR. NOR AZIZAH BINTI ALI</t>
  </si>
  <si>
    <t>Lecturer:</t>
  </si>
  <si>
    <t>MCS221022</t>
  </si>
  <si>
    <t>SYEINRITA DEVI ANBEALAGAN</t>
  </si>
  <si>
    <t>MCS221024</t>
  </si>
  <si>
    <t>FAN CHIN WEI</t>
  </si>
  <si>
    <t>ZHANG QI WEI</t>
  </si>
  <si>
    <t>MCS221013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</si>
</sst>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5C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3" borderId="22" xfId="0" applyFill="1" applyBorder="1"/>
    <xf numFmtId="0" fontId="0" fillId="0" borderId="22" xfId="0" applyBorder="1"/>
    <xf numFmtId="0" fontId="0" fillId="0" borderId="23" xfId="0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24" xfId="0" applyFill="1" applyBorder="1"/>
    <xf numFmtId="0" fontId="0" fillId="2" borderId="25" xfId="0" applyFill="1" applyBorder="1"/>
    <xf numFmtId="0" fontId="0" fillId="3" borderId="27" xfId="0" applyFill="1" applyBorder="1"/>
    <xf numFmtId="0" fontId="0" fillId="0" borderId="27" xfId="0" applyBorder="1"/>
    <xf numFmtId="0" fontId="0" fillId="3" borderId="28" xfId="0" applyFill="1" applyBorder="1"/>
    <xf numFmtId="0" fontId="0" fillId="0" borderId="29" xfId="0" applyBorder="1"/>
    <xf numFmtId="0" fontId="0" fillId="2" borderId="30" xfId="0" applyFill="1" applyBorder="1"/>
    <xf numFmtId="0" fontId="0" fillId="3" borderId="32" xfId="0" applyFill="1" applyBorder="1"/>
    <xf numFmtId="0" fontId="0" fillId="0" borderId="32" xfId="0" applyBorder="1"/>
    <xf numFmtId="0" fontId="0" fillId="3" borderId="11" xfId="0" applyFill="1" applyBorder="1"/>
    <xf numFmtId="0" fontId="0" fillId="3" borderId="12" xfId="0" applyFill="1" applyBorder="1"/>
    <xf numFmtId="0" fontId="0" fillId="4" borderId="33" xfId="0" applyFill="1" applyBorder="1"/>
    <xf numFmtId="0" fontId="0" fillId="0" borderId="30" xfId="0" applyBorder="1"/>
    <xf numFmtId="0" fontId="0" fillId="0" borderId="31" xfId="0" applyBorder="1"/>
    <xf numFmtId="0" fontId="0" fillId="0" borderId="34" xfId="0" applyBorder="1"/>
    <xf numFmtId="0" fontId="0" fillId="0" borderId="35" xfId="0" applyBorder="1"/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/>
    <xf numFmtId="0" fontId="0" fillId="0" borderId="40" xfId="0" applyBorder="1"/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2" fillId="2" borderId="20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31" xfId="0" applyFont="1" applyFill="1" applyBorder="1"/>
    <xf numFmtId="0" fontId="3" fillId="0" borderId="0" xfId="0" applyFont="1"/>
    <xf numFmtId="0" fontId="4" fillId="0" borderId="0" xfId="0" applyFont="1"/>
    <xf numFmtId="0" fontId="0" fillId="6" borderId="49" xfId="0" applyFill="1" applyBorder="1"/>
    <xf numFmtId="0" fontId="0" fillId="6" borderId="36" xfId="0" applyFill="1" applyBorder="1"/>
    <xf numFmtId="0" fontId="0" fillId="6" borderId="5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50" xfId="0" applyFill="1" applyBorder="1"/>
    <xf numFmtId="0" fontId="0" fillId="6" borderId="48" xfId="0" applyFill="1" applyBorder="1"/>
    <xf numFmtId="0" fontId="0" fillId="6" borderId="51" xfId="0" applyFill="1" applyBorder="1"/>
    <xf numFmtId="0" fontId="0" fillId="6" borderId="0" xfId="0" applyFill="1"/>
    <xf numFmtId="0" fontId="7" fillId="6" borderId="0" xfId="0" applyFont="1" applyFill="1"/>
    <xf numFmtId="0" fontId="8" fillId="6" borderId="15" xfId="0" applyFont="1" applyFill="1" applyBorder="1"/>
    <xf numFmtId="0" fontId="8" fillId="6" borderId="0" xfId="0" applyFont="1" applyFill="1"/>
    <xf numFmtId="0" fontId="8" fillId="6" borderId="14" xfId="0" applyFont="1" applyFill="1" applyBorder="1"/>
    <xf numFmtId="0" fontId="8" fillId="0" borderId="0" xfId="0" applyFont="1"/>
    <xf numFmtId="0" fontId="8" fillId="6" borderId="0" xfId="0" applyFont="1" applyFill="1" applyAlignment="1">
      <alignment horizontal="center"/>
    </xf>
    <xf numFmtId="0" fontId="7" fillId="6" borderId="26" xfId="0" applyFont="1" applyFill="1" applyBorder="1"/>
    <xf numFmtId="0" fontId="7" fillId="6" borderId="25" xfId="0" applyFont="1" applyFill="1" applyBorder="1" applyAlignment="1">
      <alignment horizontal="center"/>
    </xf>
    <xf numFmtId="0" fontId="7" fillId="6" borderId="31" xfId="0" applyFont="1" applyFill="1" applyBorder="1" applyAlignment="1">
      <alignment horizontal="center"/>
    </xf>
    <xf numFmtId="0" fontId="7" fillId="6" borderId="29" xfId="0" applyFont="1" applyFill="1" applyBorder="1"/>
    <xf numFmtId="0" fontId="8" fillId="0" borderId="52" xfId="0" applyFont="1" applyBorder="1" applyAlignment="1">
      <alignment vertical="center" wrapText="1"/>
    </xf>
    <xf numFmtId="0" fontId="6" fillId="6" borderId="0" xfId="0" applyFont="1" applyFill="1"/>
    <xf numFmtId="0" fontId="5" fillId="7" borderId="19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6" borderId="14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0" fontId="1" fillId="0" borderId="48" xfId="0" applyFont="1" applyBorder="1" applyAlignment="1">
      <alignment horizontal="center" wrapText="1"/>
    </xf>
    <xf numFmtId="0" fontId="1" fillId="0" borderId="51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167" fontId="0" fillId="5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197623</xdr:colOff>
      <xdr:row>3</xdr:row>
      <xdr:rowOff>118990</xdr:rowOff>
    </xdr:from>
    <xdr:to>
      <xdr:col>2</xdr:col>
      <xdr:colOff>1274658</xdr:colOff>
      <xdr:row>6</xdr:row>
      <xdr:rowOff>122234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3159E-5A40-490B-8486-C17C6BB2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200" y="692932"/>
          <a:ext cx="1687612" cy="552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0A8C-7AD9-4A1A-8D99-1F279A5A2AA0}">
  <dimension ref="B2:I35"/>
  <sheetViews>
    <sheetView zoomScale="76" workbookViewId="0">
      <selection activeCell="H13" sqref="H13"/>
    </sheetView>
  </sheetViews>
  <sheetFormatPr defaultRowHeight="14.5" x14ac:dyDescent="0.35"/>
  <cols>
    <col min="3" max="3" width="30.90625" customWidth="1"/>
    <col min="4" max="4" width="36.08984375" bestFit="1" customWidth="1"/>
    <col min="5" max="5" width="11.1796875" bestFit="1" customWidth="1"/>
  </cols>
  <sheetData>
    <row r="2" spans="2:9" ht="15" thickBot="1" x14ac:dyDescent="0.4"/>
    <row r="3" spans="2:9" ht="15.5" customHeight="1" x14ac:dyDescent="0.35">
      <c r="B3" s="79"/>
      <c r="C3" s="80"/>
      <c r="D3" s="80"/>
      <c r="E3" s="81"/>
    </row>
    <row r="4" spans="2:9" ht="14.5" customHeight="1" x14ac:dyDescent="0.35">
      <c r="B4" s="82"/>
      <c r="C4" s="87"/>
      <c r="D4" s="87"/>
      <c r="E4" s="83"/>
    </row>
    <row r="5" spans="2:9" ht="14.5" customHeight="1" x14ac:dyDescent="0.35">
      <c r="B5" s="82"/>
      <c r="C5" s="87"/>
      <c r="D5" s="87"/>
      <c r="E5" s="83"/>
    </row>
    <row r="6" spans="2:9" ht="14.5" customHeight="1" x14ac:dyDescent="0.35">
      <c r="B6" s="82"/>
      <c r="C6" s="87"/>
      <c r="D6" s="87"/>
      <c r="E6" s="83"/>
    </row>
    <row r="7" spans="2:9" ht="14.5" customHeight="1" x14ac:dyDescent="0.35">
      <c r="B7" s="82"/>
      <c r="C7" s="87"/>
      <c r="D7" s="87"/>
      <c r="E7" s="83"/>
    </row>
    <row r="8" spans="2:9" ht="14.5" customHeight="1" x14ac:dyDescent="0.35">
      <c r="B8" s="82"/>
      <c r="C8" s="87"/>
      <c r="D8" s="87"/>
      <c r="E8" s="83"/>
    </row>
    <row r="9" spans="2:9" ht="15.5" x14ac:dyDescent="0.35">
      <c r="B9" s="102" t="s">
        <v>25</v>
      </c>
      <c r="C9" s="103"/>
      <c r="D9" s="103"/>
      <c r="E9" s="104"/>
      <c r="F9" s="77"/>
      <c r="G9" s="77"/>
      <c r="H9" s="77"/>
      <c r="I9" s="77"/>
    </row>
    <row r="10" spans="2:9" ht="15.5" x14ac:dyDescent="0.35">
      <c r="B10" s="102"/>
      <c r="C10" s="103"/>
      <c r="D10" s="103"/>
      <c r="E10" s="104"/>
      <c r="F10" s="77"/>
      <c r="G10" s="77"/>
      <c r="H10" s="78"/>
      <c r="I10" s="78"/>
    </row>
    <row r="11" spans="2:9" ht="14.5" customHeight="1" x14ac:dyDescent="0.35">
      <c r="B11" s="105" t="s">
        <v>28</v>
      </c>
      <c r="C11" s="106"/>
      <c r="D11" s="106"/>
      <c r="E11" s="107"/>
    </row>
    <row r="12" spans="2:9" ht="14.5" customHeight="1" x14ac:dyDescent="0.35">
      <c r="B12" s="82"/>
      <c r="C12" s="87"/>
      <c r="D12" s="87"/>
      <c r="E12" s="83"/>
    </row>
    <row r="13" spans="2:9" ht="14.5" customHeight="1" x14ac:dyDescent="0.35">
      <c r="B13" s="82"/>
      <c r="C13" s="87"/>
      <c r="D13" s="87"/>
      <c r="E13" s="83"/>
    </row>
    <row r="14" spans="2:9" ht="14.5" customHeight="1" x14ac:dyDescent="0.35">
      <c r="B14" s="89"/>
      <c r="C14" s="90"/>
      <c r="D14" s="90"/>
      <c r="E14" s="91"/>
      <c r="F14" s="92"/>
    </row>
    <row r="15" spans="2:9" ht="14.5" customHeight="1" x14ac:dyDescent="0.35">
      <c r="B15" s="89"/>
      <c r="C15" s="99" t="s">
        <v>31</v>
      </c>
      <c r="D15" s="90"/>
      <c r="E15" s="91"/>
      <c r="F15" s="92"/>
    </row>
    <row r="16" spans="2:9" ht="14.5" customHeight="1" x14ac:dyDescent="0.35">
      <c r="B16" s="89"/>
      <c r="C16" s="88" t="s">
        <v>30</v>
      </c>
      <c r="D16" s="90"/>
      <c r="E16" s="91"/>
      <c r="F16" s="92"/>
    </row>
    <row r="17" spans="2:6" ht="14.5" customHeight="1" x14ac:dyDescent="0.35">
      <c r="B17" s="89"/>
      <c r="C17" s="90"/>
      <c r="D17" s="90"/>
      <c r="E17" s="91"/>
      <c r="F17" s="92"/>
    </row>
    <row r="18" spans="2:6" ht="14.5" customHeight="1" x14ac:dyDescent="0.35">
      <c r="B18" s="89"/>
      <c r="C18" s="99" t="s">
        <v>29</v>
      </c>
      <c r="D18" s="90"/>
      <c r="E18" s="91"/>
      <c r="F18" s="92"/>
    </row>
    <row r="19" spans="2:6" ht="14.5" customHeight="1" thickBot="1" x14ac:dyDescent="0.4">
      <c r="B19" s="89"/>
      <c r="C19" s="93"/>
      <c r="D19" s="93"/>
      <c r="E19" s="91"/>
      <c r="F19" s="92"/>
    </row>
    <row r="20" spans="2:6" ht="14.5" customHeight="1" x14ac:dyDescent="0.35">
      <c r="B20" s="89"/>
      <c r="C20" s="100" t="s">
        <v>26</v>
      </c>
      <c r="D20" s="101" t="s">
        <v>27</v>
      </c>
      <c r="E20" s="91"/>
      <c r="F20" s="92"/>
    </row>
    <row r="21" spans="2:6" ht="14.5" customHeight="1" thickBot="1" x14ac:dyDescent="0.4">
      <c r="B21" s="89"/>
      <c r="C21" s="94" t="s">
        <v>33</v>
      </c>
      <c r="D21" s="95" t="s">
        <v>32</v>
      </c>
      <c r="E21" s="91"/>
      <c r="F21" s="92"/>
    </row>
    <row r="22" spans="2:6" ht="14.5" customHeight="1" thickBot="1" x14ac:dyDescent="0.4">
      <c r="B22" s="89"/>
      <c r="C22" s="98" t="s">
        <v>35</v>
      </c>
      <c r="D22" s="95" t="s">
        <v>34</v>
      </c>
      <c r="E22" s="91"/>
      <c r="F22" s="92"/>
    </row>
    <row r="23" spans="2:6" ht="14.5" customHeight="1" thickBot="1" x14ac:dyDescent="0.4">
      <c r="B23" s="89"/>
      <c r="C23" s="97" t="s">
        <v>36</v>
      </c>
      <c r="D23" s="96" t="s">
        <v>37</v>
      </c>
      <c r="E23" s="91"/>
      <c r="F23" s="92"/>
    </row>
    <row r="24" spans="2:6" ht="14.5" customHeight="1" x14ac:dyDescent="0.35">
      <c r="B24" s="89"/>
      <c r="C24" s="90"/>
      <c r="D24" s="90"/>
      <c r="E24" s="91"/>
      <c r="F24" s="92"/>
    </row>
    <row r="25" spans="2:6" ht="14.5" customHeight="1" x14ac:dyDescent="0.35">
      <c r="B25" s="89"/>
      <c r="C25" s="90"/>
      <c r="D25" s="90"/>
      <c r="E25" s="91"/>
      <c r="F25" s="92"/>
    </row>
    <row r="26" spans="2:6" ht="14.5" customHeight="1" x14ac:dyDescent="0.35">
      <c r="B26" s="89"/>
      <c r="C26" s="90"/>
      <c r="D26" s="90"/>
      <c r="E26" s="91"/>
      <c r="F26" s="92"/>
    </row>
    <row r="27" spans="2:6" ht="15" customHeight="1" x14ac:dyDescent="0.35">
      <c r="B27" s="89"/>
      <c r="C27" s="90"/>
      <c r="D27" s="90"/>
      <c r="E27" s="91"/>
      <c r="F27" s="92"/>
    </row>
    <row r="28" spans="2:6" ht="15.5" x14ac:dyDescent="0.35">
      <c r="B28" s="89"/>
      <c r="C28" s="90"/>
      <c r="D28" s="90"/>
      <c r="E28" s="91"/>
      <c r="F28" s="92"/>
    </row>
    <row r="29" spans="2:6" x14ac:dyDescent="0.35">
      <c r="B29" s="82"/>
      <c r="C29" s="87"/>
      <c r="D29" s="87"/>
      <c r="E29" s="83"/>
    </row>
    <row r="30" spans="2:6" x14ac:dyDescent="0.35">
      <c r="B30" s="82"/>
      <c r="C30" s="87"/>
      <c r="D30" s="87"/>
      <c r="E30" s="83"/>
    </row>
    <row r="31" spans="2:6" x14ac:dyDescent="0.35">
      <c r="B31" s="82"/>
      <c r="C31" s="87"/>
      <c r="D31" s="87"/>
      <c r="E31" s="83"/>
    </row>
    <row r="32" spans="2:6" x14ac:dyDescent="0.35">
      <c r="B32" s="82"/>
      <c r="C32" s="87"/>
      <c r="D32" s="87"/>
      <c r="E32" s="83"/>
    </row>
    <row r="33" spans="2:5" x14ac:dyDescent="0.35">
      <c r="B33" s="82"/>
      <c r="C33" s="87"/>
      <c r="D33" s="87"/>
      <c r="E33" s="83"/>
    </row>
    <row r="34" spans="2:5" x14ac:dyDescent="0.35">
      <c r="B34" s="82"/>
      <c r="C34" s="87"/>
      <c r="D34" s="87"/>
      <c r="E34" s="83"/>
    </row>
    <row r="35" spans="2:5" ht="15" thickBot="1" x14ac:dyDescent="0.4">
      <c r="B35" s="84"/>
      <c r="C35" s="85"/>
      <c r="D35" s="85"/>
      <c r="E35" s="86"/>
    </row>
  </sheetData>
  <mergeCells count="2">
    <mergeCell ref="B9:E10"/>
    <mergeCell ref="B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6CE8-D044-4793-B258-EE1961913FAA}">
  <dimension ref="B1:L15"/>
  <sheetViews>
    <sheetView tabSelected="1" zoomScale="94" zoomScaleNormal="56" workbookViewId="0">
      <selection activeCell="C15" sqref="C15"/>
    </sheetView>
  </sheetViews>
  <sheetFormatPr defaultColWidth="13.453125" defaultRowHeight="14.5" x14ac:dyDescent="0.35"/>
  <cols>
    <col min="1" max="1" width="13.453125" customWidth="1"/>
    <col min="3" max="3" width="15.453125" bestFit="1" customWidth="1"/>
    <col min="6" max="6" width="14.1796875" bestFit="1" customWidth="1"/>
    <col min="9" max="12" width="15.6328125" customWidth="1"/>
  </cols>
  <sheetData>
    <row r="1" spans="2:12" ht="15" thickBot="1" x14ac:dyDescent="0.4"/>
    <row r="2" spans="2:12" ht="15" thickBot="1" x14ac:dyDescent="0.4">
      <c r="B2" s="108" t="s">
        <v>19</v>
      </c>
      <c r="C2" s="109"/>
      <c r="D2" s="109"/>
      <c r="E2" s="109"/>
      <c r="F2" s="109"/>
      <c r="G2" s="110"/>
      <c r="I2" s="108" t="s">
        <v>18</v>
      </c>
      <c r="J2" s="109"/>
      <c r="K2" s="109"/>
      <c r="L2" s="110"/>
    </row>
    <row r="3" spans="2:12" ht="15" thickBot="1" x14ac:dyDescent="0.4">
      <c r="B3" s="112" t="s">
        <v>0</v>
      </c>
      <c r="C3" s="114" t="s">
        <v>1</v>
      </c>
      <c r="D3" s="115"/>
      <c r="E3" s="116"/>
      <c r="F3" s="112" t="s">
        <v>2</v>
      </c>
      <c r="G3" s="118" t="s">
        <v>16</v>
      </c>
      <c r="I3" s="4" t="s">
        <v>0</v>
      </c>
      <c r="J3" s="120" t="s">
        <v>1</v>
      </c>
      <c r="K3" s="121"/>
      <c r="L3" s="122"/>
    </row>
    <row r="4" spans="2:12" ht="15" thickBot="1" x14ac:dyDescent="0.4">
      <c r="B4" s="113"/>
      <c r="C4" s="1" t="s">
        <v>3</v>
      </c>
      <c r="D4" s="2" t="s">
        <v>4</v>
      </c>
      <c r="E4" s="3" t="s">
        <v>5</v>
      </c>
      <c r="F4" s="117"/>
      <c r="G4" s="119"/>
      <c r="I4" s="10"/>
      <c r="J4" s="11" t="s">
        <v>3</v>
      </c>
      <c r="K4" s="11" t="s">
        <v>4</v>
      </c>
      <c r="L4" s="12" t="s">
        <v>5</v>
      </c>
    </row>
    <row r="5" spans="2:12" x14ac:dyDescent="0.35">
      <c r="B5" s="5" t="s">
        <v>6</v>
      </c>
      <c r="C5" s="73">
        <v>35</v>
      </c>
      <c r="D5" s="6">
        <v>0</v>
      </c>
      <c r="E5" s="7">
        <v>0</v>
      </c>
      <c r="F5" s="8">
        <v>35</v>
      </c>
      <c r="G5" s="9">
        <f>SUM(C5:E5)</f>
        <v>35</v>
      </c>
      <c r="I5" s="13" t="s">
        <v>6</v>
      </c>
      <c r="J5" s="11">
        <v>12</v>
      </c>
      <c r="K5" s="11">
        <v>15</v>
      </c>
      <c r="L5" s="12">
        <v>17</v>
      </c>
    </row>
    <row r="6" spans="2:12" x14ac:dyDescent="0.35">
      <c r="B6" s="13" t="s">
        <v>7</v>
      </c>
      <c r="C6" s="14">
        <v>0</v>
      </c>
      <c r="D6" s="14">
        <v>0</v>
      </c>
      <c r="E6" s="75">
        <v>26</v>
      </c>
      <c r="F6" s="16">
        <v>26</v>
      </c>
      <c r="G6" s="17">
        <f t="shared" ref="G6:G11" si="0">SUM(C6:E6)</f>
        <v>26</v>
      </c>
      <c r="I6" s="13" t="s">
        <v>7</v>
      </c>
      <c r="J6" s="11">
        <v>14</v>
      </c>
      <c r="K6" s="11">
        <v>9</v>
      </c>
      <c r="L6" s="12">
        <v>10</v>
      </c>
    </row>
    <row r="7" spans="2:12" x14ac:dyDescent="0.35">
      <c r="B7" s="13" t="s">
        <v>8</v>
      </c>
      <c r="C7" s="14">
        <v>0</v>
      </c>
      <c r="D7" s="14">
        <v>0</v>
      </c>
      <c r="E7" s="75">
        <v>42</v>
      </c>
      <c r="F7" s="18">
        <v>42</v>
      </c>
      <c r="G7" s="17">
        <f t="shared" si="0"/>
        <v>42</v>
      </c>
      <c r="I7" s="13" t="s">
        <v>8</v>
      </c>
      <c r="J7" s="11">
        <v>13</v>
      </c>
      <c r="K7" s="11">
        <v>20</v>
      </c>
      <c r="L7" s="12">
        <v>11</v>
      </c>
    </row>
    <row r="8" spans="2:12" x14ac:dyDescent="0.35">
      <c r="B8" s="13" t="s">
        <v>9</v>
      </c>
      <c r="C8" s="14">
        <v>1</v>
      </c>
      <c r="D8" s="74">
        <v>52</v>
      </c>
      <c r="E8" s="15">
        <v>0</v>
      </c>
      <c r="F8" s="18">
        <v>53</v>
      </c>
      <c r="G8" s="17">
        <f t="shared" si="0"/>
        <v>53</v>
      </c>
      <c r="I8" s="13" t="s">
        <v>9</v>
      </c>
      <c r="J8" s="11">
        <v>17</v>
      </c>
      <c r="K8" s="11">
        <v>16</v>
      </c>
      <c r="L8" s="12">
        <v>19</v>
      </c>
    </row>
    <row r="9" spans="2:12" x14ac:dyDescent="0.35">
      <c r="B9" s="13" t="s">
        <v>10</v>
      </c>
      <c r="C9" s="74">
        <v>29</v>
      </c>
      <c r="D9" s="14">
        <v>0</v>
      </c>
      <c r="E9" s="15">
        <v>0</v>
      </c>
      <c r="F9" s="18">
        <v>29</v>
      </c>
      <c r="G9" s="17">
        <f t="shared" si="0"/>
        <v>29</v>
      </c>
      <c r="I9" s="13" t="s">
        <v>10</v>
      </c>
      <c r="J9" s="11">
        <v>7</v>
      </c>
      <c r="K9" s="11">
        <v>14</v>
      </c>
      <c r="L9" s="12">
        <v>12</v>
      </c>
    </row>
    <row r="10" spans="2:12" x14ac:dyDescent="0.35">
      <c r="B10" s="13" t="s">
        <v>11</v>
      </c>
      <c r="C10" s="14">
        <v>0</v>
      </c>
      <c r="D10" s="74">
        <v>28</v>
      </c>
      <c r="E10" s="75">
        <v>10</v>
      </c>
      <c r="F10" s="18">
        <v>38</v>
      </c>
      <c r="G10" s="17">
        <f t="shared" si="0"/>
        <v>38</v>
      </c>
      <c r="I10" s="13" t="s">
        <v>11</v>
      </c>
      <c r="J10" s="11">
        <v>22</v>
      </c>
      <c r="K10" s="11">
        <v>16</v>
      </c>
      <c r="L10" s="12">
        <v>18</v>
      </c>
    </row>
    <row r="11" spans="2:12" ht="15" thickBot="1" x14ac:dyDescent="0.4">
      <c r="B11" s="19" t="s">
        <v>12</v>
      </c>
      <c r="C11" s="20">
        <v>0</v>
      </c>
      <c r="D11" s="20">
        <v>0</v>
      </c>
      <c r="E11" s="76">
        <v>27</v>
      </c>
      <c r="F11" s="21">
        <v>27</v>
      </c>
      <c r="G11" s="22">
        <f t="shared" si="0"/>
        <v>27</v>
      </c>
      <c r="I11" s="19" t="s">
        <v>12</v>
      </c>
      <c r="J11" s="26">
        <v>0</v>
      </c>
      <c r="K11" s="26">
        <v>0</v>
      </c>
      <c r="L11" s="27">
        <v>0</v>
      </c>
    </row>
    <row r="12" spans="2:12" ht="15" thickBot="1" x14ac:dyDescent="0.4">
      <c r="B12" s="1" t="s">
        <v>13</v>
      </c>
      <c r="C12" s="23">
        <v>65</v>
      </c>
      <c r="D12" s="23">
        <v>80</v>
      </c>
      <c r="E12" s="24">
        <v>105</v>
      </c>
      <c r="F12" s="25">
        <f>SUM(C12:E12)-SUM(F5:F10)</f>
        <v>27</v>
      </c>
    </row>
    <row r="13" spans="2:12" ht="15" thickBot="1" x14ac:dyDescent="0.4">
      <c r="B13" s="28" t="s">
        <v>16</v>
      </c>
      <c r="C13" s="29">
        <f>SUM(C5:C11)</f>
        <v>65</v>
      </c>
      <c r="D13" s="29">
        <f>SUM(D5:D11)</f>
        <v>80</v>
      </c>
      <c r="E13" s="29">
        <f>SUM(E5:E11)</f>
        <v>105</v>
      </c>
      <c r="I13" s="111"/>
      <c r="J13" s="111"/>
    </row>
    <row r="14" spans="2:12" ht="15" thickBot="1" x14ac:dyDescent="0.4"/>
    <row r="15" spans="2:12" ht="15" thickBot="1" x14ac:dyDescent="0.4">
      <c r="B15" s="1" t="s">
        <v>14</v>
      </c>
      <c r="C15" s="149">
        <f>SUMPRODUCT(C5:E11,J5:L11)</f>
        <v>2822</v>
      </c>
    </row>
  </sheetData>
  <mergeCells count="8">
    <mergeCell ref="B2:G2"/>
    <mergeCell ref="I13:J13"/>
    <mergeCell ref="B3:B4"/>
    <mergeCell ref="C3:E3"/>
    <mergeCell ref="F3:F4"/>
    <mergeCell ref="G3:G4"/>
    <mergeCell ref="I2:L2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F979-E1BF-474F-8BDA-569C2F8D2F6A}">
  <dimension ref="B1:R35"/>
  <sheetViews>
    <sheetView zoomScale="80" zoomScaleNormal="148" workbookViewId="0">
      <selection activeCell="I28" sqref="I28"/>
    </sheetView>
  </sheetViews>
  <sheetFormatPr defaultRowHeight="14.5" x14ac:dyDescent="0.35"/>
  <cols>
    <col min="1" max="1" width="8.7265625" customWidth="1"/>
    <col min="2" max="2" width="13.36328125" bestFit="1" customWidth="1"/>
    <col min="3" max="3" width="11.1796875" style="30" bestFit="1" customWidth="1"/>
    <col min="4" max="4" width="9.6328125" style="30" bestFit="1" customWidth="1"/>
    <col min="5" max="5" width="6.7265625" style="30" bestFit="1" customWidth="1"/>
    <col min="6" max="6" width="13.36328125" style="30" bestFit="1" customWidth="1"/>
    <col min="7" max="7" width="9.26953125" style="30" bestFit="1" customWidth="1"/>
    <col min="8" max="8" width="9.453125" style="30" bestFit="1" customWidth="1"/>
    <col min="9" max="9" width="6.54296875" style="30" bestFit="1" customWidth="1"/>
    <col min="10" max="10" width="13.36328125" style="30" bestFit="1" customWidth="1"/>
    <col min="12" max="12" width="9.453125" style="30" bestFit="1" customWidth="1"/>
    <col min="13" max="13" width="11.1796875" style="30" bestFit="1" customWidth="1"/>
    <col min="14" max="14" width="9.6328125" style="30" bestFit="1" customWidth="1"/>
    <col min="15" max="15" width="6.7265625" style="30" bestFit="1" customWidth="1"/>
    <col min="16" max="16" width="6" style="30" bestFit="1" customWidth="1"/>
    <col min="17" max="17" width="9.26953125" style="30" bestFit="1" customWidth="1"/>
    <col min="18" max="18" width="9.453125" style="30" bestFit="1" customWidth="1"/>
  </cols>
  <sheetData>
    <row r="1" spans="2:18" ht="15" thickBot="1" x14ac:dyDescent="0.4"/>
    <row r="2" spans="2:18" ht="15" thickBot="1" x14ac:dyDescent="0.4">
      <c r="B2" s="108" t="s">
        <v>20</v>
      </c>
      <c r="C2" s="109"/>
      <c r="D2" s="109"/>
      <c r="E2" s="109"/>
      <c r="F2" s="109"/>
      <c r="G2" s="109"/>
      <c r="H2" s="109"/>
      <c r="I2" s="109"/>
      <c r="J2" s="110"/>
      <c r="L2" s="134" t="s">
        <v>22</v>
      </c>
      <c r="M2" s="135"/>
      <c r="N2" s="135"/>
      <c r="O2" s="135"/>
      <c r="P2" s="135"/>
      <c r="Q2" s="135"/>
      <c r="R2" s="136"/>
    </row>
    <row r="3" spans="2:18" ht="15" thickBot="1" x14ac:dyDescent="0.4">
      <c r="B3" s="137" t="s">
        <v>0</v>
      </c>
      <c r="C3" s="139" t="s">
        <v>0</v>
      </c>
      <c r="D3" s="140"/>
      <c r="E3" s="140"/>
      <c r="F3" s="140"/>
      <c r="G3" s="140"/>
      <c r="H3" s="141"/>
      <c r="I3" s="112" t="s">
        <v>2</v>
      </c>
      <c r="J3" s="112" t="s">
        <v>16</v>
      </c>
      <c r="L3" s="127" t="s">
        <v>0</v>
      </c>
      <c r="M3" s="143" t="s">
        <v>0</v>
      </c>
      <c r="N3" s="143"/>
      <c r="O3" s="143"/>
      <c r="P3" s="143"/>
      <c r="Q3" s="143"/>
      <c r="R3" s="144"/>
    </row>
    <row r="4" spans="2:18" ht="15" thickBot="1" x14ac:dyDescent="0.4">
      <c r="B4" s="138"/>
      <c r="C4" s="56" t="s">
        <v>6</v>
      </c>
      <c r="D4" s="57" t="s">
        <v>7</v>
      </c>
      <c r="E4" s="57" t="s">
        <v>8</v>
      </c>
      <c r="F4" s="57" t="s">
        <v>15</v>
      </c>
      <c r="G4" s="57" t="s">
        <v>10</v>
      </c>
      <c r="H4" s="54" t="s">
        <v>11</v>
      </c>
      <c r="I4" s="113"/>
      <c r="J4" s="117"/>
      <c r="L4" s="142"/>
      <c r="M4" s="31" t="s">
        <v>6</v>
      </c>
      <c r="N4" s="31" t="s">
        <v>7</v>
      </c>
      <c r="O4" s="31" t="s">
        <v>8</v>
      </c>
      <c r="P4" s="31" t="s">
        <v>15</v>
      </c>
      <c r="Q4" s="31" t="s">
        <v>10</v>
      </c>
      <c r="R4" s="32" t="s">
        <v>11</v>
      </c>
    </row>
    <row r="5" spans="2:18" x14ac:dyDescent="0.35">
      <c r="B5" s="33" t="s">
        <v>6</v>
      </c>
      <c r="C5" s="65">
        <v>0</v>
      </c>
      <c r="D5" s="66">
        <v>0</v>
      </c>
      <c r="E5" s="67">
        <v>35</v>
      </c>
      <c r="F5" s="66">
        <v>0</v>
      </c>
      <c r="G5" s="66">
        <v>0</v>
      </c>
      <c r="H5" s="68">
        <v>0</v>
      </c>
      <c r="I5" s="60">
        <v>35</v>
      </c>
      <c r="J5" s="58">
        <f>SUM(C5:H5)</f>
        <v>35</v>
      </c>
      <c r="L5" s="50" t="s">
        <v>6</v>
      </c>
      <c r="M5" s="31">
        <v>0</v>
      </c>
      <c r="N5" s="31">
        <v>6</v>
      </c>
      <c r="O5" s="31">
        <v>4</v>
      </c>
      <c r="P5" s="31">
        <v>9</v>
      </c>
      <c r="Q5" s="31">
        <v>7</v>
      </c>
      <c r="R5" s="32">
        <v>8</v>
      </c>
    </row>
    <row r="6" spans="2:18" x14ac:dyDescent="0.35">
      <c r="B6" s="34" t="s">
        <v>7</v>
      </c>
      <c r="C6" s="41">
        <v>0</v>
      </c>
      <c r="D6" s="42">
        <v>26</v>
      </c>
      <c r="E6" s="43">
        <v>0</v>
      </c>
      <c r="F6" s="43">
        <v>0</v>
      </c>
      <c r="G6" s="43">
        <v>0</v>
      </c>
      <c r="H6" s="44">
        <v>0</v>
      </c>
      <c r="I6" s="61">
        <v>26</v>
      </c>
      <c r="J6" s="37">
        <f t="shared" ref="J6:J9" si="0">SUM(C6:H6)</f>
        <v>26</v>
      </c>
      <c r="L6" s="50" t="s">
        <v>7</v>
      </c>
      <c r="M6" s="31">
        <v>6</v>
      </c>
      <c r="N6" s="31">
        <v>0</v>
      </c>
      <c r="O6" s="31">
        <v>11</v>
      </c>
      <c r="P6" s="31">
        <v>10</v>
      </c>
      <c r="Q6" s="31">
        <v>12</v>
      </c>
      <c r="R6" s="32">
        <v>7</v>
      </c>
    </row>
    <row r="7" spans="2:18" x14ac:dyDescent="0.35">
      <c r="B7" s="34" t="s">
        <v>8</v>
      </c>
      <c r="C7" s="41">
        <v>0</v>
      </c>
      <c r="D7" s="43">
        <v>0</v>
      </c>
      <c r="E7" s="42">
        <v>42</v>
      </c>
      <c r="F7" s="43">
        <v>0</v>
      </c>
      <c r="G7" s="43">
        <v>0</v>
      </c>
      <c r="H7" s="44">
        <v>0</v>
      </c>
      <c r="I7" s="61">
        <v>42</v>
      </c>
      <c r="J7" s="37">
        <f t="shared" si="0"/>
        <v>42</v>
      </c>
      <c r="L7" s="50" t="s">
        <v>8</v>
      </c>
      <c r="M7" s="31">
        <v>5</v>
      </c>
      <c r="N7" s="31">
        <v>11</v>
      </c>
      <c r="O7" s="31">
        <v>0</v>
      </c>
      <c r="P7" s="31">
        <v>3</v>
      </c>
      <c r="Q7" s="31">
        <v>7</v>
      </c>
      <c r="R7" s="32">
        <v>15</v>
      </c>
    </row>
    <row r="8" spans="2:18" x14ac:dyDescent="0.35">
      <c r="B8" s="34" t="s">
        <v>15</v>
      </c>
      <c r="C8" s="41">
        <v>0</v>
      </c>
      <c r="D8" s="43">
        <v>0</v>
      </c>
      <c r="E8" s="42">
        <v>17</v>
      </c>
      <c r="F8" s="43">
        <v>0</v>
      </c>
      <c r="G8" s="42">
        <v>36</v>
      </c>
      <c r="H8" s="44">
        <v>0</v>
      </c>
      <c r="I8" s="61">
        <v>53</v>
      </c>
      <c r="J8" s="37">
        <f t="shared" si="0"/>
        <v>53</v>
      </c>
      <c r="L8" s="50" t="s">
        <v>15</v>
      </c>
      <c r="M8" s="31">
        <v>9</v>
      </c>
      <c r="N8" s="31">
        <v>10</v>
      </c>
      <c r="O8" s="31">
        <v>3</v>
      </c>
      <c r="P8" s="31">
        <v>0</v>
      </c>
      <c r="Q8" s="31">
        <v>3</v>
      </c>
      <c r="R8" s="32">
        <v>16</v>
      </c>
    </row>
    <row r="9" spans="2:18" x14ac:dyDescent="0.35">
      <c r="B9" s="34" t="s">
        <v>10</v>
      </c>
      <c r="C9" s="41">
        <v>0</v>
      </c>
      <c r="D9" s="43">
        <v>0</v>
      </c>
      <c r="E9" s="43">
        <v>0</v>
      </c>
      <c r="F9" s="43">
        <v>0</v>
      </c>
      <c r="G9" s="42">
        <v>29</v>
      </c>
      <c r="H9" s="44">
        <v>0</v>
      </c>
      <c r="I9" s="61">
        <v>29</v>
      </c>
      <c r="J9" s="37">
        <f t="shared" si="0"/>
        <v>29</v>
      </c>
      <c r="L9" s="50" t="s">
        <v>10</v>
      </c>
      <c r="M9" s="31">
        <v>7</v>
      </c>
      <c r="N9" s="31">
        <v>12</v>
      </c>
      <c r="O9" s="31">
        <v>7</v>
      </c>
      <c r="P9" s="31">
        <v>3</v>
      </c>
      <c r="Q9" s="31">
        <v>0</v>
      </c>
      <c r="R9" s="32">
        <v>14</v>
      </c>
    </row>
    <row r="10" spans="2:18" ht="15" thickBot="1" x14ac:dyDescent="0.4">
      <c r="B10" s="34" t="s">
        <v>11</v>
      </c>
      <c r="C10" s="41">
        <v>0</v>
      </c>
      <c r="D10" s="43">
        <v>0</v>
      </c>
      <c r="E10" s="43">
        <v>0</v>
      </c>
      <c r="F10" s="43">
        <v>0</v>
      </c>
      <c r="G10" s="43">
        <v>0</v>
      </c>
      <c r="H10" s="45">
        <v>38</v>
      </c>
      <c r="I10" s="61">
        <v>38</v>
      </c>
      <c r="J10" s="59">
        <f>SUM(C10:H10)</f>
        <v>38</v>
      </c>
      <c r="L10" s="50" t="s">
        <v>11</v>
      </c>
      <c r="M10" s="31">
        <v>8</v>
      </c>
      <c r="N10" s="31">
        <v>7</v>
      </c>
      <c r="O10" s="31">
        <v>15</v>
      </c>
      <c r="P10" s="31">
        <v>16</v>
      </c>
      <c r="Q10" s="31">
        <v>14</v>
      </c>
      <c r="R10" s="32">
        <v>0</v>
      </c>
    </row>
    <row r="11" spans="2:18" ht="15" thickBot="1" x14ac:dyDescent="0.4">
      <c r="B11" s="55" t="s">
        <v>17</v>
      </c>
      <c r="C11" s="69">
        <v>0</v>
      </c>
      <c r="D11" s="71">
        <v>27</v>
      </c>
      <c r="E11" s="70">
        <v>0</v>
      </c>
      <c r="F11" s="70">
        <v>0</v>
      </c>
      <c r="G11" s="70">
        <v>0</v>
      </c>
      <c r="H11" s="72">
        <v>0</v>
      </c>
      <c r="I11" s="62">
        <v>27</v>
      </c>
      <c r="J11" s="59">
        <f>SUM(C11:H11)</f>
        <v>27</v>
      </c>
      <c r="L11" s="51" t="s">
        <v>17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40">
        <v>0</v>
      </c>
    </row>
    <row r="12" spans="2:18" ht="15" thickBot="1" x14ac:dyDescent="0.4">
      <c r="B12" s="35" t="s">
        <v>16</v>
      </c>
      <c r="C12" s="63">
        <f t="shared" ref="C12:H12" si="1">SUM(C5:C11)</f>
        <v>0</v>
      </c>
      <c r="D12" s="48">
        <f t="shared" si="1"/>
        <v>53</v>
      </c>
      <c r="E12" s="48">
        <f t="shared" si="1"/>
        <v>94</v>
      </c>
      <c r="F12" s="48">
        <f t="shared" si="1"/>
        <v>0</v>
      </c>
      <c r="G12" s="48">
        <f t="shared" si="1"/>
        <v>65</v>
      </c>
      <c r="H12" s="64">
        <f t="shared" si="1"/>
        <v>38</v>
      </c>
    </row>
    <row r="13" spans="2:18" ht="18" customHeight="1" thickBot="1" x14ac:dyDescent="0.4">
      <c r="B13" s="36"/>
      <c r="L13" s="128" t="s">
        <v>23</v>
      </c>
      <c r="M13" s="129"/>
      <c r="N13" s="129"/>
      <c r="O13" s="130"/>
    </row>
    <row r="14" spans="2:18" ht="15" customHeight="1" thickBot="1" x14ac:dyDescent="0.4">
      <c r="B14" s="108" t="s">
        <v>21</v>
      </c>
      <c r="C14" s="109"/>
      <c r="D14" s="109"/>
      <c r="E14" s="109"/>
      <c r="F14" s="110"/>
      <c r="L14" s="131"/>
      <c r="M14" s="132"/>
      <c r="N14" s="132"/>
      <c r="O14" s="133"/>
    </row>
    <row r="15" spans="2:18" x14ac:dyDescent="0.35">
      <c r="B15" s="145" t="s">
        <v>0</v>
      </c>
      <c r="C15" s="146" t="s">
        <v>1</v>
      </c>
      <c r="D15" s="146"/>
      <c r="E15" s="147"/>
      <c r="F15" s="112" t="s">
        <v>16</v>
      </c>
      <c r="L15" s="126" t="s">
        <v>0</v>
      </c>
      <c r="M15" s="123" t="s">
        <v>1</v>
      </c>
      <c r="N15" s="124"/>
      <c r="O15" s="125"/>
    </row>
    <row r="16" spans="2:18" x14ac:dyDescent="0.35">
      <c r="B16" s="127"/>
      <c r="C16" s="31" t="s">
        <v>3</v>
      </c>
      <c r="D16" s="31" t="s">
        <v>4</v>
      </c>
      <c r="E16" s="32" t="s">
        <v>5</v>
      </c>
      <c r="F16" s="148"/>
      <c r="L16" s="127"/>
      <c r="M16" s="31" t="s">
        <v>3</v>
      </c>
      <c r="N16" s="31" t="s">
        <v>4</v>
      </c>
      <c r="O16" s="32" t="s">
        <v>5</v>
      </c>
    </row>
    <row r="17" spans="2:15" x14ac:dyDescent="0.35">
      <c r="B17" s="13" t="s">
        <v>6</v>
      </c>
      <c r="C17" s="43">
        <v>0</v>
      </c>
      <c r="D17" s="43">
        <v>0</v>
      </c>
      <c r="E17" s="44">
        <v>0</v>
      </c>
      <c r="F17" s="52">
        <f t="shared" ref="F17:F22" si="2">SUM(C17:E17)</f>
        <v>0</v>
      </c>
      <c r="L17" s="50" t="s">
        <v>6</v>
      </c>
      <c r="M17" s="31">
        <v>12</v>
      </c>
      <c r="N17" s="31">
        <v>15</v>
      </c>
      <c r="O17" s="32">
        <v>17</v>
      </c>
    </row>
    <row r="18" spans="2:15" x14ac:dyDescent="0.35">
      <c r="B18" s="13" t="s">
        <v>7</v>
      </c>
      <c r="C18" s="43">
        <v>0</v>
      </c>
      <c r="D18" s="42">
        <v>42</v>
      </c>
      <c r="E18" s="45">
        <v>11</v>
      </c>
      <c r="F18" s="52">
        <f t="shared" si="2"/>
        <v>53</v>
      </c>
      <c r="L18" s="50" t="s">
        <v>7</v>
      </c>
      <c r="M18" s="31">
        <v>14</v>
      </c>
      <c r="N18" s="31">
        <v>9</v>
      </c>
      <c r="O18" s="32">
        <v>10</v>
      </c>
    </row>
    <row r="19" spans="2:15" x14ac:dyDescent="0.35">
      <c r="B19" s="13" t="s">
        <v>8</v>
      </c>
      <c r="C19" s="43">
        <v>0</v>
      </c>
      <c r="D19" s="43">
        <v>0</v>
      </c>
      <c r="E19" s="45">
        <v>94</v>
      </c>
      <c r="F19" s="52">
        <f t="shared" si="2"/>
        <v>94</v>
      </c>
      <c r="L19" s="50" t="s">
        <v>8</v>
      </c>
      <c r="M19" s="31">
        <v>13</v>
      </c>
      <c r="N19" s="31">
        <v>20</v>
      </c>
      <c r="O19" s="32">
        <v>11</v>
      </c>
    </row>
    <row r="20" spans="2:15" x14ac:dyDescent="0.35">
      <c r="B20" s="13" t="s">
        <v>9</v>
      </c>
      <c r="C20" s="43">
        <v>0</v>
      </c>
      <c r="D20" s="43">
        <v>0</v>
      </c>
      <c r="E20" s="44">
        <v>0</v>
      </c>
      <c r="F20" s="52">
        <f t="shared" si="2"/>
        <v>0</v>
      </c>
      <c r="L20" s="50" t="s">
        <v>9</v>
      </c>
      <c r="M20" s="31">
        <v>17</v>
      </c>
      <c r="N20" s="31">
        <v>16</v>
      </c>
      <c r="O20" s="32">
        <v>19</v>
      </c>
    </row>
    <row r="21" spans="2:15" x14ac:dyDescent="0.35">
      <c r="B21" s="13" t="s">
        <v>10</v>
      </c>
      <c r="C21" s="42">
        <v>65</v>
      </c>
      <c r="D21" s="43">
        <v>0</v>
      </c>
      <c r="E21" s="44">
        <v>0</v>
      </c>
      <c r="F21" s="52">
        <f t="shared" si="2"/>
        <v>65</v>
      </c>
      <c r="L21" s="50" t="s">
        <v>10</v>
      </c>
      <c r="M21" s="31">
        <v>7</v>
      </c>
      <c r="N21" s="31">
        <v>14</v>
      </c>
      <c r="O21" s="32">
        <v>12</v>
      </c>
    </row>
    <row r="22" spans="2:15" ht="15" thickBot="1" x14ac:dyDescent="0.4">
      <c r="B22" s="13" t="s">
        <v>11</v>
      </c>
      <c r="C22" s="43">
        <v>0</v>
      </c>
      <c r="D22" s="42">
        <v>38</v>
      </c>
      <c r="E22" s="44">
        <v>0</v>
      </c>
      <c r="F22" s="53">
        <f t="shared" si="2"/>
        <v>38</v>
      </c>
      <c r="L22" s="51" t="s">
        <v>11</v>
      </c>
      <c r="M22" s="39">
        <v>22</v>
      </c>
      <c r="N22" s="39">
        <v>16</v>
      </c>
      <c r="O22" s="40">
        <v>18</v>
      </c>
    </row>
    <row r="23" spans="2:15" ht="15" thickBot="1" x14ac:dyDescent="0.4">
      <c r="B23" s="1" t="s">
        <v>13</v>
      </c>
      <c r="C23" s="46">
        <v>65</v>
      </c>
      <c r="D23" s="46">
        <v>80</v>
      </c>
      <c r="E23" s="47">
        <v>105</v>
      </c>
    </row>
    <row r="24" spans="2:15" ht="15" thickBot="1" x14ac:dyDescent="0.4">
      <c r="B24" s="28" t="s">
        <v>16</v>
      </c>
      <c r="C24" s="48">
        <f>SUM(C17:C22)</f>
        <v>65</v>
      </c>
      <c r="D24" s="48">
        <f>SUM(D17:D22)</f>
        <v>80</v>
      </c>
      <c r="E24" s="48">
        <f>SUM(E17:E22)</f>
        <v>105</v>
      </c>
      <c r="K24" s="111"/>
      <c r="L24" s="111"/>
    </row>
    <row r="25" spans="2:15" x14ac:dyDescent="0.35">
      <c r="K25" s="30"/>
    </row>
    <row r="26" spans="2:15" ht="15" thickBot="1" x14ac:dyDescent="0.4"/>
    <row r="27" spans="2:15" ht="15" thickBot="1" x14ac:dyDescent="0.4">
      <c r="B27" s="108" t="s">
        <v>24</v>
      </c>
      <c r="C27" s="110"/>
    </row>
    <row r="28" spans="2:15" ht="15" thickBot="1" x14ac:dyDescent="0.4">
      <c r="B28" s="5" t="s">
        <v>6</v>
      </c>
      <c r="C28" s="38">
        <f>C12-F17</f>
        <v>0</v>
      </c>
    </row>
    <row r="29" spans="2:15" ht="15" thickBot="1" x14ac:dyDescent="0.4">
      <c r="B29" s="13" t="s">
        <v>7</v>
      </c>
      <c r="C29" s="38">
        <f>D12-F18</f>
        <v>0</v>
      </c>
    </row>
    <row r="30" spans="2:15" ht="15" thickBot="1" x14ac:dyDescent="0.4">
      <c r="B30" s="13" t="s">
        <v>8</v>
      </c>
      <c r="C30" s="38">
        <f>E12-F19</f>
        <v>0</v>
      </c>
    </row>
    <row r="31" spans="2:15" ht="15" thickBot="1" x14ac:dyDescent="0.4">
      <c r="B31" s="13" t="s">
        <v>9</v>
      </c>
      <c r="C31" s="38">
        <f>F12-F20</f>
        <v>0</v>
      </c>
    </row>
    <row r="32" spans="2:15" ht="15" thickBot="1" x14ac:dyDescent="0.4">
      <c r="B32" s="13" t="s">
        <v>10</v>
      </c>
      <c r="C32" s="38">
        <f>G12-F21</f>
        <v>0</v>
      </c>
    </row>
    <row r="33" spans="2:3" ht="15" thickBot="1" x14ac:dyDescent="0.4">
      <c r="B33" s="19" t="s">
        <v>11</v>
      </c>
      <c r="C33" s="38">
        <f>H12-F22</f>
        <v>0</v>
      </c>
    </row>
    <row r="34" spans="2:3" ht="15" thickBot="1" x14ac:dyDescent="0.4"/>
    <row r="35" spans="2:3" ht="15" thickBot="1" x14ac:dyDescent="0.4">
      <c r="B35" s="1" t="s">
        <v>14</v>
      </c>
      <c r="C35" s="49">
        <f>SUMPRODUCT(C5:H11,M5:R11)+SUMPRODUCT(C17:E22,M17:O22)</f>
        <v>2884</v>
      </c>
    </row>
  </sheetData>
  <mergeCells count="17">
    <mergeCell ref="B27:C27"/>
    <mergeCell ref="B15:B16"/>
    <mergeCell ref="C15:E15"/>
    <mergeCell ref="F15:F16"/>
    <mergeCell ref="K24:L24"/>
    <mergeCell ref="M15:O15"/>
    <mergeCell ref="L15:L16"/>
    <mergeCell ref="B14:F14"/>
    <mergeCell ref="L13:O14"/>
    <mergeCell ref="L2:R2"/>
    <mergeCell ref="B3:B4"/>
    <mergeCell ref="C3:H3"/>
    <mergeCell ref="J3:J4"/>
    <mergeCell ref="L3:L4"/>
    <mergeCell ref="M3:R3"/>
    <mergeCell ref="I3:I4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Part a</vt:lpstr>
      <vt:lpstr>Part b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Syeinrita Devi Anbealagan</dc:creator>
  <cp:lastModifiedBy>Syeinrita Devi Anbealagan</cp:lastModifiedBy>
  <dcterms:created xsi:type="dcterms:W3CDTF">2024-01-09T07:12:04Z</dcterms:created>
  <dcterms:modified xsi:type="dcterms:W3CDTF">2024-01-24T09:43:27Z</dcterms:modified>
</cp:coreProperties>
</file>