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el\Downloads\"/>
    </mc:Choice>
  </mc:AlternateContent>
  <xr:revisionPtr revIDLastSave="0" documentId="13_ncr:1_{267F80A5-21BC-468B-A6B5-22A8524DC5A5}" xr6:coauthVersionLast="45" xr6:coauthVersionMax="45" xr10:uidLastSave="{00000000-0000-0000-0000-000000000000}"/>
  <bookViews>
    <workbookView xWindow="-120" yWindow="-120" windowWidth="20730" windowHeight="11760" activeTab="3" xr2:uid="{C676A76D-409C-4D33-84D2-F1A00B3BC73D}"/>
  </bookViews>
  <sheets>
    <sheet name="Euler" sheetId="1" r:id="rId1"/>
    <sheet name="Heun" sheetId="4" r:id="rId2"/>
    <sheet name="Ralston" sheetId="5" r:id="rId3"/>
    <sheet name="Runge_kuta" sheetId="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6" l="1"/>
  <c r="G10" i="6"/>
  <c r="I10" i="6"/>
  <c r="J10" i="6"/>
  <c r="L10" i="6"/>
  <c r="M10" i="6"/>
  <c r="C11" i="6"/>
  <c r="D11" i="6"/>
  <c r="F11" i="6"/>
  <c r="G11" i="6"/>
  <c r="I11" i="6"/>
  <c r="J11" i="6"/>
  <c r="M11" i="6"/>
  <c r="C12" i="6"/>
  <c r="D12" i="6"/>
  <c r="F12" i="6"/>
  <c r="G12" i="6"/>
  <c r="I12" i="6"/>
  <c r="J12" i="6"/>
  <c r="L12" i="6"/>
  <c r="M12" i="6"/>
  <c r="C13" i="6"/>
  <c r="D13" i="6"/>
  <c r="F13" i="6"/>
  <c r="G13" i="6"/>
  <c r="I13" i="6"/>
  <c r="J13" i="6"/>
  <c r="L13" i="6"/>
  <c r="M13" i="6"/>
  <c r="C14" i="6"/>
  <c r="D14" i="6"/>
  <c r="F14" i="6"/>
  <c r="G14" i="6"/>
  <c r="I14" i="6"/>
  <c r="J14" i="6"/>
  <c r="L14" i="6"/>
  <c r="M14" i="6"/>
  <c r="C15" i="6"/>
  <c r="D15" i="6"/>
  <c r="F15" i="6"/>
  <c r="G15" i="6"/>
  <c r="I15" i="6"/>
  <c r="J15" i="6"/>
  <c r="L15" i="6"/>
  <c r="M15" i="6"/>
  <c r="C16" i="6"/>
  <c r="D16" i="6"/>
  <c r="F16" i="6"/>
  <c r="G16" i="6"/>
  <c r="I16" i="6"/>
  <c r="J16" i="6"/>
  <c r="L16" i="6"/>
  <c r="M16" i="6"/>
  <c r="C17" i="6"/>
  <c r="D17" i="6"/>
  <c r="F17" i="6"/>
  <c r="G17" i="6"/>
  <c r="I17" i="6"/>
  <c r="J17" i="6"/>
  <c r="L17" i="6"/>
  <c r="M17" i="6"/>
  <c r="C18" i="6"/>
  <c r="D18" i="6"/>
  <c r="F18" i="6"/>
  <c r="G18" i="6"/>
  <c r="I18" i="6"/>
  <c r="J18" i="6"/>
  <c r="L18" i="6"/>
  <c r="M18" i="6"/>
  <c r="C19" i="6"/>
  <c r="D19" i="6"/>
  <c r="F19" i="6"/>
  <c r="G19" i="6"/>
  <c r="I19" i="6"/>
  <c r="J19" i="6"/>
  <c r="L19" i="6"/>
  <c r="M19" i="6"/>
  <c r="C20" i="6"/>
  <c r="D20" i="6"/>
  <c r="F20" i="6"/>
  <c r="G20" i="6"/>
  <c r="I20" i="6"/>
  <c r="J20" i="6"/>
  <c r="L20" i="6"/>
  <c r="M20" i="6"/>
  <c r="C21" i="6"/>
  <c r="D21" i="6"/>
  <c r="F21" i="6"/>
  <c r="G21" i="6"/>
  <c r="I21" i="6"/>
  <c r="J21" i="6"/>
  <c r="L21" i="6"/>
  <c r="M21" i="6"/>
  <c r="C22" i="6"/>
  <c r="D22" i="6"/>
  <c r="F22" i="6"/>
  <c r="G22" i="6"/>
  <c r="I22" i="6"/>
  <c r="J22" i="6"/>
  <c r="L22" i="6"/>
  <c r="M22" i="6"/>
  <c r="C23" i="6"/>
  <c r="D23" i="6"/>
  <c r="F23" i="6"/>
  <c r="G23" i="6"/>
  <c r="I23" i="6"/>
  <c r="J23" i="6"/>
  <c r="L23" i="6"/>
  <c r="M23" i="6"/>
  <c r="C24" i="6"/>
  <c r="D24" i="6"/>
  <c r="F24" i="6"/>
  <c r="G24" i="6"/>
  <c r="I24" i="6"/>
  <c r="J24" i="6"/>
  <c r="L24" i="6"/>
  <c r="M24" i="6"/>
  <c r="C25" i="6"/>
  <c r="D25" i="6"/>
  <c r="F25" i="6"/>
  <c r="G25" i="6"/>
  <c r="I25" i="6"/>
  <c r="J25" i="6"/>
  <c r="L25" i="6"/>
  <c r="M25" i="6"/>
  <c r="C26" i="6"/>
  <c r="D26" i="6"/>
  <c r="F26" i="6"/>
  <c r="G26" i="6"/>
  <c r="I26" i="6"/>
  <c r="J26" i="6"/>
  <c r="L26" i="6"/>
  <c r="M26" i="6"/>
  <c r="C27" i="6"/>
  <c r="D27" i="6"/>
  <c r="F27" i="6"/>
  <c r="G27" i="6"/>
  <c r="I27" i="6"/>
  <c r="J27" i="6"/>
  <c r="L27" i="6"/>
  <c r="M27" i="6"/>
  <c r="C28" i="6"/>
  <c r="D28" i="6"/>
  <c r="F28" i="6"/>
  <c r="G28" i="6"/>
  <c r="I28" i="6"/>
  <c r="J28" i="6"/>
  <c r="L28" i="6"/>
  <c r="M28" i="6"/>
  <c r="C29" i="6"/>
  <c r="D29" i="6"/>
  <c r="F29" i="6"/>
  <c r="G29" i="6"/>
  <c r="I29" i="6"/>
  <c r="J29" i="6"/>
  <c r="L29" i="6"/>
  <c r="M29" i="6"/>
  <c r="C30" i="6"/>
  <c r="D30" i="6"/>
  <c r="D10" i="6"/>
  <c r="D9" i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9" i="5"/>
  <c r="E9" i="1"/>
  <c r="G20" i="5"/>
  <c r="H20" i="5"/>
  <c r="C21" i="5"/>
  <c r="D21" i="5"/>
  <c r="F21" i="5"/>
  <c r="G21" i="5"/>
  <c r="H21" i="5"/>
  <c r="C22" i="5"/>
  <c r="D22" i="5"/>
  <c r="F22" i="5"/>
  <c r="G22" i="5"/>
  <c r="H22" i="5"/>
  <c r="C23" i="5"/>
  <c r="D23" i="5"/>
  <c r="F23" i="5"/>
  <c r="G23" i="5"/>
  <c r="H23" i="5"/>
  <c r="C24" i="5"/>
  <c r="D24" i="5"/>
  <c r="F24" i="5"/>
  <c r="G24" i="5"/>
  <c r="H24" i="5"/>
  <c r="C25" i="5"/>
  <c r="D25" i="5"/>
  <c r="F25" i="5"/>
  <c r="G25" i="5"/>
  <c r="H25" i="5"/>
  <c r="C26" i="5"/>
  <c r="D26" i="5"/>
  <c r="F26" i="5"/>
  <c r="G26" i="5"/>
  <c r="H26" i="5"/>
  <c r="C27" i="5"/>
  <c r="D27" i="5"/>
  <c r="F27" i="5"/>
  <c r="G27" i="5"/>
  <c r="H27" i="5"/>
  <c r="C28" i="5"/>
  <c r="D28" i="5"/>
  <c r="F28" i="5"/>
  <c r="G28" i="5"/>
  <c r="H28" i="5"/>
  <c r="C29" i="5"/>
  <c r="D29" i="5"/>
  <c r="F29" i="5"/>
  <c r="G29" i="5"/>
  <c r="G10" i="5"/>
  <c r="H10" i="5"/>
  <c r="C11" i="5"/>
  <c r="D11" i="5"/>
  <c r="F11" i="5"/>
  <c r="G11" i="5"/>
  <c r="H11" i="5"/>
  <c r="C12" i="5"/>
  <c r="D12" i="5"/>
  <c r="F12" i="5"/>
  <c r="G12" i="5"/>
  <c r="H12" i="5"/>
  <c r="C13" i="5"/>
  <c r="D13" i="5"/>
  <c r="F13" i="5"/>
  <c r="G13" i="5"/>
  <c r="H13" i="5"/>
  <c r="C14" i="5"/>
  <c r="D14" i="5"/>
  <c r="F14" i="5"/>
  <c r="G14" i="5"/>
  <c r="H14" i="5"/>
  <c r="C15" i="5"/>
  <c r="D15" i="5"/>
  <c r="F15" i="5"/>
  <c r="G15" i="5"/>
  <c r="H15" i="5"/>
  <c r="C16" i="5"/>
  <c r="D16" i="5"/>
  <c r="F16" i="5"/>
  <c r="G16" i="5"/>
  <c r="H16" i="5"/>
  <c r="C17" i="5"/>
  <c r="D17" i="5"/>
  <c r="F17" i="5"/>
  <c r="G17" i="5"/>
  <c r="H17" i="5"/>
  <c r="C18" i="5"/>
  <c r="D18" i="5"/>
  <c r="F18" i="5"/>
  <c r="G18" i="5"/>
  <c r="H18" i="5"/>
  <c r="C19" i="5"/>
  <c r="D19" i="5"/>
  <c r="F19" i="5"/>
  <c r="G19" i="5"/>
  <c r="G9" i="5"/>
  <c r="H9" i="5"/>
  <c r="C10" i="5"/>
  <c r="D10" i="5"/>
  <c r="F10" i="5"/>
  <c r="F9" i="5"/>
  <c r="E9" i="5"/>
  <c r="D9" i="5"/>
  <c r="H19" i="5"/>
  <c r="C20" i="5"/>
  <c r="D20" i="5"/>
  <c r="F20" i="5"/>
  <c r="E10" i="5"/>
  <c r="N11" i="6"/>
  <c r="N12" i="6"/>
  <c r="N13" i="6"/>
  <c r="N14" i="6"/>
  <c r="N15" i="6"/>
  <c r="N16" i="6"/>
  <c r="N17" i="6"/>
  <c r="N18" i="6"/>
  <c r="N19" i="6"/>
  <c r="N20" i="6"/>
  <c r="N21" i="6"/>
  <c r="N10" i="6"/>
  <c r="K9" i="4"/>
  <c r="K10" i="4"/>
  <c r="K11" i="4"/>
  <c r="K12" i="4"/>
  <c r="K13" i="4"/>
  <c r="K14" i="4"/>
  <c r="K15" i="4"/>
  <c r="K16" i="4"/>
  <c r="K17" i="4"/>
  <c r="K18" i="4"/>
  <c r="K8" i="4"/>
  <c r="H9" i="4"/>
  <c r="H10" i="4"/>
  <c r="H11" i="4"/>
  <c r="H12" i="4"/>
  <c r="H13" i="4"/>
  <c r="H14" i="4"/>
  <c r="H15" i="4"/>
  <c r="H16" i="4"/>
  <c r="H17" i="4"/>
  <c r="H18" i="4"/>
  <c r="H8" i="4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C10" i="1"/>
  <c r="D10" i="1"/>
  <c r="I8" i="4"/>
  <c r="J8" i="4"/>
  <c r="C9" i="4"/>
  <c r="B11" i="1"/>
  <c r="C11" i="1"/>
  <c r="D11" i="1"/>
  <c r="D9" i="4"/>
  <c r="I9" i="4"/>
  <c r="J9" i="4"/>
  <c r="C10" i="4"/>
  <c r="D10" i="4"/>
  <c r="I10" i="4"/>
  <c r="J10" i="4"/>
  <c r="C11" i="4"/>
  <c r="D11" i="4"/>
  <c r="I11" i="4"/>
  <c r="J11" i="4"/>
  <c r="C12" i="4"/>
  <c r="D12" i="4"/>
  <c r="I12" i="4"/>
  <c r="J12" i="4"/>
  <c r="C13" i="4"/>
  <c r="D13" i="4"/>
  <c r="I13" i="4"/>
  <c r="J13" i="4"/>
  <c r="C14" i="4"/>
  <c r="D14" i="4"/>
  <c r="I14" i="4"/>
  <c r="J14" i="4"/>
  <c r="C15" i="4"/>
  <c r="D15" i="4"/>
  <c r="I15" i="4"/>
  <c r="J15" i="4"/>
  <c r="C16" i="4"/>
  <c r="D16" i="4"/>
  <c r="I16" i="4"/>
  <c r="J16" i="4"/>
  <c r="C17" i="4"/>
  <c r="D17" i="4"/>
  <c r="I17" i="4"/>
  <c r="J17" i="4"/>
  <c r="C18" i="4"/>
  <c r="D18" i="4"/>
  <c r="D8" i="4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H5" i="5"/>
  <c r="B10" i="5"/>
  <c r="J6" i="6"/>
  <c r="E10" i="6"/>
  <c r="F10" i="6"/>
  <c r="H10" i="6"/>
  <c r="K10" i="6"/>
  <c r="B11" i="6"/>
  <c r="E11" i="6"/>
  <c r="H11" i="6"/>
  <c r="K11" i="6"/>
  <c r="B12" i="6"/>
  <c r="E12" i="6"/>
  <c r="H12" i="6"/>
  <c r="K12" i="6"/>
  <c r="B13" i="6"/>
  <c r="E13" i="6"/>
  <c r="H13" i="6"/>
  <c r="K13" i="6"/>
  <c r="B14" i="6"/>
  <c r="E14" i="6"/>
  <c r="H14" i="6"/>
  <c r="K14" i="6"/>
  <c r="B15" i="6"/>
  <c r="E15" i="6"/>
  <c r="H15" i="6"/>
  <c r="K15" i="6"/>
  <c r="B16" i="6"/>
  <c r="E16" i="6"/>
  <c r="H16" i="6"/>
  <c r="K16" i="6"/>
  <c r="B17" i="6"/>
  <c r="E17" i="6"/>
  <c r="H17" i="6"/>
  <c r="K17" i="6"/>
  <c r="B18" i="6"/>
  <c r="E18" i="6"/>
  <c r="H18" i="6"/>
  <c r="K18" i="6"/>
  <c r="B19" i="6"/>
  <c r="E19" i="6"/>
  <c r="H19" i="6"/>
  <c r="K19" i="6"/>
  <c r="B20" i="6"/>
  <c r="E20" i="6"/>
  <c r="H20" i="6"/>
  <c r="K20" i="6"/>
  <c r="B21" i="6"/>
  <c r="E21" i="6"/>
  <c r="H21" i="6"/>
  <c r="K21" i="6"/>
  <c r="B22" i="6"/>
  <c r="E22" i="6"/>
  <c r="H22" i="6"/>
  <c r="K22" i="6"/>
  <c r="N22" i="6"/>
  <c r="B23" i="6"/>
  <c r="E23" i="6"/>
  <c r="H23" i="6"/>
  <c r="K23" i="6"/>
  <c r="N23" i="6"/>
  <c r="B24" i="6"/>
  <c r="E24" i="6"/>
  <c r="H24" i="6"/>
  <c r="K24" i="6"/>
  <c r="N24" i="6"/>
  <c r="B25" i="6"/>
  <c r="E25" i="6"/>
  <c r="H25" i="6"/>
  <c r="K25" i="6"/>
  <c r="N25" i="6"/>
  <c r="B26" i="6"/>
  <c r="E26" i="6"/>
  <c r="H26" i="6"/>
  <c r="K26" i="6"/>
  <c r="N26" i="6"/>
  <c r="B27" i="6"/>
  <c r="E27" i="6"/>
  <c r="H27" i="6"/>
  <c r="K27" i="6"/>
  <c r="N27" i="6"/>
  <c r="B28" i="6"/>
  <c r="E28" i="6"/>
  <c r="H28" i="6"/>
  <c r="K28" i="6"/>
  <c r="N28" i="6"/>
  <c r="B29" i="6"/>
  <c r="E29" i="6"/>
  <c r="H29" i="6"/>
  <c r="K29" i="6"/>
  <c r="N29" i="6"/>
  <c r="B30" i="6"/>
  <c r="E30" i="6"/>
  <c r="F30" i="6"/>
  <c r="G30" i="6"/>
  <c r="H30" i="6"/>
  <c r="I30" i="6"/>
  <c r="J30" i="6"/>
  <c r="K30" i="6"/>
  <c r="L30" i="6"/>
  <c r="M30" i="6"/>
  <c r="N30" i="6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H29" i="5"/>
  <c r="F8" i="4"/>
  <c r="E8" i="4"/>
  <c r="G8" i="4"/>
  <c r="D5" i="4"/>
  <c r="B9" i="4"/>
  <c r="E9" i="4"/>
  <c r="F9" i="4"/>
  <c r="G9" i="4"/>
  <c r="B10" i="4"/>
  <c r="E10" i="4"/>
  <c r="F10" i="4"/>
  <c r="G10" i="4"/>
  <c r="B11" i="4"/>
  <c r="E11" i="4"/>
  <c r="F11" i="4"/>
  <c r="G11" i="4"/>
  <c r="B12" i="4"/>
  <c r="E12" i="4"/>
  <c r="F12" i="4"/>
  <c r="G12" i="4"/>
  <c r="B13" i="4"/>
  <c r="E13" i="4"/>
  <c r="F13" i="4"/>
  <c r="G13" i="4"/>
  <c r="B14" i="4"/>
  <c r="E14" i="4"/>
  <c r="F14" i="4"/>
  <c r="G14" i="4"/>
  <c r="B15" i="4"/>
  <c r="E15" i="4"/>
  <c r="F15" i="4"/>
  <c r="G15" i="4"/>
  <c r="B16" i="4"/>
  <c r="E16" i="4"/>
  <c r="F16" i="4"/>
  <c r="G16" i="4"/>
  <c r="B17" i="4"/>
  <c r="E17" i="4"/>
  <c r="F17" i="4"/>
  <c r="G17" i="4"/>
  <c r="B18" i="4"/>
  <c r="E18" i="4"/>
  <c r="F18" i="4"/>
  <c r="G18" i="4"/>
  <c r="I18" i="4"/>
  <c r="J18" i="4"/>
  <c r="D5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<sst xmlns="http://schemas.openxmlformats.org/spreadsheetml/2006/main" count="68" uniqueCount="33">
  <si>
    <t>x0</t>
  </si>
  <si>
    <t>x1</t>
  </si>
  <si>
    <t>num_segmentos</t>
  </si>
  <si>
    <t>h</t>
  </si>
  <si>
    <t>c=0</t>
  </si>
  <si>
    <t>x</t>
  </si>
  <si>
    <t>y</t>
  </si>
  <si>
    <t>SOLUCION</t>
  </si>
  <si>
    <t xml:space="preserve"> </t>
  </si>
  <si>
    <t>i(t) = (1/1+4π^2) * (2πe^-t + sen(2πt) - 2π cos (2πt)</t>
  </si>
  <si>
    <t>https://www.youtube.com/watch?v=Ja9n0XLm3ww</t>
  </si>
  <si>
    <t>corr</t>
  </si>
  <si>
    <t>prom</t>
  </si>
  <si>
    <t>yn+delta</t>
  </si>
  <si>
    <t>xn+h</t>
  </si>
  <si>
    <t>delta y</t>
  </si>
  <si>
    <t>yn</t>
  </si>
  <si>
    <t>xn</t>
  </si>
  <si>
    <t>Solución</t>
  </si>
  <si>
    <t>y' = x - y + 2</t>
  </si>
  <si>
    <t>k2</t>
  </si>
  <si>
    <t>yi + 0.75*k1*h</t>
  </si>
  <si>
    <t>xi + 0.75h</t>
  </si>
  <si>
    <t>k1</t>
  </si>
  <si>
    <t>x+1+ 1/e^x</t>
  </si>
  <si>
    <t>k4</t>
  </si>
  <si>
    <t>y + k3*h</t>
  </si>
  <si>
    <t>x + h</t>
  </si>
  <si>
    <t>k3</t>
  </si>
  <si>
    <t>y + (k2*h) /2</t>
  </si>
  <si>
    <t>xi + h/2</t>
  </si>
  <si>
    <t>y0</t>
  </si>
  <si>
    <t>f(x,y) = sen(2πx)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</si>
</sst>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Border="1"/>
    <xf numFmtId="0" fontId="1" fillId="3" borderId="0" xfId="0" applyFont="1" applyFill="1" applyBorder="1"/>
    <xf numFmtId="0" fontId="3" fillId="0" borderId="0" xfId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6" borderId="1" xfId="0" applyFont="1" applyFill="1" applyBorder="1"/>
    <xf numFmtId="0" fontId="0" fillId="8" borderId="1" xfId="0" applyFill="1" applyBorder="1"/>
    <xf numFmtId="0" fontId="0" fillId="8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Euler!$C$9:$C$29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0.24999999999831343</c:v>
                </c:pt>
                <c:pt idx="3">
                  <c:v>0.18749816339618341</c:v>
                </c:pt>
                <c:pt idx="4">
                  <c:v>-0.10937637743768347</c:v>
                </c:pt>
                <c:pt idx="5">
                  <c:v>-8.202860987315938E-2</c:v>
                </c:pt>
                <c:pt idx="6">
                  <c:v>0.18847854255296662</c:v>
                </c:pt>
                <c:pt idx="7">
                  <c:v>0.14135339710707048</c:v>
                </c:pt>
                <c:pt idx="8">
                  <c:v>-0.14398495208705595</c:v>
                </c:pt>
                <c:pt idx="9">
                  <c:v>-0.10798136765508631</c:v>
                </c:pt>
                <c:pt idx="10">
                  <c:v>0.16901397412207436</c:v>
                </c:pt>
                <c:pt idx="11">
                  <c:v>0.12675129757879933</c:v>
                </c:pt>
                <c:pt idx="12">
                  <c:v>-0.15493652661182744</c:v>
                </c:pt>
                <c:pt idx="13">
                  <c:v>-0.1161913753435643</c:v>
                </c:pt>
                <c:pt idx="14">
                  <c:v>0.16285646820729907</c:v>
                </c:pt>
                <c:pt idx="15">
                  <c:v>0.12212949493761835</c:v>
                </c:pt>
                <c:pt idx="16">
                  <c:v>-0.15840287841731146</c:v>
                </c:pt>
                <c:pt idx="17">
                  <c:v>-0.11878746599257864</c:v>
                </c:pt>
                <c:pt idx="18">
                  <c:v>0.16090940001815177</c:v>
                </c:pt>
                <c:pt idx="19">
                  <c:v>0.12066552059066066</c:v>
                </c:pt>
                <c:pt idx="20">
                  <c:v>-0.15950085894815835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321-9561-869BC3C5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7912"/>
        <c:axId val="2127856952"/>
      </c:scatterChart>
      <c:valAx>
        <c:axId val="21258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56952"/>
        <c:crosses val="autoZero"/>
        <c:crossBetween val="midCat"/>
      </c:valAx>
      <c:valAx>
        <c:axId val="212785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7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Heun!$B$8:$B$18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Heun!$C$8:$C$18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0.14319907257559966</c:v>
                </c:pt>
                <c:pt idx="3">
                  <c:v>0.15646951110478288</c:v>
                </c:pt>
                <c:pt idx="4">
                  <c:v>1.7987811599205039E-2</c:v>
                </c:pt>
                <c:pt idx="5">
                  <c:v>3.476280605836499E-3</c:v>
                </c:pt>
                <c:pt idx="6">
                  <c:v>0.13668916100114037</c:v>
                </c:pt>
                <c:pt idx="7">
                  <c:v>0.14333239645921858</c:v>
                </c:pt>
                <c:pt idx="8">
                  <c:v>6.9900545271994741E-4</c:v>
                </c:pt>
                <c:pt idx="9">
                  <c:v>-1.6161560784410719E-2</c:v>
                </c:pt>
                <c:pt idx="10">
                  <c:v>0.11599237167253373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4-44A2-AA79-821B7D3F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59224"/>
        <c:axId val="-2145263896"/>
      </c:scatterChart>
      <c:valAx>
        <c:axId val="-21469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63896"/>
        <c:crosses val="autoZero"/>
        <c:crossBetween val="midCat"/>
      </c:valAx>
      <c:valAx>
        <c:axId val="-214526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959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Ralston!$B$9:$B$29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Ralston!$C$9:$C$29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0.11458333333256032</c:v>
                </c:pt>
                <c:pt idx="3">
                  <c:v>0.12055037350079499</c:v>
                </c:pt>
                <c:pt idx="4">
                  <c:v>1.2245705460918438E-2</c:v>
                </c:pt>
                <c:pt idx="5">
                  <c:v>1.288518617268025E-2</c:v>
                </c:pt>
                <c:pt idx="6">
                  <c:v>0.12813962293318223</c:v>
                </c:pt>
                <c:pt idx="7">
                  <c:v>0.13481103629911051</c:v>
                </c:pt>
                <c:pt idx="8">
                  <c:v>2.7249111144233049E-2</c:v>
                </c:pt>
                <c:pt idx="9">
                  <c:v>2.8671702787672778E-2</c:v>
                </c:pt>
                <c:pt idx="10">
                  <c:v>0.1447483539119174</c:v>
                </c:pt>
                <c:pt idx="11">
                  <c:v>0.1522831217973164</c:v>
                </c:pt>
                <c:pt idx="12">
                  <c:v>4.5631201151126816E-2</c:v>
                </c:pt>
                <c:pt idx="13">
                  <c:v>4.8012876868096716E-2</c:v>
                </c:pt>
                <c:pt idx="14">
                  <c:v>0.1650968807410057</c:v>
                </c:pt>
                <c:pt idx="15">
                  <c:v>0.17368978417974909</c:v>
                </c:pt>
                <c:pt idx="16">
                  <c:v>6.8152793946370305E-2</c:v>
                </c:pt>
                <c:pt idx="17">
                  <c:v>7.1709152840429363E-2</c:v>
                </c:pt>
                <c:pt idx="18">
                  <c:v>0.19002733766080354</c:v>
                </c:pt>
                <c:pt idx="19">
                  <c:v>0.19991701884511687</c:v>
                </c:pt>
                <c:pt idx="20">
                  <c:v>9.5746030522354558E-2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8-41DF-AA5D-0BB4AECB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02472"/>
        <c:axId val="2055074584"/>
      </c:scatterChart>
      <c:valAx>
        <c:axId val="20741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074584"/>
        <c:crosses val="autoZero"/>
        <c:crossBetween val="midCat"/>
      </c:valAx>
      <c:valAx>
        <c:axId val="205507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0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Runge_kuta!$B$10:$B$30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Runge_kuta!$C$10:$C$30</c:f>
              <c:numCache>
                <c:formatCode>General</c:formatCode>
                <c:ptCount val="21"/>
                <c:pt idx="0">
                  <c:v>0</c:v>
                </c:pt>
                <c:pt idx="1">
                  <c:v>0.40641276041666663</c:v>
                </c:pt>
                <c:pt idx="2">
                  <c:v>0.80252035458860793</c:v>
                </c:pt>
                <c:pt idx="3">
                  <c:v>1.125823312950986</c:v>
                </c:pt>
                <c:pt idx="4">
                  <c:v>1.3924258711722901</c:v>
                </c:pt>
                <c:pt idx="5">
                  <c:v>1.6796485542693147</c:v>
                </c:pt>
                <c:pt idx="6">
                  <c:v>1.982929416039243</c:v>
                </c:pt>
                <c:pt idx="7">
                  <c:v>2.233937641591941</c:v>
                </c:pt>
                <c:pt idx="8">
                  <c:v>2.4442369165174513</c:v>
                </c:pt>
                <c:pt idx="9">
                  <c:v>2.6876105946091355</c:v>
                </c:pt>
                <c:pt idx="10">
                  <c:v>2.9567409985507767</c:v>
                </c:pt>
                <c:pt idx="11">
                  <c:v>3.1811520781880391</c:v>
                </c:pt>
                <c:pt idx="12">
                  <c:v>3.3707377432116226</c:v>
                </c:pt>
                <c:pt idx="13">
                  <c:v>3.5979799597788733</c:v>
                </c:pt>
                <c:pt idx="14">
                  <c:v>3.854546566945805</c:v>
                </c:pt>
                <c:pt idx="15">
                  <c:v>4.0691723778135191</c:v>
                </c:pt>
                <c:pt idx="16">
                  <c:v>4.251137667340454</c:v>
                </c:pt>
                <c:pt idx="17">
                  <c:v>4.4724455458510928</c:v>
                </c:pt>
                <c:pt idx="18">
                  <c:v>4.724389963624593</c:v>
                </c:pt>
                <c:pt idx="19">
                  <c:v>4.9354154978064786</c:v>
                </c:pt>
                <c:pt idx="20">
                  <c:v>5.114577336830834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6-469E-B723-97A52D5C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24232"/>
        <c:axId val="2051807144"/>
      </c:scatterChart>
      <c:valAx>
        <c:axId val="209922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807144"/>
        <c:crosses val="autoZero"/>
        <c:crossBetween val="midCat"/>
      </c:valAx>
      <c:valAx>
        <c:axId val="205180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22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558799</xdr:colOff>
      <xdr:row>5</xdr:row>
      <xdr:rowOff>135466</xdr:rowOff>
    </xdr:from>
    <xdr:to>
      <xdr:col>10</xdr:col>
      <xdr:colOff>685799</xdr:colOff>
      <xdr:row>28</xdr:row>
      <xdr:rowOff>25399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BB6BBF-4832-4104-BB8F-905409846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19</xdr:row>
      <xdr:rowOff>5292</xdr:rowOff>
    </xdr:from>
    <xdr:to>
      <xdr:col>8</xdr:col>
      <xdr:colOff>228600</xdr:colOff>
      <xdr:row>38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E4736-6A50-4453-B715-8A5B67C9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2115</xdr:colOff>
      <xdr:row>1</xdr:row>
      <xdr:rowOff>4233</xdr:rowOff>
    </xdr:from>
    <xdr:to>
      <xdr:col>15</xdr:col>
      <xdr:colOff>446617</xdr:colOff>
      <xdr:row>35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45FC96-2B73-4A90-A08C-8899B675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31</xdr:row>
      <xdr:rowOff>0</xdr:rowOff>
    </xdr:from>
    <xdr:to>
      <xdr:col>6</xdr:col>
      <xdr:colOff>761999</xdr:colOff>
      <xdr:row>49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8308D3-ADA3-4B63-9D3F-2A6C097C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v=Ja9n0XLm3ww" TargetMode="External"/><Relationship Id="rId1" Type="http://schemas.openxmlformats.org/officeDocument/2006/relationships/hyperlink" Target="https://www.youtube.com/watch?v=lob94xNqq0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6D14-DCCB-48FB-A1CB-86F47F702F8E}">
  <dimension ref="A1:E62"/>
  <sheetViews>
    <sheetView topLeftCell="A9" workbookViewId="0">
      <selection activeCell="E5" sqref="E5"/>
    </sheetView>
  </sheetViews>
  <sheetFormatPr baseColWidth="10" defaultRowHeight="15" x14ac:dyDescent="0.25"/>
  <cols>
    <col min="4" max="4" width="18.42578125" customWidth="1"/>
    <col min="5" max="5" width="25.28515625" customWidth="1"/>
  </cols>
  <sheetData>
    <row r="1" spans="2:5" ht="15.75" x14ac:dyDescent="0.25">
      <c r="B1" s="1" t="s">
        <v>0</v>
      </c>
      <c r="C1" s="1"/>
      <c r="D1" s="1">
        <v>0</v>
      </c>
    </row>
    <row r="2" spans="2:5" ht="15.75" x14ac:dyDescent="0.25">
      <c r="B2" s="1" t="s">
        <v>1</v>
      </c>
      <c r="C2" s="1"/>
      <c r="D2" s="1">
        <v>1</v>
      </c>
    </row>
    <row r="3" spans="2:5" ht="15.75" x14ac:dyDescent="0.25">
      <c r="B3" s="1" t="s">
        <v>2</v>
      </c>
      <c r="C3" s="1"/>
      <c r="D3" s="1">
        <v>4</v>
      </c>
    </row>
    <row r="5" spans="2:5" x14ac:dyDescent="0.25">
      <c r="B5" t="s">
        <v>3</v>
      </c>
      <c r="D5">
        <f>(D2-D1)/D3</f>
        <v>0.25</v>
      </c>
    </row>
    <row r="6" spans="2:5" x14ac:dyDescent="0.25">
      <c r="E6" t="s">
        <v>4</v>
      </c>
    </row>
    <row r="7" spans="2:5" ht="15.75" x14ac:dyDescent="0.25">
      <c r="B7" s="2" t="s">
        <v>5</v>
      </c>
      <c r="C7" s="2" t="s">
        <v>6</v>
      </c>
      <c r="D7" s="2" t="s">
        <v>32</v>
      </c>
      <c r="E7" s="6" t="s">
        <v>7</v>
      </c>
    </row>
    <row r="8" spans="2:5" ht="15.75" x14ac:dyDescent="0.25">
      <c r="B8" s="2"/>
      <c r="C8" s="2"/>
      <c r="D8" s="2"/>
      <c r="E8" s="6" t="s">
        <v>9</v>
      </c>
    </row>
    <row r="9" spans="2:5" ht="15.75" x14ac:dyDescent="0.25">
      <c r="B9" s="3">
        <v>0</v>
      </c>
      <c r="C9" s="3">
        <v>0</v>
      </c>
      <c r="D9" s="2">
        <f>SIN(2*3.1416*B9)-C9</f>
        <v>0</v>
      </c>
      <c r="E9" s="6">
        <f>(1/(1+4*3.1416^2)*((2*3.1416*EXP(-B9))+SIN(2*3.1416*B9)-2*3.1416*COS(2*3.1416*B9)))</f>
        <v>0</v>
      </c>
    </row>
    <row r="10" spans="2:5" ht="15.75" x14ac:dyDescent="0.25">
      <c r="B10" s="2">
        <f t="shared" ref="B10:B29" si="0">B9+$D$5</f>
        <v>0.25</v>
      </c>
      <c r="C10" s="2">
        <f t="shared" ref="C10:C29" si="1">C9+$D$5*D9</f>
        <v>0</v>
      </c>
      <c r="D10" s="2">
        <f>SIN(2*3.1416*B10)-C10</f>
        <v>0.99999999999325373</v>
      </c>
      <c r="E10" s="6">
        <f t="shared" ref="E10:E29" si="2">(1/(1+4*3.1416^2)*((2*3.1416*EXP(-B10))+SIN(2*3.1416*B10)-2*3.1416*COS(2*3.1416*B10)))</f>
        <v>0.14559258061154362</v>
      </c>
    </row>
    <row r="11" spans="2:5" ht="15.75" x14ac:dyDescent="0.25">
      <c r="B11" s="2">
        <f>B10+$D$5</f>
        <v>0.5</v>
      </c>
      <c r="C11" s="2">
        <f>C10+$D$5*D10</f>
        <v>0.24999999999831343</v>
      </c>
      <c r="D11" s="2">
        <f>SIN(2*3.1416*B11)-C11</f>
        <v>-0.25000734640852007</v>
      </c>
      <c r="E11" s="6">
        <f t="shared" si="2"/>
        <v>0.24936992721927201</v>
      </c>
    </row>
    <row r="12" spans="2:5" ht="15.75" x14ac:dyDescent="0.25">
      <c r="B12" s="2">
        <f t="shared" si="0"/>
        <v>0.75</v>
      </c>
      <c r="C12" s="2">
        <f t="shared" si="1"/>
        <v>0.18749816339618341</v>
      </c>
      <c r="D12" s="2">
        <f t="shared" ref="D12:D29" si="3">SIN(2*3.1416*B12)-C12</f>
        <v>-1.1874981633354675</v>
      </c>
      <c r="E12" s="6">
        <f t="shared" si="2"/>
        <v>4.8615914999444058E-2</v>
      </c>
    </row>
    <row r="13" spans="2:5" ht="15.75" x14ac:dyDescent="0.25">
      <c r="B13" s="2">
        <f t="shared" si="0"/>
        <v>1</v>
      </c>
      <c r="C13" s="2">
        <f t="shared" si="1"/>
        <v>-0.10937637743768347</v>
      </c>
      <c r="D13" s="2">
        <f t="shared" si="3"/>
        <v>0.10939107025809636</v>
      </c>
      <c r="E13" s="6">
        <f t="shared" si="2"/>
        <v>-9.8119129168156169E-2</v>
      </c>
    </row>
    <row r="14" spans="2:5" ht="15.75" x14ac:dyDescent="0.25">
      <c r="B14" s="2">
        <f t="shared" si="0"/>
        <v>1.25</v>
      </c>
      <c r="C14" s="2">
        <f t="shared" si="1"/>
        <v>-8.202860987315938E-2</v>
      </c>
      <c r="D14" s="2">
        <f t="shared" si="3"/>
        <v>1.082028609704504</v>
      </c>
      <c r="E14" s="6">
        <f t="shared" si="2"/>
        <v>6.9179323936922901E-2</v>
      </c>
    </row>
    <row r="15" spans="2:5" ht="15.75" x14ac:dyDescent="0.25">
      <c r="B15" s="2">
        <f t="shared" si="0"/>
        <v>1.5</v>
      </c>
      <c r="C15" s="2">
        <f t="shared" si="1"/>
        <v>0.18847854255296662</v>
      </c>
      <c r="D15" s="2">
        <f t="shared" si="3"/>
        <v>-0.1885005817835845</v>
      </c>
      <c r="E15" s="6">
        <f t="shared" si="2"/>
        <v>0.18985708389638392</v>
      </c>
    </row>
    <row r="16" spans="2:5" ht="15.75" x14ac:dyDescent="0.25">
      <c r="B16" s="2">
        <f t="shared" si="0"/>
        <v>1.75</v>
      </c>
      <c r="C16" s="2">
        <f t="shared" si="1"/>
        <v>0.14135339710707048</v>
      </c>
      <c r="D16" s="2">
        <f t="shared" si="3"/>
        <v>-1.1413533967765057</v>
      </c>
      <c r="E16" s="6">
        <f t="shared" si="2"/>
        <v>2.2652680766647683E-3</v>
      </c>
    </row>
    <row r="17" spans="1:5" ht="15.75" x14ac:dyDescent="0.25">
      <c r="B17" s="2">
        <f t="shared" si="0"/>
        <v>2</v>
      </c>
      <c r="C17" s="2">
        <f t="shared" si="1"/>
        <v>-0.14398495208705595</v>
      </c>
      <c r="D17" s="2">
        <f t="shared" si="3"/>
        <v>0.14401433772787856</v>
      </c>
      <c r="E17" s="6">
        <f t="shared" si="2"/>
        <v>-0.13421491008514799</v>
      </c>
    </row>
    <row r="18" spans="1:5" ht="15.75" x14ac:dyDescent="0.25">
      <c r="B18" s="2">
        <f t="shared" si="0"/>
        <v>2.25</v>
      </c>
      <c r="C18" s="2">
        <f t="shared" si="1"/>
        <v>-0.10798136765508631</v>
      </c>
      <c r="D18" s="2">
        <f t="shared" si="3"/>
        <v>1.1079813671086427</v>
      </c>
      <c r="E18" s="6">
        <f t="shared" si="2"/>
        <v>4.1069899417588547E-2</v>
      </c>
    </row>
    <row r="19" spans="1:5" ht="15.75" x14ac:dyDescent="0.25">
      <c r="B19" s="2">
        <f t="shared" si="0"/>
        <v>2.5</v>
      </c>
      <c r="C19" s="2">
        <f t="shared" si="1"/>
        <v>0.16901397412207436</v>
      </c>
      <c r="D19" s="2">
        <f t="shared" si="3"/>
        <v>-0.16905070617310008</v>
      </c>
      <c r="E19" s="6">
        <f t="shared" si="2"/>
        <v>0.16796330285202732</v>
      </c>
    </row>
    <row r="20" spans="1:5" ht="15.75" x14ac:dyDescent="0.25">
      <c r="B20" s="2">
        <f t="shared" si="0"/>
        <v>2.75</v>
      </c>
      <c r="C20" s="2">
        <f t="shared" si="1"/>
        <v>0.12675129757879933</v>
      </c>
      <c r="D20" s="2">
        <f t="shared" si="3"/>
        <v>-1.1267512967625071</v>
      </c>
      <c r="E20" s="6">
        <f t="shared" si="2"/>
        <v>-1.4787623653751367E-2</v>
      </c>
    </row>
    <row r="21" spans="1:5" ht="15.75" x14ac:dyDescent="0.25">
      <c r="B21" s="2">
        <f t="shared" si="0"/>
        <v>3</v>
      </c>
      <c r="C21" s="2">
        <f t="shared" si="1"/>
        <v>-0.15493652661182744</v>
      </c>
      <c r="D21" s="2">
        <f t="shared" si="3"/>
        <v>0.15498060507305253</v>
      </c>
      <c r="E21" s="6">
        <f t="shared" si="2"/>
        <v>-0.14749357628673801</v>
      </c>
    </row>
    <row r="22" spans="1:5" ht="15.75" x14ac:dyDescent="0.25">
      <c r="B22" s="2">
        <f t="shared" si="0"/>
        <v>3.25</v>
      </c>
      <c r="C22" s="2">
        <f t="shared" si="1"/>
        <v>-0.1161913753435643</v>
      </c>
      <c r="D22" s="2">
        <f>SIN(2*3.1416*B22)-C22</f>
        <v>1.1161913742034535</v>
      </c>
      <c r="E22" s="6">
        <f t="shared" si="2"/>
        <v>3.0730461674608158E-2</v>
      </c>
    </row>
    <row r="23" spans="1:5" ht="15.75" x14ac:dyDescent="0.25">
      <c r="B23" s="2">
        <f t="shared" si="0"/>
        <v>3.5</v>
      </c>
      <c r="C23" s="2">
        <f t="shared" si="1"/>
        <v>0.16285646820729907</v>
      </c>
      <c r="D23" s="2">
        <f t="shared" si="3"/>
        <v>-0.16290789307872292</v>
      </c>
      <c r="E23" s="6">
        <f t="shared" si="2"/>
        <v>0.15990880139490882</v>
      </c>
    </row>
    <row r="24" spans="1:5" ht="15.75" x14ac:dyDescent="0.25">
      <c r="B24" s="2">
        <f t="shared" si="0"/>
        <v>3.75</v>
      </c>
      <c r="C24" s="2">
        <f t="shared" si="1"/>
        <v>0.12212949493761835</v>
      </c>
      <c r="D24" s="2">
        <f t="shared" si="3"/>
        <v>-1.1221294934197192</v>
      </c>
      <c r="E24" s="6">
        <f t="shared" si="2"/>
        <v>-2.1062473573050928E-2</v>
      </c>
    </row>
    <row r="25" spans="1:5" ht="15.75" x14ac:dyDescent="0.25">
      <c r="B25" s="2">
        <f t="shared" si="0"/>
        <v>4</v>
      </c>
      <c r="C25" s="2">
        <f t="shared" si="1"/>
        <v>-0.15840287841731146</v>
      </c>
      <c r="D25" s="2">
        <f t="shared" si="3"/>
        <v>0.15846164969893131</v>
      </c>
      <c r="E25" s="6">
        <f t="shared" si="2"/>
        <v>-0.15237829505649944</v>
      </c>
    </row>
    <row r="26" spans="1:5" ht="15.75" x14ac:dyDescent="0.25">
      <c r="B26" s="2">
        <f t="shared" si="0"/>
        <v>4.25</v>
      </c>
      <c r="C26" s="2">
        <f t="shared" si="1"/>
        <v>-0.11878746599257864</v>
      </c>
      <c r="D26" s="2">
        <f t="shared" si="3"/>
        <v>1.1187874640429216</v>
      </c>
      <c r="E26" s="6">
        <f t="shared" si="2"/>
        <v>2.6928236733163791E-2</v>
      </c>
    </row>
    <row r="27" spans="1:5" ht="15.75" x14ac:dyDescent="0.25">
      <c r="B27" s="2">
        <f t="shared" si="0"/>
        <v>4.5</v>
      </c>
      <c r="C27" s="2">
        <f t="shared" si="1"/>
        <v>0.16090940001815177</v>
      </c>
      <c r="D27" s="2">
        <f t="shared" si="3"/>
        <v>-0.16097551770996443</v>
      </c>
      <c r="E27" s="6">
        <f t="shared" si="2"/>
        <v>0.15694548635737707</v>
      </c>
    </row>
    <row r="28" spans="1:5" ht="15.75" x14ac:dyDescent="0.25">
      <c r="B28" s="2">
        <f t="shared" si="0"/>
        <v>4.75</v>
      </c>
      <c r="C28" s="2">
        <f t="shared" si="1"/>
        <v>0.12066552059066066</v>
      </c>
      <c r="D28" s="2">
        <f t="shared" si="3"/>
        <v>-1.120665518155276</v>
      </c>
      <c r="E28" s="6">
        <f t="shared" si="2"/>
        <v>-2.3372303490581385E-2</v>
      </c>
    </row>
    <row r="29" spans="1:5" ht="15.75" x14ac:dyDescent="0.25">
      <c r="B29" s="2">
        <f t="shared" si="0"/>
        <v>5</v>
      </c>
      <c r="C29" s="2">
        <f t="shared" si="1"/>
        <v>-0.15950085894815835</v>
      </c>
      <c r="D29" s="2">
        <f t="shared" si="3"/>
        <v>0.15957432305016025</v>
      </c>
      <c r="E29" s="6">
        <f t="shared" si="2"/>
        <v>-0.15417505311463564</v>
      </c>
    </row>
    <row r="30" spans="1:5" x14ac:dyDescent="0.25">
      <c r="B30" s="5" t="s">
        <v>8</v>
      </c>
    </row>
    <row r="32" spans="1:5" ht="15.75" x14ac:dyDescent="0.25">
      <c r="A32" s="4"/>
      <c r="B32" s="4"/>
      <c r="C32" s="4"/>
      <c r="D32" s="4"/>
    </row>
    <row r="33" spans="1:4" ht="15.75" x14ac:dyDescent="0.25">
      <c r="A33" s="4"/>
      <c r="B33" s="4"/>
      <c r="C33" s="4"/>
      <c r="D33" s="4"/>
    </row>
    <row r="34" spans="1:4" ht="15.75" x14ac:dyDescent="0.25">
      <c r="A34" s="4"/>
      <c r="B34" s="4"/>
      <c r="C34" s="4"/>
      <c r="D34" s="4"/>
    </row>
    <row r="35" spans="1:4" ht="15.75" x14ac:dyDescent="0.25">
      <c r="A35" s="4"/>
      <c r="B35" s="4"/>
      <c r="C35" s="4"/>
      <c r="D35" s="4"/>
    </row>
    <row r="36" spans="1:4" ht="15.75" x14ac:dyDescent="0.25">
      <c r="A36" s="4"/>
      <c r="B36" s="4"/>
      <c r="C36" s="4"/>
      <c r="D36" s="4"/>
    </row>
    <row r="38" spans="1:4" ht="15.75" x14ac:dyDescent="0.25">
      <c r="A38" s="4"/>
    </row>
    <row r="61" spans="1:4" ht="15.75" x14ac:dyDescent="0.25">
      <c r="A61" s="4"/>
      <c r="B61" s="4"/>
      <c r="C61" s="4"/>
      <c r="D61" s="4"/>
    </row>
    <row r="62" spans="1:4" ht="15.75" x14ac:dyDescent="0.25">
      <c r="A62" s="4"/>
      <c r="B62" s="4"/>
      <c r="C62" s="4"/>
      <c r="D62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3859-13C7-4161-BD62-D70E901DB930}">
  <dimension ref="B1:K29"/>
  <sheetViews>
    <sheetView workbookViewId="0">
      <selection activeCell="K8" sqref="K8"/>
    </sheetView>
  </sheetViews>
  <sheetFormatPr baseColWidth="10" defaultRowHeight="15" x14ac:dyDescent="0.25"/>
  <cols>
    <col min="4" max="4" width="19.85546875" customWidth="1"/>
  </cols>
  <sheetData>
    <row r="1" spans="2:11" ht="15.75" x14ac:dyDescent="0.25">
      <c r="B1" s="11" t="s">
        <v>0</v>
      </c>
      <c r="C1" s="11"/>
      <c r="D1" s="11">
        <v>0</v>
      </c>
    </row>
    <row r="2" spans="2:11" ht="15.75" x14ac:dyDescent="0.25">
      <c r="B2" s="11" t="s">
        <v>1</v>
      </c>
      <c r="C2" s="11"/>
      <c r="D2" s="11">
        <v>1</v>
      </c>
    </row>
    <row r="3" spans="2:11" ht="15.75" x14ac:dyDescent="0.25">
      <c r="B3" s="11" t="s">
        <v>2</v>
      </c>
      <c r="C3" s="11"/>
      <c r="D3" s="11">
        <v>4</v>
      </c>
    </row>
    <row r="5" spans="2:11" x14ac:dyDescent="0.25">
      <c r="B5" t="s">
        <v>3</v>
      </c>
      <c r="D5">
        <f>(D2-D1)/D3</f>
        <v>0.25</v>
      </c>
    </row>
    <row r="6" spans="2:11" x14ac:dyDescent="0.25">
      <c r="K6" t="s">
        <v>18</v>
      </c>
    </row>
    <row r="7" spans="2:11" ht="15.75" x14ac:dyDescent="0.25">
      <c r="B7" s="9" t="s">
        <v>17</v>
      </c>
      <c r="C7" s="9" t="s">
        <v>16</v>
      </c>
      <c r="D7" s="10" t="s">
        <v>32</v>
      </c>
      <c r="E7" s="9" t="s">
        <v>15</v>
      </c>
      <c r="F7" s="9" t="s">
        <v>14</v>
      </c>
      <c r="G7" s="9" t="s">
        <v>13</v>
      </c>
      <c r="H7" s="10" t="s">
        <v>9</v>
      </c>
      <c r="I7" s="9" t="s">
        <v>12</v>
      </c>
      <c r="J7" s="9" t="s">
        <v>11</v>
      </c>
      <c r="K7" s="8" t="s">
        <v>9</v>
      </c>
    </row>
    <row r="8" spans="2:11" ht="15.75" x14ac:dyDescent="0.25">
      <c r="B8" s="8">
        <v>0</v>
      </c>
      <c r="C8" s="8">
        <v>0</v>
      </c>
      <c r="D8">
        <f>SIN(2*3.1416*B8)-C8</f>
        <v>0</v>
      </c>
      <c r="E8">
        <f t="shared" ref="E8:E18" si="0">D8*$D$5</f>
        <v>0</v>
      </c>
      <c r="F8">
        <f t="shared" ref="F8:F18" si="1">B8+$D$5</f>
        <v>0.25</v>
      </c>
      <c r="G8">
        <f t="shared" ref="G8:G18" si="2">C8+E8</f>
        <v>0</v>
      </c>
      <c r="H8">
        <f>(1/(1+4*3.1416^2)*((2*3.1416*EXP(-B8))+SIN(2*3.1416*B8)-2*3.1416*COS(2*3.1416*B8)))</f>
        <v>0</v>
      </c>
      <c r="I8">
        <f t="shared" ref="I8:I18" si="3">(D8+H8)/2</f>
        <v>0</v>
      </c>
      <c r="J8">
        <f t="shared" ref="J8:J18" si="4">I8*$D$5</f>
        <v>0</v>
      </c>
      <c r="K8" s="8">
        <f>(1/(1+4*3.1416^2)*((2*3.1416*EXP(-B8))+SIN(2*3.1416*B8)-2*3.1416*COS(2*3.1416*B8)))</f>
        <v>0</v>
      </c>
    </row>
    <row r="9" spans="2:11" ht="15.75" x14ac:dyDescent="0.25">
      <c r="B9">
        <f t="shared" ref="B9:B18" si="5">B8+$D$5</f>
        <v>0.25</v>
      </c>
      <c r="C9">
        <f>C8+J8</f>
        <v>0</v>
      </c>
      <c r="D9">
        <f t="shared" ref="D9:D18" si="6">SIN(2*3.1416*B9)-C9</f>
        <v>0.99999999999325373</v>
      </c>
      <c r="E9">
        <f t="shared" si="0"/>
        <v>0.24999999999831343</v>
      </c>
      <c r="F9">
        <f t="shared" si="1"/>
        <v>0.5</v>
      </c>
      <c r="G9">
        <f t="shared" si="2"/>
        <v>0.24999999999831343</v>
      </c>
      <c r="H9">
        <f t="shared" ref="H9:H18" si="7">(1/(1+4*3.1416^2)*((2*3.1416*EXP(-B9))+SIN(2*3.1416*B9)-2*3.1416*COS(2*3.1416*B9)))</f>
        <v>0.14559258061154362</v>
      </c>
      <c r="I9">
        <f t="shared" si="3"/>
        <v>0.57279629030239865</v>
      </c>
      <c r="J9">
        <f t="shared" si="4"/>
        <v>0.14319907257559966</v>
      </c>
      <c r="K9" s="8">
        <f t="shared" ref="K9:K18" si="8">(1/(1+4*3.1416^2)*((2*3.1416*EXP(-B9))+SIN(2*3.1416*B9)-2*3.1416*COS(2*3.1416*B9)))</f>
        <v>0.14559258061154362</v>
      </c>
    </row>
    <row r="10" spans="2:11" ht="15.75" x14ac:dyDescent="0.25">
      <c r="B10">
        <f t="shared" si="5"/>
        <v>0.5</v>
      </c>
      <c r="C10">
        <f t="shared" ref="C10:C18" si="9">C9+J9</f>
        <v>0.14319907257559966</v>
      </c>
      <c r="D10">
        <f t="shared" si="6"/>
        <v>-0.1432064189858063</v>
      </c>
      <c r="E10">
        <f t="shared" si="0"/>
        <v>-3.5801604746451575E-2</v>
      </c>
      <c r="F10">
        <f t="shared" si="1"/>
        <v>0.75</v>
      </c>
      <c r="G10">
        <f t="shared" si="2"/>
        <v>0.10739746782914808</v>
      </c>
      <c r="H10">
        <f t="shared" si="7"/>
        <v>0.24936992721927201</v>
      </c>
      <c r="I10">
        <f t="shared" si="3"/>
        <v>5.3081754116732854E-2</v>
      </c>
      <c r="J10">
        <f t="shared" si="4"/>
        <v>1.3270438529183214E-2</v>
      </c>
      <c r="K10" s="8">
        <f t="shared" si="8"/>
        <v>0.24936992721927201</v>
      </c>
    </row>
    <row r="11" spans="2:11" ht="15.75" x14ac:dyDescent="0.25">
      <c r="B11">
        <f t="shared" si="5"/>
        <v>0.75</v>
      </c>
      <c r="C11">
        <f t="shared" si="9"/>
        <v>0.15646951110478288</v>
      </c>
      <c r="D11">
        <f t="shared" si="6"/>
        <v>-1.1564695110440668</v>
      </c>
      <c r="E11">
        <f t="shared" si="0"/>
        <v>-0.2891173777610167</v>
      </c>
      <c r="F11">
        <f t="shared" si="1"/>
        <v>1</v>
      </c>
      <c r="G11">
        <f t="shared" si="2"/>
        <v>-0.13264786665623382</v>
      </c>
      <c r="H11">
        <f t="shared" si="7"/>
        <v>4.8615914999444058E-2</v>
      </c>
      <c r="I11">
        <f t="shared" si="3"/>
        <v>-0.55392679802231137</v>
      </c>
      <c r="J11">
        <f t="shared" si="4"/>
        <v>-0.13848169950557784</v>
      </c>
      <c r="K11" s="8">
        <f t="shared" si="8"/>
        <v>4.8615914999444058E-2</v>
      </c>
    </row>
    <row r="12" spans="2:11" ht="15.75" x14ac:dyDescent="0.25">
      <c r="B12">
        <f t="shared" si="5"/>
        <v>1</v>
      </c>
      <c r="C12">
        <f t="shared" si="9"/>
        <v>1.7987811599205039E-2</v>
      </c>
      <c r="D12">
        <f t="shared" si="6"/>
        <v>-1.7973118778792149E-2</v>
      </c>
      <c r="E12">
        <f t="shared" si="0"/>
        <v>-4.4932796946980371E-3</v>
      </c>
      <c r="F12">
        <f t="shared" si="1"/>
        <v>1.25</v>
      </c>
      <c r="G12">
        <f t="shared" si="2"/>
        <v>1.3494531904507001E-2</v>
      </c>
      <c r="H12">
        <f t="shared" si="7"/>
        <v>-9.8119129168156169E-2</v>
      </c>
      <c r="I12">
        <f t="shared" si="3"/>
        <v>-5.804612397347416E-2</v>
      </c>
      <c r="J12">
        <f t="shared" si="4"/>
        <v>-1.451153099336854E-2</v>
      </c>
      <c r="K12" s="8">
        <f t="shared" si="8"/>
        <v>-9.8119129168156169E-2</v>
      </c>
    </row>
    <row r="13" spans="2:11" ht="15.75" x14ac:dyDescent="0.25">
      <c r="B13">
        <f t="shared" si="5"/>
        <v>1.25</v>
      </c>
      <c r="C13">
        <f t="shared" si="9"/>
        <v>3.476280605836499E-3</v>
      </c>
      <c r="D13">
        <f t="shared" si="6"/>
        <v>0.99652371922550809</v>
      </c>
      <c r="E13">
        <f t="shared" si="0"/>
        <v>0.24913092980637702</v>
      </c>
      <c r="F13">
        <f t="shared" si="1"/>
        <v>1.5</v>
      </c>
      <c r="G13">
        <f t="shared" si="2"/>
        <v>0.25260721041221351</v>
      </c>
      <c r="H13">
        <f t="shared" si="7"/>
        <v>6.9179323936922901E-2</v>
      </c>
      <c r="I13">
        <f t="shared" si="3"/>
        <v>0.53285152158121551</v>
      </c>
      <c r="J13">
        <f t="shared" si="4"/>
        <v>0.13321288039530388</v>
      </c>
      <c r="K13" s="8">
        <f t="shared" si="8"/>
        <v>6.9179323936922901E-2</v>
      </c>
    </row>
    <row r="14" spans="2:11" ht="15.75" x14ac:dyDescent="0.25">
      <c r="B14">
        <f t="shared" si="5"/>
        <v>1.5</v>
      </c>
      <c r="C14">
        <f t="shared" si="9"/>
        <v>0.13668916100114037</v>
      </c>
      <c r="D14">
        <f t="shared" si="6"/>
        <v>-0.13671120023175826</v>
      </c>
      <c r="E14">
        <f t="shared" si="0"/>
        <v>-3.4177800057939564E-2</v>
      </c>
      <c r="F14">
        <f t="shared" si="1"/>
        <v>1.75</v>
      </c>
      <c r="G14">
        <f t="shared" si="2"/>
        <v>0.1025113609432008</v>
      </c>
      <c r="H14">
        <f t="shared" si="7"/>
        <v>0.18985708389638392</v>
      </c>
      <c r="I14">
        <f t="shared" si="3"/>
        <v>2.6572941832312832E-2</v>
      </c>
      <c r="J14">
        <f t="shared" si="4"/>
        <v>6.6432354580782081E-3</v>
      </c>
      <c r="K14" s="8">
        <f t="shared" si="8"/>
        <v>0.18985708389638392</v>
      </c>
    </row>
    <row r="15" spans="2:11" ht="15.75" x14ac:dyDescent="0.25">
      <c r="B15">
        <f t="shared" si="5"/>
        <v>1.75</v>
      </c>
      <c r="C15">
        <f t="shared" si="9"/>
        <v>0.14333239645921858</v>
      </c>
      <c r="D15">
        <f t="shared" si="6"/>
        <v>-1.1433323961286539</v>
      </c>
      <c r="E15">
        <f t="shared" si="0"/>
        <v>-0.28583309903216347</v>
      </c>
      <c r="F15">
        <f t="shared" si="1"/>
        <v>2</v>
      </c>
      <c r="G15">
        <f t="shared" si="2"/>
        <v>-0.14250070257294489</v>
      </c>
      <c r="H15">
        <f t="shared" si="7"/>
        <v>2.2652680766647683E-3</v>
      </c>
      <c r="I15">
        <f t="shared" si="3"/>
        <v>-0.57053356402599453</v>
      </c>
      <c r="J15">
        <f t="shared" si="4"/>
        <v>-0.14263339100649863</v>
      </c>
      <c r="K15" s="8">
        <f t="shared" si="8"/>
        <v>2.2652680766647683E-3</v>
      </c>
    </row>
    <row r="16" spans="2:11" ht="15.75" x14ac:dyDescent="0.25">
      <c r="B16">
        <f t="shared" si="5"/>
        <v>2</v>
      </c>
      <c r="C16">
        <f t="shared" si="9"/>
        <v>6.9900545271994741E-4</v>
      </c>
      <c r="D16">
        <f t="shared" si="6"/>
        <v>-6.6961981189733808E-4</v>
      </c>
      <c r="E16">
        <f t="shared" si="0"/>
        <v>-1.6740495297433452E-4</v>
      </c>
      <c r="F16">
        <f t="shared" si="1"/>
        <v>2.25</v>
      </c>
      <c r="G16">
        <f t="shared" si="2"/>
        <v>5.3160049974561286E-4</v>
      </c>
      <c r="H16">
        <f t="shared" si="7"/>
        <v>-0.13421491008514799</v>
      </c>
      <c r="I16">
        <f t="shared" si="3"/>
        <v>-6.7442264948522665E-2</v>
      </c>
      <c r="J16">
        <f t="shared" si="4"/>
        <v>-1.6860566237130666E-2</v>
      </c>
      <c r="K16" s="8">
        <f t="shared" si="8"/>
        <v>-0.13421491008514799</v>
      </c>
    </row>
    <row r="17" spans="2:11" ht="15.75" x14ac:dyDescent="0.25">
      <c r="B17">
        <f t="shared" si="5"/>
        <v>2.25</v>
      </c>
      <c r="C17">
        <f t="shared" si="9"/>
        <v>-1.6161560784410719E-2</v>
      </c>
      <c r="D17">
        <f t="shared" si="6"/>
        <v>1.016161560237967</v>
      </c>
      <c r="E17">
        <f t="shared" si="0"/>
        <v>0.25404039005949175</v>
      </c>
      <c r="F17">
        <f t="shared" si="1"/>
        <v>2.5</v>
      </c>
      <c r="G17">
        <f t="shared" si="2"/>
        <v>0.23787882927508103</v>
      </c>
      <c r="H17">
        <f t="shared" si="7"/>
        <v>4.1069899417588547E-2</v>
      </c>
      <c r="I17">
        <f t="shared" si="3"/>
        <v>0.52861572982777782</v>
      </c>
      <c r="J17">
        <f t="shared" si="4"/>
        <v>0.13215393245694446</v>
      </c>
      <c r="K17" s="8">
        <f t="shared" si="8"/>
        <v>4.1069899417588547E-2</v>
      </c>
    </row>
    <row r="18" spans="2:11" ht="15.75" x14ac:dyDescent="0.25">
      <c r="B18">
        <f t="shared" si="5"/>
        <v>2.5</v>
      </c>
      <c r="C18">
        <f t="shared" si="9"/>
        <v>0.11599237167253373</v>
      </c>
      <c r="D18">
        <f t="shared" si="6"/>
        <v>-0.11602910372355947</v>
      </c>
      <c r="E18">
        <f t="shared" si="0"/>
        <v>-2.9007275930889868E-2</v>
      </c>
      <c r="F18">
        <f t="shared" si="1"/>
        <v>2.75</v>
      </c>
      <c r="G18">
        <f t="shared" si="2"/>
        <v>8.698509574164387E-2</v>
      </c>
      <c r="H18">
        <f t="shared" si="7"/>
        <v>0.16796330285202732</v>
      </c>
      <c r="I18">
        <f t="shared" si="3"/>
        <v>2.5967099564233924E-2</v>
      </c>
      <c r="J18">
        <f t="shared" si="4"/>
        <v>6.491774891058481E-3</v>
      </c>
      <c r="K18" s="8">
        <f t="shared" si="8"/>
        <v>0.16796330285202732</v>
      </c>
    </row>
    <row r="20" spans="2:11" x14ac:dyDescent="0.25">
      <c r="D20" t="s">
        <v>8</v>
      </c>
    </row>
    <row r="23" spans="2:11" x14ac:dyDescent="0.25">
      <c r="D23" t="s">
        <v>8</v>
      </c>
      <c r="E23" t="s">
        <v>8</v>
      </c>
    </row>
    <row r="24" spans="2:11" x14ac:dyDescent="0.25">
      <c r="E24" t="s">
        <v>8</v>
      </c>
    </row>
    <row r="27" spans="2:11" x14ac:dyDescent="0.25">
      <c r="D27" s="7" t="s">
        <v>8</v>
      </c>
    </row>
    <row r="29" spans="2:11" x14ac:dyDescent="0.25">
      <c r="D29" s="7" t="s">
        <v>10</v>
      </c>
    </row>
  </sheetData>
  <hyperlinks>
    <hyperlink ref="D27" r:id="rId1" display="https://www.youtube.com/watch?v=lob94xNqq0w" xr:uid="{CCCF8350-E055-4DFD-AFE1-200AA6E27BE3}"/>
    <hyperlink ref="D29" r:id="rId2" xr:uid="{63B03F22-D640-493E-A19D-EF4A8F0A378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2E70-5879-4791-8F06-33471CCD7061}">
  <dimension ref="B1:I30"/>
  <sheetViews>
    <sheetView workbookViewId="0">
      <selection activeCell="J20" sqref="J20"/>
    </sheetView>
  </sheetViews>
  <sheetFormatPr baseColWidth="10" defaultRowHeight="15" x14ac:dyDescent="0.25"/>
  <cols>
    <col min="6" max="6" width="14.85546875" customWidth="1"/>
  </cols>
  <sheetData>
    <row r="1" spans="2:9" ht="15.75" x14ac:dyDescent="0.25">
      <c r="B1" s="1" t="s">
        <v>0</v>
      </c>
      <c r="C1" s="1"/>
      <c r="D1" s="1"/>
      <c r="E1" s="1"/>
      <c r="F1" s="1"/>
      <c r="G1" s="1"/>
      <c r="H1" s="1">
        <v>0</v>
      </c>
    </row>
    <row r="2" spans="2:9" ht="15.75" x14ac:dyDescent="0.25">
      <c r="B2" s="1" t="s">
        <v>1</v>
      </c>
      <c r="C2" s="1"/>
      <c r="D2" s="1"/>
      <c r="E2" s="1"/>
      <c r="F2" s="1"/>
      <c r="G2" s="1"/>
      <c r="H2" s="1">
        <v>1</v>
      </c>
    </row>
    <row r="3" spans="2:9" ht="15.75" x14ac:dyDescent="0.25">
      <c r="B3" s="1" t="s">
        <v>2</v>
      </c>
      <c r="C3" s="1"/>
      <c r="D3" s="1"/>
      <c r="E3" s="1"/>
      <c r="F3" s="1"/>
      <c r="G3" s="1"/>
      <c r="H3" s="1">
        <v>4</v>
      </c>
    </row>
    <row r="5" spans="2:9" x14ac:dyDescent="0.25">
      <c r="B5" t="s">
        <v>3</v>
      </c>
      <c r="H5">
        <f>(H2-H1)/H3</f>
        <v>0.25</v>
      </c>
    </row>
    <row r="7" spans="2:9" ht="15.75" x14ac:dyDescent="0.25">
      <c r="B7" s="14" t="s">
        <v>5</v>
      </c>
      <c r="C7" s="14" t="s">
        <v>6</v>
      </c>
      <c r="D7" s="13" t="s">
        <v>23</v>
      </c>
      <c r="E7" s="14" t="s">
        <v>22</v>
      </c>
      <c r="F7" s="14" t="s">
        <v>21</v>
      </c>
      <c r="G7" s="13" t="s">
        <v>20</v>
      </c>
      <c r="H7" s="14" t="s">
        <v>19</v>
      </c>
      <c r="I7" s="12" t="s">
        <v>7</v>
      </c>
    </row>
    <row r="8" spans="2:9" ht="15.75" x14ac:dyDescent="0.25">
      <c r="B8" s="2"/>
      <c r="C8" s="2"/>
      <c r="D8" s="2"/>
      <c r="E8" s="2"/>
      <c r="F8" s="2"/>
      <c r="G8" s="2"/>
      <c r="H8" s="2"/>
      <c r="I8" s="12" t="s">
        <v>9</v>
      </c>
    </row>
    <row r="9" spans="2:9" ht="15.75" x14ac:dyDescent="0.25">
      <c r="B9" s="13">
        <v>0</v>
      </c>
      <c r="C9" s="13">
        <v>0</v>
      </c>
      <c r="D9" s="2">
        <f>SIN(2*3.1416*B9)-C9</f>
        <v>0</v>
      </c>
      <c r="E9" s="2">
        <f>B9+0.75*$H$5</f>
        <v>0.1875</v>
      </c>
      <c r="F9" s="2">
        <f>C9+(0.75*D9*$H$5)</f>
        <v>0</v>
      </c>
      <c r="G9" s="2">
        <f>F9</f>
        <v>0</v>
      </c>
      <c r="H9" s="2">
        <f>C9+(D9+2*G9)*($H$5/3)</f>
        <v>0</v>
      </c>
      <c r="I9" s="12">
        <f>(1/(1+4*3.1416^2)*((2*3.1416*EXP(-B9))+SIN(2*3.1416*B9)-2*3.1416*COS(2*3.1416*B9)))</f>
        <v>0</v>
      </c>
    </row>
    <row r="10" spans="2:9" ht="15.75" x14ac:dyDescent="0.25">
      <c r="B10" s="2">
        <f t="shared" ref="B10:B29" si="0">B9+$H$5</f>
        <v>0.25</v>
      </c>
      <c r="C10" s="2">
        <f>H9</f>
        <v>0</v>
      </c>
      <c r="D10" s="2">
        <f t="shared" ref="D10:D29" si="1">SIN(2*3.1416*B10)-C10</f>
        <v>0.99999999999325373</v>
      </c>
      <c r="E10" s="2">
        <f>B10+0.75*$H$5</f>
        <v>0.4375</v>
      </c>
      <c r="F10" s="2">
        <f>C10+(0.75*D10*$H$5)</f>
        <v>0.18749999999873507</v>
      </c>
      <c r="G10" s="2">
        <f t="shared" ref="G10:G29" si="2">F10</f>
        <v>0.18749999999873507</v>
      </c>
      <c r="H10" s="2">
        <f t="shared" ref="H9:H29" si="3">C10+(D10+2*G10)*($H$5/3)</f>
        <v>0.11458333333256032</v>
      </c>
      <c r="I10" s="12">
        <f t="shared" ref="I10:I29" si="4">(1/(1+4*3.1416^2)*((2*3.1416*EXP(-B10))+SIN(2*3.1416*B10)-2*3.1416*COS(2*3.1416*B10)))</f>
        <v>0.14559258061154362</v>
      </c>
    </row>
    <row r="11" spans="2:9" ht="15.75" x14ac:dyDescent="0.25">
      <c r="B11" s="2">
        <f t="shared" si="0"/>
        <v>0.5</v>
      </c>
      <c r="C11" s="2">
        <f t="shared" ref="C10:C29" si="5">H10</f>
        <v>0.11458333333256032</v>
      </c>
      <c r="D11" s="2">
        <f t="shared" si="1"/>
        <v>-0.11459067974276696</v>
      </c>
      <c r="E11" s="2">
        <f t="shared" ref="E9:E29" si="6">B11+0.75*$H$5</f>
        <v>0.6875</v>
      </c>
      <c r="F11" s="2">
        <f t="shared" ref="F9:F29" si="7">C11+(0.75*D11*$H$5)</f>
        <v>9.3097580880791508E-2</v>
      </c>
      <c r="G11" s="2">
        <f t="shared" si="2"/>
        <v>9.3097580880791508E-2</v>
      </c>
      <c r="H11" s="2">
        <f t="shared" si="3"/>
        <v>0.12055037350079499</v>
      </c>
      <c r="I11" s="12">
        <f t="shared" si="4"/>
        <v>0.24936992721927201</v>
      </c>
    </row>
    <row r="12" spans="2:9" ht="15.75" x14ac:dyDescent="0.25">
      <c r="B12" s="2">
        <f t="shared" si="0"/>
        <v>0.75</v>
      </c>
      <c r="C12" s="2">
        <f t="shared" si="5"/>
        <v>0.12055037350079499</v>
      </c>
      <c r="D12" s="2">
        <f t="shared" si="1"/>
        <v>-1.120550373440079</v>
      </c>
      <c r="E12" s="2">
        <f t="shared" si="6"/>
        <v>0.9375</v>
      </c>
      <c r="F12" s="2">
        <f t="shared" si="7"/>
        <v>-8.9552821519219825E-2</v>
      </c>
      <c r="G12" s="2">
        <f t="shared" si="2"/>
        <v>-8.9552821519219825E-2</v>
      </c>
      <c r="H12" s="2">
        <f t="shared" si="3"/>
        <v>1.2245705460918438E-2</v>
      </c>
      <c r="I12" s="12">
        <f t="shared" si="4"/>
        <v>4.8615914999444058E-2</v>
      </c>
    </row>
    <row r="13" spans="2:9" ht="15.75" x14ac:dyDescent="0.25">
      <c r="B13" s="2">
        <f t="shared" si="0"/>
        <v>1</v>
      </c>
      <c r="C13" s="2">
        <f t="shared" si="5"/>
        <v>1.2245705460918438E-2</v>
      </c>
      <c r="D13" s="2">
        <f t="shared" si="1"/>
        <v>-1.2231012640505547E-2</v>
      </c>
      <c r="E13" s="2">
        <f t="shared" si="6"/>
        <v>1.1875</v>
      </c>
      <c r="F13" s="2">
        <f t="shared" si="7"/>
        <v>9.9523905908236489E-3</v>
      </c>
      <c r="G13" s="2">
        <f t="shared" si="2"/>
        <v>9.9523905908236489E-3</v>
      </c>
      <c r="H13" s="2">
        <f t="shared" si="3"/>
        <v>1.288518617268025E-2</v>
      </c>
      <c r="I13" s="12">
        <f t="shared" si="4"/>
        <v>-9.8119129168156169E-2</v>
      </c>
    </row>
    <row r="14" spans="2:9" ht="15.75" x14ac:dyDescent="0.25">
      <c r="B14" s="2">
        <f t="shared" si="0"/>
        <v>1.25</v>
      </c>
      <c r="C14" s="2">
        <f t="shared" si="5"/>
        <v>1.288518617268025E-2</v>
      </c>
      <c r="D14" s="2">
        <f t="shared" si="1"/>
        <v>0.98711481365866438</v>
      </c>
      <c r="E14" s="2">
        <f t="shared" si="6"/>
        <v>1.4375</v>
      </c>
      <c r="F14" s="2">
        <f t="shared" si="7"/>
        <v>0.19796921373367982</v>
      </c>
      <c r="G14" s="2">
        <f t="shared" si="2"/>
        <v>0.19796921373367982</v>
      </c>
      <c r="H14" s="2">
        <f t="shared" si="3"/>
        <v>0.12813962293318223</v>
      </c>
      <c r="I14" s="12">
        <f t="shared" si="4"/>
        <v>6.9179323936922901E-2</v>
      </c>
    </row>
    <row r="15" spans="2:9" ht="15.75" x14ac:dyDescent="0.25">
      <c r="B15" s="2">
        <f t="shared" si="0"/>
        <v>1.5</v>
      </c>
      <c r="C15" s="2">
        <f t="shared" si="5"/>
        <v>0.12813962293318223</v>
      </c>
      <c r="D15" s="2">
        <f t="shared" si="1"/>
        <v>-0.12816166216380012</v>
      </c>
      <c r="E15" s="2">
        <f t="shared" si="6"/>
        <v>1.6875</v>
      </c>
      <c r="F15" s="2">
        <f t="shared" si="7"/>
        <v>0.10410931127746971</v>
      </c>
      <c r="G15" s="2">
        <f t="shared" si="2"/>
        <v>0.10410931127746971</v>
      </c>
      <c r="H15" s="2">
        <f t="shared" si="3"/>
        <v>0.13481103629911051</v>
      </c>
      <c r="I15" s="12">
        <f t="shared" si="4"/>
        <v>0.18985708389638392</v>
      </c>
    </row>
    <row r="16" spans="2:9" ht="15.75" x14ac:dyDescent="0.25">
      <c r="B16" s="2">
        <f t="shared" si="0"/>
        <v>1.75</v>
      </c>
      <c r="C16" s="2">
        <f t="shared" si="5"/>
        <v>0.13481103629911051</v>
      </c>
      <c r="D16" s="2">
        <f t="shared" si="1"/>
        <v>-1.1348110359685459</v>
      </c>
      <c r="E16" s="2">
        <f t="shared" si="6"/>
        <v>1.9375</v>
      </c>
      <c r="F16" s="2">
        <f t="shared" si="7"/>
        <v>-7.7966032944991853E-2</v>
      </c>
      <c r="G16" s="2">
        <f t="shared" si="2"/>
        <v>-7.7966032944991853E-2</v>
      </c>
      <c r="H16" s="2">
        <f t="shared" si="3"/>
        <v>2.7249111144233049E-2</v>
      </c>
      <c r="I16" s="12">
        <f t="shared" si="4"/>
        <v>2.2652680766647683E-3</v>
      </c>
    </row>
    <row r="17" spans="2:9" ht="15.75" x14ac:dyDescent="0.25">
      <c r="B17" s="2">
        <f t="shared" si="0"/>
        <v>2</v>
      </c>
      <c r="C17" s="2">
        <f t="shared" si="5"/>
        <v>2.7249111144233049E-2</v>
      </c>
      <c r="D17" s="2">
        <f t="shared" si="1"/>
        <v>-2.7219725503410439E-2</v>
      </c>
      <c r="E17" s="2">
        <f t="shared" si="6"/>
        <v>2.1875</v>
      </c>
      <c r="F17" s="2">
        <f t="shared" si="7"/>
        <v>2.2145412612343592E-2</v>
      </c>
      <c r="G17" s="2">
        <f t="shared" si="2"/>
        <v>2.2145412612343592E-2</v>
      </c>
      <c r="H17" s="2">
        <f t="shared" si="3"/>
        <v>2.8671702787672778E-2</v>
      </c>
      <c r="I17" s="12">
        <f t="shared" si="4"/>
        <v>-0.13421491008514799</v>
      </c>
    </row>
    <row r="18" spans="2:9" ht="15.75" x14ac:dyDescent="0.25">
      <c r="B18" s="2">
        <f t="shared" si="0"/>
        <v>2.25</v>
      </c>
      <c r="C18" s="2">
        <f t="shared" si="5"/>
        <v>2.8671702787672778E-2</v>
      </c>
      <c r="D18" s="2">
        <f t="shared" si="1"/>
        <v>0.97132829666588361</v>
      </c>
      <c r="E18" s="2">
        <f t="shared" si="6"/>
        <v>2.4375</v>
      </c>
      <c r="F18" s="2">
        <f t="shared" si="7"/>
        <v>0.21079575841252596</v>
      </c>
      <c r="G18" s="2">
        <f t="shared" si="2"/>
        <v>0.21079575841252596</v>
      </c>
      <c r="H18" s="2">
        <f t="shared" si="3"/>
        <v>0.1447483539119174</v>
      </c>
      <c r="I18" s="12">
        <f t="shared" si="4"/>
        <v>4.1069899417588547E-2</v>
      </c>
    </row>
    <row r="19" spans="2:9" ht="15.75" x14ac:dyDescent="0.25">
      <c r="B19" s="2">
        <f t="shared" si="0"/>
        <v>2.5</v>
      </c>
      <c r="C19" s="2">
        <f t="shared" si="5"/>
        <v>0.1447483539119174</v>
      </c>
      <c r="D19" s="2">
        <f t="shared" si="1"/>
        <v>-0.14478508596294312</v>
      </c>
      <c r="E19" s="2">
        <f t="shared" si="6"/>
        <v>2.6875</v>
      </c>
      <c r="F19" s="2">
        <f t="shared" si="7"/>
        <v>0.11760115029386556</v>
      </c>
      <c r="G19" s="2">
        <f t="shared" si="2"/>
        <v>0.11760115029386556</v>
      </c>
      <c r="H19" s="2">
        <f t="shared" si="3"/>
        <v>0.1522831217973164</v>
      </c>
      <c r="I19" s="12">
        <f t="shared" si="4"/>
        <v>0.16796330285202732</v>
      </c>
    </row>
    <row r="20" spans="2:9" ht="15.75" x14ac:dyDescent="0.25">
      <c r="B20" s="2">
        <f t="shared" si="0"/>
        <v>2.75</v>
      </c>
      <c r="C20" s="2">
        <f t="shared" si="5"/>
        <v>0.1522831217973164</v>
      </c>
      <c r="D20" s="2">
        <f t="shared" si="1"/>
        <v>-1.152283120981024</v>
      </c>
      <c r="E20" s="2">
        <f t="shared" si="6"/>
        <v>2.9375</v>
      </c>
      <c r="F20" s="2">
        <f t="shared" si="7"/>
        <v>-6.3769963386625605E-2</v>
      </c>
      <c r="G20" s="2">
        <f>F20</f>
        <v>-6.3769963386625605E-2</v>
      </c>
      <c r="H20" s="2">
        <f t="shared" si="3"/>
        <v>4.5631201151126816E-2</v>
      </c>
      <c r="I20" s="12">
        <f t="shared" si="4"/>
        <v>-1.4787623653751367E-2</v>
      </c>
    </row>
    <row r="21" spans="2:9" ht="15.75" x14ac:dyDescent="0.25">
      <c r="B21" s="2">
        <f t="shared" si="0"/>
        <v>3</v>
      </c>
      <c r="C21" s="2">
        <f t="shared" si="5"/>
        <v>4.5631201151126816E-2</v>
      </c>
      <c r="D21" s="2">
        <f t="shared" si="1"/>
        <v>-4.558712268990172E-2</v>
      </c>
      <c r="E21" s="2">
        <f t="shared" si="6"/>
        <v>3.1875</v>
      </c>
      <c r="F21" s="2">
        <f t="shared" si="7"/>
        <v>3.7083615646770242E-2</v>
      </c>
      <c r="G21" s="2">
        <f t="shared" si="2"/>
        <v>3.7083615646770242E-2</v>
      </c>
      <c r="H21" s="2">
        <f t="shared" si="3"/>
        <v>4.8012876868096716E-2</v>
      </c>
      <c r="I21" s="12">
        <f t="shared" si="4"/>
        <v>-0.14749357628673801</v>
      </c>
    </row>
    <row r="22" spans="2:9" ht="15.75" x14ac:dyDescent="0.25">
      <c r="B22" s="2">
        <f t="shared" si="0"/>
        <v>3.25</v>
      </c>
      <c r="C22" s="2">
        <f t="shared" si="5"/>
        <v>4.8012876868096716E-2</v>
      </c>
      <c r="D22" s="2">
        <f>SIN(2*3.1416*B22)-C22</f>
        <v>0.95198712199179247</v>
      </c>
      <c r="E22" s="2">
        <f t="shared" si="6"/>
        <v>3.4375</v>
      </c>
      <c r="F22" s="2">
        <f t="shared" si="7"/>
        <v>0.2265104622415578</v>
      </c>
      <c r="G22" s="2">
        <f t="shared" si="2"/>
        <v>0.2265104622415578</v>
      </c>
      <c r="H22" s="2">
        <f t="shared" si="3"/>
        <v>0.1650968807410057</v>
      </c>
      <c r="I22" s="12">
        <f t="shared" si="4"/>
        <v>3.0730461674608158E-2</v>
      </c>
    </row>
    <row r="23" spans="2:9" ht="15.75" x14ac:dyDescent="0.25">
      <c r="B23" s="2">
        <f t="shared" si="0"/>
        <v>3.5</v>
      </c>
      <c r="C23" s="2">
        <f t="shared" si="5"/>
        <v>0.1650968807410057</v>
      </c>
      <c r="D23" s="2">
        <f t="shared" si="1"/>
        <v>-0.16514830561242955</v>
      </c>
      <c r="E23" s="2">
        <f t="shared" si="6"/>
        <v>3.6875</v>
      </c>
      <c r="F23" s="2">
        <f t="shared" si="7"/>
        <v>0.13413157343867516</v>
      </c>
      <c r="G23" s="2">
        <f t="shared" si="2"/>
        <v>0.13413157343867516</v>
      </c>
      <c r="H23" s="2">
        <f t="shared" si="3"/>
        <v>0.17368978417974909</v>
      </c>
      <c r="I23" s="12">
        <f t="shared" si="4"/>
        <v>0.15990880139490882</v>
      </c>
    </row>
    <row r="24" spans="2:9" ht="15.75" x14ac:dyDescent="0.25">
      <c r="B24" s="2">
        <f t="shared" si="0"/>
        <v>3.75</v>
      </c>
      <c r="C24" s="2">
        <f t="shared" si="5"/>
        <v>0.17368978417974909</v>
      </c>
      <c r="D24" s="2">
        <f t="shared" si="1"/>
        <v>-1.17368978266185</v>
      </c>
      <c r="E24" s="2">
        <f t="shared" si="6"/>
        <v>3.9375</v>
      </c>
      <c r="F24" s="2">
        <f t="shared" si="7"/>
        <v>-4.6377050069347781E-2</v>
      </c>
      <c r="G24" s="2">
        <f t="shared" si="2"/>
        <v>-4.6377050069347781E-2</v>
      </c>
      <c r="H24" s="2">
        <f t="shared" si="3"/>
        <v>6.8152793946370305E-2</v>
      </c>
      <c r="I24" s="12">
        <f t="shared" si="4"/>
        <v>-2.1062473573050928E-2</v>
      </c>
    </row>
    <row r="25" spans="2:9" ht="15.75" x14ac:dyDescent="0.25">
      <c r="B25" s="2">
        <f t="shared" si="0"/>
        <v>4</v>
      </c>
      <c r="C25" s="2">
        <f t="shared" si="5"/>
        <v>6.8152793946370305E-2</v>
      </c>
      <c r="D25" s="2">
        <f t="shared" si="1"/>
        <v>-6.8094022664750467E-2</v>
      </c>
      <c r="E25" s="2">
        <f t="shared" si="6"/>
        <v>4.1875</v>
      </c>
      <c r="F25" s="2">
        <f t="shared" si="7"/>
        <v>5.5385164696729591E-2</v>
      </c>
      <c r="G25" s="2">
        <f t="shared" si="2"/>
        <v>5.5385164696729591E-2</v>
      </c>
      <c r="H25" s="2">
        <f t="shared" si="3"/>
        <v>7.1709152840429363E-2</v>
      </c>
      <c r="I25" s="12">
        <f t="shared" si="4"/>
        <v>-0.15237829505649944</v>
      </c>
    </row>
    <row r="26" spans="2:9" ht="15.75" x14ac:dyDescent="0.25">
      <c r="B26" s="2">
        <f t="shared" si="0"/>
        <v>4.25</v>
      </c>
      <c r="C26" s="2">
        <f t="shared" si="5"/>
        <v>7.1709152840429363E-2</v>
      </c>
      <c r="D26" s="2">
        <f t="shared" si="1"/>
        <v>0.92829084520991367</v>
      </c>
      <c r="E26" s="2">
        <f t="shared" si="6"/>
        <v>4.4375</v>
      </c>
      <c r="F26" s="2">
        <f t="shared" si="7"/>
        <v>0.24576368631728818</v>
      </c>
      <c r="G26" s="2">
        <f t="shared" si="2"/>
        <v>0.24576368631728818</v>
      </c>
      <c r="H26" s="2">
        <f t="shared" si="3"/>
        <v>0.19002733766080354</v>
      </c>
      <c r="I26" s="12">
        <f t="shared" si="4"/>
        <v>2.6928236733163791E-2</v>
      </c>
    </row>
    <row r="27" spans="2:9" ht="15.75" x14ac:dyDescent="0.25">
      <c r="B27" s="2">
        <f t="shared" si="0"/>
        <v>4.5</v>
      </c>
      <c r="C27" s="2">
        <f t="shared" si="5"/>
        <v>0.19002733766080354</v>
      </c>
      <c r="D27" s="2">
        <f t="shared" si="1"/>
        <v>-0.19009345535261621</v>
      </c>
      <c r="E27" s="2">
        <f t="shared" si="6"/>
        <v>4.6875</v>
      </c>
      <c r="F27" s="2">
        <f t="shared" si="7"/>
        <v>0.15438481478218802</v>
      </c>
      <c r="G27" s="2">
        <f t="shared" si="2"/>
        <v>0.15438481478218802</v>
      </c>
      <c r="H27" s="2">
        <f t="shared" si="3"/>
        <v>0.19991701884511687</v>
      </c>
      <c r="I27" s="12">
        <f t="shared" si="4"/>
        <v>0.15694548635737707</v>
      </c>
    </row>
    <row r="28" spans="2:9" ht="15.75" x14ac:dyDescent="0.25">
      <c r="B28" s="2">
        <f t="shared" si="0"/>
        <v>4.75</v>
      </c>
      <c r="C28" s="2">
        <f t="shared" si="5"/>
        <v>0.19991701884511687</v>
      </c>
      <c r="D28" s="2">
        <f t="shared" si="1"/>
        <v>-1.1999170164097321</v>
      </c>
      <c r="E28" s="2">
        <f t="shared" si="6"/>
        <v>4.9375</v>
      </c>
      <c r="F28" s="2">
        <f t="shared" si="7"/>
        <v>-2.5067421731707895E-2</v>
      </c>
      <c r="G28" s="2">
        <f t="shared" si="2"/>
        <v>-2.5067421731707895E-2</v>
      </c>
      <c r="H28" s="2">
        <f t="shared" si="3"/>
        <v>9.5746030522354558E-2</v>
      </c>
      <c r="I28" s="12">
        <f t="shared" si="4"/>
        <v>-2.3372303490581385E-2</v>
      </c>
    </row>
    <row r="29" spans="2:9" ht="15.75" x14ac:dyDescent="0.25">
      <c r="B29" s="2">
        <f t="shared" si="0"/>
        <v>5</v>
      </c>
      <c r="C29" s="2">
        <f t="shared" si="5"/>
        <v>9.5746030522354558E-2</v>
      </c>
      <c r="D29" s="2">
        <f t="shared" si="1"/>
        <v>-9.5672566420352656E-2</v>
      </c>
      <c r="E29" s="2">
        <f t="shared" si="6"/>
        <v>5.1875</v>
      </c>
      <c r="F29" s="2">
        <f t="shared" si="7"/>
        <v>7.7807424318538432E-2</v>
      </c>
      <c r="G29" s="2">
        <f t="shared" si="2"/>
        <v>7.7807424318538432E-2</v>
      </c>
      <c r="H29" s="2">
        <f t="shared" si="3"/>
        <v>0.10074122070708158</v>
      </c>
      <c r="I29" s="12">
        <f t="shared" si="4"/>
        <v>-0.15417505311463564</v>
      </c>
    </row>
    <row r="30" spans="2:9" x14ac:dyDescent="0.25">
      <c r="B3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86F5-1495-411E-A88E-9B321FF7B696}">
  <dimension ref="B1:N33"/>
  <sheetViews>
    <sheetView tabSelected="1" workbookViewId="0">
      <selection activeCell="I12" sqref="I12"/>
    </sheetView>
  </sheetViews>
  <sheetFormatPr baseColWidth="10" defaultRowHeight="15" x14ac:dyDescent="0.25"/>
  <cols>
    <col min="6" max="6" width="16.140625" customWidth="1"/>
    <col min="9" max="9" width="14.5703125" customWidth="1"/>
  </cols>
  <sheetData>
    <row r="1" spans="2:14" ht="15.75" x14ac:dyDescent="0.25">
      <c r="B1" s="1" t="s">
        <v>0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 ht="15.75" x14ac:dyDescent="0.25">
      <c r="B2" s="1" t="s">
        <v>31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 ht="15.75" x14ac:dyDescent="0.25">
      <c r="B3" s="1" t="s">
        <v>1</v>
      </c>
      <c r="C3" s="1"/>
      <c r="D3" s="1"/>
      <c r="E3" s="1"/>
      <c r="F3" s="1"/>
      <c r="G3" s="1"/>
      <c r="H3" s="1"/>
      <c r="I3" s="1"/>
      <c r="J3" s="1">
        <v>1</v>
      </c>
      <c r="K3" s="1"/>
      <c r="L3" s="1"/>
      <c r="M3" s="1"/>
    </row>
    <row r="4" spans="2:14" ht="15.75" x14ac:dyDescent="0.25">
      <c r="B4" s="1" t="s">
        <v>2</v>
      </c>
      <c r="C4" s="1"/>
      <c r="D4" s="1"/>
      <c r="E4" s="1"/>
      <c r="F4" s="1"/>
      <c r="G4" s="1"/>
      <c r="H4" s="1"/>
      <c r="I4" s="1"/>
      <c r="J4" s="1">
        <v>4</v>
      </c>
      <c r="K4" s="1"/>
      <c r="L4" s="1"/>
      <c r="M4" s="1"/>
    </row>
    <row r="6" spans="2:14" x14ac:dyDescent="0.25">
      <c r="B6" t="s">
        <v>3</v>
      </c>
      <c r="J6">
        <f>(J3-J1)/J4</f>
        <v>0.25</v>
      </c>
    </row>
    <row r="8" spans="2:14" ht="15.75" x14ac:dyDescent="0.25">
      <c r="B8" s="15" t="s">
        <v>5</v>
      </c>
      <c r="C8" s="15" t="s">
        <v>6</v>
      </c>
      <c r="D8" s="1" t="s">
        <v>23</v>
      </c>
      <c r="E8" s="15" t="s">
        <v>30</v>
      </c>
      <c r="F8" s="15" t="s">
        <v>21</v>
      </c>
      <c r="G8" s="1" t="s">
        <v>20</v>
      </c>
      <c r="H8" s="15" t="s">
        <v>30</v>
      </c>
      <c r="I8" s="15" t="s">
        <v>29</v>
      </c>
      <c r="J8" s="1" t="s">
        <v>28</v>
      </c>
      <c r="K8" s="15" t="s">
        <v>27</v>
      </c>
      <c r="L8" s="15" t="s">
        <v>26</v>
      </c>
      <c r="M8" s="1" t="s">
        <v>25</v>
      </c>
      <c r="N8" s="12" t="s">
        <v>7</v>
      </c>
    </row>
    <row r="9" spans="2:14" ht="15.75" x14ac:dyDescent="0.25">
      <c r="N9" s="12" t="s">
        <v>24</v>
      </c>
    </row>
    <row r="10" spans="2:14" ht="15.75" x14ac:dyDescent="0.25">
      <c r="B10" s="3">
        <v>0</v>
      </c>
      <c r="C10" s="3">
        <v>0</v>
      </c>
      <c r="D10" s="2">
        <f>SIN(2*3.1416*B10)-C10</f>
        <v>0</v>
      </c>
      <c r="E10" s="2">
        <f t="shared" ref="E10:E30" si="0">B10+$J$6/2</f>
        <v>0.125</v>
      </c>
      <c r="F10" s="2">
        <f t="shared" ref="F10:F30" si="1">C10+(D10*$J$6)/2</f>
        <v>0</v>
      </c>
      <c r="G10" s="2">
        <f>E10 - F10 + 2</f>
        <v>2.125</v>
      </c>
      <c r="H10" s="2">
        <f t="shared" ref="H10:H30" si="2">E10</f>
        <v>0.125</v>
      </c>
      <c r="I10" s="2">
        <f t="shared" ref="I10:I30" si="3">C10+(G10*$J$6)/2</f>
        <v>0.265625</v>
      </c>
      <c r="J10" s="2">
        <f t="shared" ref="J10:J30" si="4">H10 - I10 + 2</f>
        <v>1.859375</v>
      </c>
      <c r="K10">
        <f t="shared" ref="K10:K30" si="5">B10+$J$6</f>
        <v>0.25</v>
      </c>
      <c r="L10">
        <f t="shared" ref="L10:L30" si="6">C10+J10*$J$6</f>
        <v>0.46484375</v>
      </c>
      <c r="M10">
        <f t="shared" ref="M10:M30" si="7">K10 - L10 + 2</f>
        <v>1.78515625</v>
      </c>
      <c r="N10" s="12">
        <f>B10+1+(1/EXP(-B10))</f>
        <v>2</v>
      </c>
    </row>
    <row r="11" spans="2:14" ht="15.75" x14ac:dyDescent="0.25">
      <c r="B11" s="2">
        <f t="shared" ref="B11:B30" si="8">B10+$J$6</f>
        <v>0.25</v>
      </c>
      <c r="C11" s="2">
        <f t="shared" ref="C11:C30" si="9">C10+($J$6/6*(D10+2*G10+2*J10+M10))</f>
        <v>0.40641276041666663</v>
      </c>
      <c r="D11" s="2">
        <f t="shared" ref="D11:D30" si="10">SIN(2*3.1416*B11)-C11</f>
        <v>0.5935872395765871</v>
      </c>
      <c r="E11" s="2">
        <f t="shared" si="0"/>
        <v>0.375</v>
      </c>
      <c r="F11" s="2">
        <f t="shared" si="1"/>
        <v>0.48061116536374004</v>
      </c>
      <c r="G11" s="2">
        <f t="shared" ref="G10:G30" si="11">E11 - F11 + 2</f>
        <v>1.8943888346362598</v>
      </c>
      <c r="H11" s="2">
        <f t="shared" si="2"/>
        <v>0.375</v>
      </c>
      <c r="I11" s="2">
        <f t="shared" si="3"/>
        <v>0.64321136474619911</v>
      </c>
      <c r="J11" s="2">
        <f t="shared" si="4"/>
        <v>1.731788635253801</v>
      </c>
      <c r="K11">
        <f t="shared" si="5"/>
        <v>0.5</v>
      </c>
      <c r="L11">
        <f>C11+J11*$J$6</f>
        <v>0.83935991923011688</v>
      </c>
      <c r="M11">
        <f t="shared" si="7"/>
        <v>1.6606400807698831</v>
      </c>
      <c r="N11" s="12">
        <f t="shared" ref="N10:N30" si="12">B11+1+(1/EXP(B11))</f>
        <v>2.028800783071405</v>
      </c>
    </row>
    <row r="12" spans="2:14" ht="15.75" x14ac:dyDescent="0.25">
      <c r="B12" s="2">
        <f t="shared" si="8"/>
        <v>0.5</v>
      </c>
      <c r="C12" s="2">
        <f t="shared" si="9"/>
        <v>0.80252035458860793</v>
      </c>
      <c r="D12" s="2">
        <f t="shared" si="10"/>
        <v>-0.80252770099881454</v>
      </c>
      <c r="E12" s="2">
        <f t="shared" si="0"/>
        <v>0.625</v>
      </c>
      <c r="F12" s="2">
        <f t="shared" si="1"/>
        <v>0.70220439196375617</v>
      </c>
      <c r="G12" s="2">
        <f t="shared" si="11"/>
        <v>1.9227956080362438</v>
      </c>
      <c r="H12" s="2">
        <f t="shared" si="2"/>
        <v>0.625</v>
      </c>
      <c r="I12" s="2">
        <f t="shared" si="3"/>
        <v>1.0428698055931385</v>
      </c>
      <c r="J12" s="2">
        <f t="shared" si="4"/>
        <v>1.5821301944068615</v>
      </c>
      <c r="K12">
        <f t="shared" si="5"/>
        <v>0.75</v>
      </c>
      <c r="L12">
        <f t="shared" si="6"/>
        <v>1.1980529031903233</v>
      </c>
      <c r="M12">
        <f t="shared" si="7"/>
        <v>1.5519470968096767</v>
      </c>
      <c r="N12" s="12">
        <f t="shared" si="12"/>
        <v>2.1065306597126332</v>
      </c>
    </row>
    <row r="13" spans="2:14" ht="15.75" x14ac:dyDescent="0.25">
      <c r="B13" s="2">
        <f t="shared" si="8"/>
        <v>0.75</v>
      </c>
      <c r="C13" s="2">
        <f t="shared" si="9"/>
        <v>1.125823312950986</v>
      </c>
      <c r="D13" s="2">
        <f t="shared" si="10"/>
        <v>-2.1258233128902702</v>
      </c>
      <c r="E13" s="2">
        <f t="shared" si="0"/>
        <v>0.875</v>
      </c>
      <c r="F13" s="2">
        <f t="shared" si="1"/>
        <v>0.86009539883970221</v>
      </c>
      <c r="G13" s="2">
        <f t="shared" si="11"/>
        <v>2.014904601160298</v>
      </c>
      <c r="H13" s="2">
        <f t="shared" si="2"/>
        <v>0.875</v>
      </c>
      <c r="I13" s="2">
        <f t="shared" si="3"/>
        <v>1.3776863880960233</v>
      </c>
      <c r="J13" s="2">
        <f t="shared" si="4"/>
        <v>1.4973136119039767</v>
      </c>
      <c r="K13">
        <f t="shared" si="5"/>
        <v>1</v>
      </c>
      <c r="L13">
        <f t="shared" si="6"/>
        <v>1.5001517159269802</v>
      </c>
      <c r="M13">
        <f t="shared" si="7"/>
        <v>1.4998482840730198</v>
      </c>
      <c r="N13" s="12">
        <f t="shared" si="12"/>
        <v>2.2223665527410148</v>
      </c>
    </row>
    <row r="14" spans="2:14" ht="15.75" x14ac:dyDescent="0.25">
      <c r="B14" s="2">
        <f t="shared" si="8"/>
        <v>1</v>
      </c>
      <c r="C14" s="2">
        <f t="shared" si="9"/>
        <v>1.3924258711722901</v>
      </c>
      <c r="D14" s="2">
        <f t="shared" si="10"/>
        <v>-1.3924111783518771</v>
      </c>
      <c r="E14" s="2">
        <f t="shared" si="0"/>
        <v>1.125</v>
      </c>
      <c r="F14" s="2">
        <f t="shared" si="1"/>
        <v>1.2183744738783056</v>
      </c>
      <c r="G14" s="2">
        <f t="shared" si="11"/>
        <v>1.9066255261216944</v>
      </c>
      <c r="H14" s="2">
        <f t="shared" si="2"/>
        <v>1.125</v>
      </c>
      <c r="I14" s="2">
        <f t="shared" si="3"/>
        <v>1.6307540619375018</v>
      </c>
      <c r="J14" s="2">
        <f t="shared" si="4"/>
        <v>1.4942459380624982</v>
      </c>
      <c r="K14">
        <f t="shared" si="5"/>
        <v>1.25</v>
      </c>
      <c r="L14">
        <f t="shared" si="6"/>
        <v>1.7659873556879147</v>
      </c>
      <c r="M14">
        <f t="shared" si="7"/>
        <v>1.4840126443120853</v>
      </c>
      <c r="N14" s="12">
        <f t="shared" si="12"/>
        <v>2.3678794411714423</v>
      </c>
    </row>
    <row r="15" spans="2:14" ht="15.75" x14ac:dyDescent="0.25">
      <c r="B15" s="2">
        <f t="shared" si="8"/>
        <v>1.25</v>
      </c>
      <c r="C15" s="2">
        <f t="shared" si="9"/>
        <v>1.6796485542693147</v>
      </c>
      <c r="D15" s="2">
        <f t="shared" si="10"/>
        <v>-0.67964855443797012</v>
      </c>
      <c r="E15" s="2">
        <f t="shared" si="0"/>
        <v>1.375</v>
      </c>
      <c r="F15" s="2">
        <f t="shared" si="1"/>
        <v>1.5946924849645685</v>
      </c>
      <c r="G15" s="2">
        <f t="shared" si="11"/>
        <v>1.7803075150354315</v>
      </c>
      <c r="H15" s="2">
        <f t="shared" si="2"/>
        <v>1.375</v>
      </c>
      <c r="I15" s="2">
        <f t="shared" si="3"/>
        <v>1.9021869936487437</v>
      </c>
      <c r="J15" s="2">
        <f t="shared" si="4"/>
        <v>1.4728130063512563</v>
      </c>
      <c r="K15">
        <f t="shared" si="5"/>
        <v>1.5</v>
      </c>
      <c r="L15">
        <f t="shared" si="6"/>
        <v>2.0478518058571287</v>
      </c>
      <c r="M15">
        <f t="shared" si="7"/>
        <v>1.4521481941428713</v>
      </c>
      <c r="N15" s="12">
        <f t="shared" si="12"/>
        <v>2.5365047968601901</v>
      </c>
    </row>
    <row r="16" spans="2:14" ht="15.75" x14ac:dyDescent="0.25">
      <c r="B16" s="2">
        <f t="shared" si="8"/>
        <v>1.5</v>
      </c>
      <c r="C16" s="2">
        <f t="shared" si="9"/>
        <v>1.982929416039243</v>
      </c>
      <c r="D16" s="2">
        <f t="shared" si="10"/>
        <v>-1.9829514552698608</v>
      </c>
      <c r="E16" s="2">
        <f t="shared" si="0"/>
        <v>1.625</v>
      </c>
      <c r="F16" s="2">
        <f t="shared" si="1"/>
        <v>1.7350604841305104</v>
      </c>
      <c r="G16" s="2">
        <f t="shared" si="11"/>
        <v>1.8899395158694896</v>
      </c>
      <c r="H16" s="2">
        <f t="shared" si="2"/>
        <v>1.625</v>
      </c>
      <c r="I16" s="2">
        <f t="shared" si="3"/>
        <v>2.2191718555229292</v>
      </c>
      <c r="J16" s="2">
        <f t="shared" si="4"/>
        <v>1.4058281444770708</v>
      </c>
      <c r="K16">
        <f t="shared" si="5"/>
        <v>1.75</v>
      </c>
      <c r="L16">
        <f t="shared" si="6"/>
        <v>2.3343864521585109</v>
      </c>
      <c r="M16">
        <f t="shared" si="7"/>
        <v>1.4156135478414891</v>
      </c>
      <c r="N16" s="12">
        <f t="shared" si="12"/>
        <v>2.7231301601484299</v>
      </c>
    </row>
    <row r="17" spans="2:14" ht="15.75" x14ac:dyDescent="0.25">
      <c r="B17" s="2">
        <f t="shared" si="8"/>
        <v>1.75</v>
      </c>
      <c r="C17" s="2">
        <f t="shared" si="9"/>
        <v>2.233937641591941</v>
      </c>
      <c r="D17" s="2">
        <f t="shared" si="10"/>
        <v>-3.2339376412613765</v>
      </c>
      <c r="E17" s="2">
        <f t="shared" si="0"/>
        <v>1.875</v>
      </c>
      <c r="F17" s="2">
        <f t="shared" si="1"/>
        <v>1.8296954364342688</v>
      </c>
      <c r="G17" s="2">
        <f t="shared" si="11"/>
        <v>2.0453045635657312</v>
      </c>
      <c r="H17" s="2">
        <f t="shared" si="2"/>
        <v>1.875</v>
      </c>
      <c r="I17" s="2">
        <f t="shared" si="3"/>
        <v>2.4896007120376575</v>
      </c>
      <c r="J17" s="2">
        <f t="shared" si="4"/>
        <v>1.3853992879623425</v>
      </c>
      <c r="K17">
        <f t="shared" si="5"/>
        <v>2</v>
      </c>
      <c r="L17">
        <f t="shared" si="6"/>
        <v>2.5802874635825264</v>
      </c>
      <c r="M17">
        <f t="shared" si="7"/>
        <v>1.4197125364174736</v>
      </c>
      <c r="N17" s="12">
        <f t="shared" si="12"/>
        <v>2.9237739434504451</v>
      </c>
    </row>
    <row r="18" spans="2:14" ht="15.75" x14ac:dyDescent="0.25">
      <c r="B18" s="2">
        <f t="shared" si="8"/>
        <v>2</v>
      </c>
      <c r="C18" s="2">
        <f t="shared" si="9"/>
        <v>2.4442369165174513</v>
      </c>
      <c r="D18" s="2">
        <f t="shared" si="10"/>
        <v>-2.4442075308766289</v>
      </c>
      <c r="E18" s="2">
        <f t="shared" si="0"/>
        <v>2.125</v>
      </c>
      <c r="F18" s="2">
        <f t="shared" si="1"/>
        <v>2.1387109751578728</v>
      </c>
      <c r="G18" s="2">
        <f t="shared" si="11"/>
        <v>1.9862890248421272</v>
      </c>
      <c r="H18" s="2">
        <f t="shared" si="2"/>
        <v>2.125</v>
      </c>
      <c r="I18" s="2">
        <f t="shared" si="3"/>
        <v>2.6925230446227171</v>
      </c>
      <c r="J18" s="2">
        <f t="shared" si="4"/>
        <v>1.4324769553772829</v>
      </c>
      <c r="K18">
        <f t="shared" si="5"/>
        <v>2.25</v>
      </c>
      <c r="L18">
        <f t="shared" si="6"/>
        <v>2.802356155361772</v>
      </c>
      <c r="M18">
        <f t="shared" si="7"/>
        <v>1.447643844638228</v>
      </c>
      <c r="N18" s="12">
        <f t="shared" si="12"/>
        <v>3.1353352832366128</v>
      </c>
    </row>
    <row r="19" spans="2:14" ht="15.75" x14ac:dyDescent="0.25">
      <c r="B19" s="2">
        <f t="shared" si="8"/>
        <v>2.25</v>
      </c>
      <c r="C19" s="2">
        <f t="shared" si="9"/>
        <v>2.6876105946091355</v>
      </c>
      <c r="D19" s="2">
        <f t="shared" si="10"/>
        <v>-1.6876105951555793</v>
      </c>
      <c r="E19" s="2">
        <f t="shared" si="0"/>
        <v>2.375</v>
      </c>
      <c r="F19" s="2">
        <f t="shared" si="1"/>
        <v>2.4766592702146881</v>
      </c>
      <c r="G19" s="2">
        <f t="shared" si="11"/>
        <v>1.8983407297853119</v>
      </c>
      <c r="H19" s="2">
        <f t="shared" si="2"/>
        <v>2.375</v>
      </c>
      <c r="I19" s="2">
        <f t="shared" si="3"/>
        <v>2.9249031858322994</v>
      </c>
      <c r="J19" s="2">
        <f t="shared" si="4"/>
        <v>1.4500968141677006</v>
      </c>
      <c r="K19">
        <f t="shared" si="5"/>
        <v>2.5</v>
      </c>
      <c r="L19">
        <f t="shared" si="6"/>
        <v>3.0501347981510607</v>
      </c>
      <c r="M19">
        <f t="shared" si="7"/>
        <v>1.4498652018489393</v>
      </c>
      <c r="N19" s="12">
        <f t="shared" si="12"/>
        <v>3.3553992245618645</v>
      </c>
    </row>
    <row r="20" spans="2:14" ht="15.75" x14ac:dyDescent="0.25">
      <c r="B20" s="2">
        <f t="shared" si="8"/>
        <v>2.5</v>
      </c>
      <c r="C20" s="2">
        <f t="shared" si="9"/>
        <v>2.9567409985507767</v>
      </c>
      <c r="D20" s="2">
        <f t="shared" si="10"/>
        <v>-2.9567777306018024</v>
      </c>
      <c r="E20" s="2">
        <f t="shared" si="0"/>
        <v>2.625</v>
      </c>
      <c r="F20" s="2">
        <f t="shared" si="1"/>
        <v>2.5871437822255512</v>
      </c>
      <c r="G20" s="2">
        <f t="shared" si="11"/>
        <v>2.0378562177744488</v>
      </c>
      <c r="H20" s="2">
        <f t="shared" si="2"/>
        <v>2.625</v>
      </c>
      <c r="I20" s="2">
        <f t="shared" si="3"/>
        <v>3.211473025772583</v>
      </c>
      <c r="J20" s="2">
        <f t="shared" si="4"/>
        <v>1.413526974227417</v>
      </c>
      <c r="K20">
        <f t="shared" si="5"/>
        <v>2.75</v>
      </c>
      <c r="L20">
        <f t="shared" si="6"/>
        <v>3.3101227421076311</v>
      </c>
      <c r="M20">
        <f t="shared" si="7"/>
        <v>1.4398772578923689</v>
      </c>
      <c r="N20" s="12">
        <f t="shared" si="12"/>
        <v>3.5820849986238987</v>
      </c>
    </row>
    <row r="21" spans="2:14" ht="15.75" x14ac:dyDescent="0.25">
      <c r="B21" s="2">
        <f t="shared" si="8"/>
        <v>2.75</v>
      </c>
      <c r="C21" s="2">
        <f t="shared" si="9"/>
        <v>3.1811520781880391</v>
      </c>
      <c r="D21" s="2">
        <f t="shared" si="10"/>
        <v>-4.1811520773717472</v>
      </c>
      <c r="E21" s="2">
        <f t="shared" si="0"/>
        <v>2.875</v>
      </c>
      <c r="F21" s="2">
        <f t="shared" si="1"/>
        <v>2.6585080685165705</v>
      </c>
      <c r="G21" s="2">
        <f t="shared" si="11"/>
        <v>2.2164919314834295</v>
      </c>
      <c r="H21" s="2">
        <f t="shared" si="2"/>
        <v>2.875</v>
      </c>
      <c r="I21" s="2">
        <f t="shared" si="3"/>
        <v>3.4582135696234677</v>
      </c>
      <c r="J21" s="2">
        <f t="shared" si="4"/>
        <v>1.4167864303765323</v>
      </c>
      <c r="K21">
        <f t="shared" si="5"/>
        <v>3</v>
      </c>
      <c r="L21">
        <f t="shared" si="6"/>
        <v>3.5353486857821723</v>
      </c>
      <c r="M21">
        <f t="shared" si="7"/>
        <v>1.4646513142178277</v>
      </c>
      <c r="N21" s="12">
        <f t="shared" si="12"/>
        <v>3.8139278612067073</v>
      </c>
    </row>
    <row r="22" spans="2:14" ht="15.75" x14ac:dyDescent="0.25">
      <c r="B22" s="2">
        <f t="shared" si="8"/>
        <v>3</v>
      </c>
      <c r="C22" s="2">
        <f t="shared" si="9"/>
        <v>3.3707377432116226</v>
      </c>
      <c r="D22" s="2">
        <f t="shared" si="10"/>
        <v>-3.3706936647503976</v>
      </c>
      <c r="E22" s="2">
        <f t="shared" si="0"/>
        <v>3.125</v>
      </c>
      <c r="F22" s="2">
        <f t="shared" si="1"/>
        <v>2.9494010351178228</v>
      </c>
      <c r="G22" s="2">
        <f t="shared" si="11"/>
        <v>2.1755989648821772</v>
      </c>
      <c r="H22" s="2">
        <f t="shared" si="2"/>
        <v>3.125</v>
      </c>
      <c r="I22" s="2">
        <f t="shared" si="3"/>
        <v>3.6426876138218947</v>
      </c>
      <c r="J22" s="2">
        <f t="shared" si="4"/>
        <v>1.4823123861781053</v>
      </c>
      <c r="K22">
        <f t="shared" si="5"/>
        <v>3.25</v>
      </c>
      <c r="L22">
        <f t="shared" si="6"/>
        <v>3.7413158397561488</v>
      </c>
      <c r="M22">
        <f t="shared" si="7"/>
        <v>1.5086841602438512</v>
      </c>
      <c r="N22" s="12">
        <f t="shared" si="12"/>
        <v>4.0497870683678636</v>
      </c>
    </row>
    <row r="23" spans="2:14" ht="15.75" x14ac:dyDescent="0.25">
      <c r="B23" s="2">
        <f t="shared" si="8"/>
        <v>3.25</v>
      </c>
      <c r="C23" s="2">
        <f t="shared" si="9"/>
        <v>3.5979799597788733</v>
      </c>
      <c r="D23" s="2">
        <f t="shared" si="10"/>
        <v>-2.597979960918984</v>
      </c>
      <c r="E23" s="2">
        <f t="shared" si="0"/>
        <v>3.375</v>
      </c>
      <c r="F23" s="2">
        <f t="shared" si="1"/>
        <v>3.2732324646640003</v>
      </c>
      <c r="G23" s="2">
        <f t="shared" si="11"/>
        <v>2.1017675353359997</v>
      </c>
      <c r="H23" s="2">
        <f t="shared" si="2"/>
        <v>3.375</v>
      </c>
      <c r="I23" s="2">
        <f t="shared" si="3"/>
        <v>3.8607009016958731</v>
      </c>
      <c r="J23" s="2">
        <f t="shared" si="4"/>
        <v>1.5142990983041269</v>
      </c>
      <c r="K23">
        <f t="shared" si="5"/>
        <v>3.5</v>
      </c>
      <c r="L23">
        <f t="shared" si="6"/>
        <v>3.976554734354905</v>
      </c>
      <c r="M23">
        <f t="shared" si="7"/>
        <v>1.523445265645095</v>
      </c>
      <c r="N23" s="12">
        <f t="shared" si="12"/>
        <v>4.2887742078317217</v>
      </c>
    </row>
    <row r="24" spans="2:14" ht="15.75" x14ac:dyDescent="0.25">
      <c r="B24" s="2">
        <f t="shared" si="8"/>
        <v>3.5</v>
      </c>
      <c r="C24" s="2">
        <f t="shared" si="9"/>
        <v>3.854546566945805</v>
      </c>
      <c r="D24" s="2">
        <f t="shared" si="10"/>
        <v>-3.8545979918172288</v>
      </c>
      <c r="E24" s="2">
        <f t="shared" si="0"/>
        <v>3.625</v>
      </c>
      <c r="F24" s="2">
        <f t="shared" si="1"/>
        <v>3.3727218179686513</v>
      </c>
      <c r="G24" s="2">
        <f t="shared" si="11"/>
        <v>2.2522781820313487</v>
      </c>
      <c r="H24" s="2">
        <f t="shared" si="2"/>
        <v>3.625</v>
      </c>
      <c r="I24" s="2">
        <f t="shared" si="3"/>
        <v>4.1360813396997234</v>
      </c>
      <c r="J24" s="2">
        <f t="shared" si="4"/>
        <v>1.4889186603002766</v>
      </c>
      <c r="K24">
        <f t="shared" si="5"/>
        <v>3.75</v>
      </c>
      <c r="L24">
        <f t="shared" si="6"/>
        <v>4.2267762320208746</v>
      </c>
      <c r="M24">
        <f t="shared" si="7"/>
        <v>1.5232237679791254</v>
      </c>
      <c r="N24" s="12">
        <f t="shared" si="12"/>
        <v>4.5301973834223181</v>
      </c>
    </row>
    <row r="25" spans="2:14" ht="15.75" x14ac:dyDescent="0.25">
      <c r="B25" s="2">
        <f t="shared" si="8"/>
        <v>3.75</v>
      </c>
      <c r="C25" s="2">
        <f t="shared" si="9"/>
        <v>4.0691723778135191</v>
      </c>
      <c r="D25" s="2">
        <f t="shared" si="10"/>
        <v>-5.0691723762956205</v>
      </c>
      <c r="E25" s="2">
        <f t="shared" si="0"/>
        <v>3.875</v>
      </c>
      <c r="F25" s="2">
        <f t="shared" si="1"/>
        <v>3.4355258307765668</v>
      </c>
      <c r="G25" s="2">
        <f t="shared" si="11"/>
        <v>2.4394741692234332</v>
      </c>
      <c r="H25" s="2">
        <f t="shared" si="2"/>
        <v>3.875</v>
      </c>
      <c r="I25" s="2">
        <f t="shared" si="3"/>
        <v>4.374106648966448</v>
      </c>
      <c r="J25" s="2">
        <f t="shared" si="4"/>
        <v>1.500893351033552</v>
      </c>
      <c r="K25">
        <f t="shared" si="5"/>
        <v>4</v>
      </c>
      <c r="L25">
        <f t="shared" si="6"/>
        <v>4.4443957155719076</v>
      </c>
      <c r="M25">
        <f t="shared" si="7"/>
        <v>1.5556042844280924</v>
      </c>
      <c r="N25" s="12">
        <f t="shared" si="12"/>
        <v>4.773517745856009</v>
      </c>
    </row>
    <row r="26" spans="2:14" ht="15.75" x14ac:dyDescent="0.25">
      <c r="B26" s="2">
        <f t="shared" si="8"/>
        <v>4</v>
      </c>
      <c r="C26" s="2">
        <f t="shared" si="9"/>
        <v>4.251137667340454</v>
      </c>
      <c r="D26" s="2">
        <f t="shared" si="10"/>
        <v>-4.2510788960588339</v>
      </c>
      <c r="E26" s="2">
        <f t="shared" si="0"/>
        <v>4.125</v>
      </c>
      <c r="F26" s="2">
        <f t="shared" si="1"/>
        <v>3.7197528053330995</v>
      </c>
      <c r="G26" s="2">
        <f t="shared" si="11"/>
        <v>2.4052471946669005</v>
      </c>
      <c r="H26" s="2">
        <f t="shared" si="2"/>
        <v>4.125</v>
      </c>
      <c r="I26" s="2">
        <f t="shared" si="3"/>
        <v>4.5517935666738163</v>
      </c>
      <c r="J26" s="2">
        <f t="shared" si="4"/>
        <v>1.5732064333261837</v>
      </c>
      <c r="K26">
        <f t="shared" si="5"/>
        <v>4.25</v>
      </c>
      <c r="L26">
        <f t="shared" si="6"/>
        <v>4.6444392756720001</v>
      </c>
      <c r="M26">
        <f t="shared" si="7"/>
        <v>1.6055607243279999</v>
      </c>
      <c r="N26" s="12">
        <f t="shared" si="12"/>
        <v>5.0183156388887342</v>
      </c>
    </row>
    <row r="27" spans="2:14" ht="15.75" x14ac:dyDescent="0.25">
      <c r="B27" s="2">
        <f t="shared" si="8"/>
        <v>4.25</v>
      </c>
      <c r="C27" s="2">
        <f t="shared" si="9"/>
        <v>4.4724455458510928</v>
      </c>
      <c r="D27" s="2">
        <f t="shared" si="10"/>
        <v>-3.4724455478007497</v>
      </c>
      <c r="E27" s="2">
        <f t="shared" si="0"/>
        <v>4.375</v>
      </c>
      <c r="F27" s="2">
        <f t="shared" si="1"/>
        <v>4.0383898523759987</v>
      </c>
      <c r="G27" s="2">
        <f t="shared" si="11"/>
        <v>2.3366101476240013</v>
      </c>
      <c r="H27" s="2">
        <f t="shared" si="2"/>
        <v>4.375</v>
      </c>
      <c r="I27" s="2">
        <f t="shared" si="3"/>
        <v>4.7645218143040928</v>
      </c>
      <c r="J27" s="2">
        <f t="shared" si="4"/>
        <v>1.6104781856959072</v>
      </c>
      <c r="K27">
        <f t="shared" si="5"/>
        <v>4.5</v>
      </c>
      <c r="L27">
        <f t="shared" si="6"/>
        <v>4.8750650922750696</v>
      </c>
      <c r="M27">
        <f t="shared" si="7"/>
        <v>1.6249349077249304</v>
      </c>
      <c r="N27" s="12">
        <f t="shared" si="12"/>
        <v>5.2642642339089996</v>
      </c>
    </row>
    <row r="28" spans="2:14" ht="15.75" x14ac:dyDescent="0.25">
      <c r="B28" s="2">
        <f t="shared" si="8"/>
        <v>4.5</v>
      </c>
      <c r="C28" s="2">
        <f t="shared" si="9"/>
        <v>4.724389963624593</v>
      </c>
      <c r="D28" s="2">
        <f t="shared" si="10"/>
        <v>-4.724456081316406</v>
      </c>
      <c r="E28" s="2">
        <f t="shared" si="0"/>
        <v>4.625</v>
      </c>
      <c r="F28" s="2">
        <f t="shared" si="1"/>
        <v>4.1338329534600424</v>
      </c>
      <c r="G28" s="2">
        <f t="shared" si="11"/>
        <v>2.4911670465399576</v>
      </c>
      <c r="H28" s="2">
        <f t="shared" si="2"/>
        <v>4.625</v>
      </c>
      <c r="I28" s="2">
        <f t="shared" si="3"/>
        <v>5.0357858444420875</v>
      </c>
      <c r="J28" s="2">
        <f t="shared" si="4"/>
        <v>1.5892141555579125</v>
      </c>
      <c r="K28">
        <f t="shared" si="5"/>
        <v>4.75</v>
      </c>
      <c r="L28">
        <f t="shared" si="6"/>
        <v>5.1216935025140709</v>
      </c>
      <c r="M28">
        <f t="shared" si="7"/>
        <v>1.6283064974859291</v>
      </c>
      <c r="N28" s="12">
        <f t="shared" si="12"/>
        <v>5.5111089965382423</v>
      </c>
    </row>
    <row r="29" spans="2:14" ht="15.75" x14ac:dyDescent="0.25">
      <c r="B29" s="2">
        <f t="shared" si="8"/>
        <v>4.75</v>
      </c>
      <c r="C29" s="2">
        <f t="shared" si="9"/>
        <v>4.9354154978064786</v>
      </c>
      <c r="D29" s="2">
        <f t="shared" si="10"/>
        <v>-5.9354154953710943</v>
      </c>
      <c r="E29" s="2">
        <f t="shared" si="0"/>
        <v>4.875</v>
      </c>
      <c r="F29" s="2">
        <f t="shared" si="1"/>
        <v>4.1934885608850916</v>
      </c>
      <c r="G29" s="2">
        <f t="shared" si="11"/>
        <v>2.6815114391149084</v>
      </c>
      <c r="H29" s="2">
        <f t="shared" si="2"/>
        <v>4.875</v>
      </c>
      <c r="I29" s="2">
        <f t="shared" si="3"/>
        <v>5.2706044276958419</v>
      </c>
      <c r="J29" s="2">
        <f t="shared" si="4"/>
        <v>1.6043955723041581</v>
      </c>
      <c r="K29">
        <f t="shared" si="5"/>
        <v>5</v>
      </c>
      <c r="L29">
        <f t="shared" si="6"/>
        <v>5.3365143908825186</v>
      </c>
      <c r="M29">
        <f t="shared" si="7"/>
        <v>1.6634856091174814</v>
      </c>
      <c r="N29" s="12">
        <f t="shared" si="12"/>
        <v>5.7586516952031204</v>
      </c>
    </row>
    <row r="30" spans="2:14" ht="15.75" x14ac:dyDescent="0.25">
      <c r="B30" s="3">
        <f t="shared" si="8"/>
        <v>5</v>
      </c>
      <c r="C30" s="3">
        <f t="shared" si="9"/>
        <v>5.114577336830834</v>
      </c>
      <c r="D30" s="2">
        <f t="shared" si="10"/>
        <v>-5.1145038727288323</v>
      </c>
      <c r="E30" s="2">
        <f t="shared" si="0"/>
        <v>5.125</v>
      </c>
      <c r="F30" s="2">
        <f t="shared" si="1"/>
        <v>4.47526435273973</v>
      </c>
      <c r="G30" s="2">
        <f t="shared" si="11"/>
        <v>2.64973564726027</v>
      </c>
      <c r="H30" s="2">
        <f t="shared" si="2"/>
        <v>5.125</v>
      </c>
      <c r="I30" s="2">
        <f t="shared" si="3"/>
        <v>5.445794292738368</v>
      </c>
      <c r="J30" s="2">
        <f t="shared" si="4"/>
        <v>1.679205707261632</v>
      </c>
      <c r="K30">
        <f t="shared" si="5"/>
        <v>5.25</v>
      </c>
      <c r="L30">
        <f t="shared" si="6"/>
        <v>5.5343787636462416</v>
      </c>
      <c r="M30">
        <f t="shared" si="7"/>
        <v>1.7156212363537584</v>
      </c>
      <c r="N30" s="12">
        <f t="shared" si="12"/>
        <v>6.0067379469990856</v>
      </c>
    </row>
    <row r="31" spans="2:14" x14ac:dyDescent="0.25">
      <c r="B31" t="s">
        <v>8</v>
      </c>
    </row>
    <row r="32" spans="2:14" x14ac:dyDescent="0.25">
      <c r="B32" t="s">
        <v>8</v>
      </c>
    </row>
    <row r="33" spans="2:2" x14ac:dyDescent="0.25">
      <c r="B3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Euler</vt:lpstr>
      <vt:lpstr>Heun</vt:lpstr>
      <vt:lpstr>Ralston</vt:lpstr>
      <vt:lpstr>Runge_kuta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 Hdez</dc:creator>
  <cp:lastModifiedBy>Uziel Hdez</cp:lastModifiedBy>
  <dcterms:created xsi:type="dcterms:W3CDTF">2020-06-15T23:42:34Z</dcterms:created>
  <dcterms:modified xsi:type="dcterms:W3CDTF">2020-06-16T20:07:29Z</dcterms:modified>
</cp:coreProperties>
</file>