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ocuments\GitHub\EE 381\"/>
    </mc:Choice>
  </mc:AlternateContent>
  <xr:revisionPtr revIDLastSave="0" documentId="13_ncr:1_{792B2E6C-1747-46F3-B7D9-EDDCC0EBE1F9}" xr6:coauthVersionLast="45" xr6:coauthVersionMax="45" xr10:uidLastSave="{00000000-0000-0000-0000-000000000000}"/>
  <bookViews>
    <workbookView xWindow="1884" yWindow="816" windowWidth="10896" windowHeight="9420" xr2:uid="{821D1E0A-451B-4EAB-A7C4-233FDE7B3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H5" i="1"/>
  <c r="H3" i="1"/>
  <c r="D15" i="1"/>
  <c r="D13" i="1"/>
  <c r="E2" i="1"/>
  <c r="B9" i="1"/>
  <c r="A9" i="1"/>
  <c r="E3" i="1"/>
  <c r="E4" i="1"/>
  <c r="E5" i="1"/>
  <c r="E6" i="1"/>
  <c r="E7" i="1"/>
  <c r="D3" i="1"/>
  <c r="D4" i="1"/>
  <c r="D5" i="1"/>
  <c r="D6" i="1"/>
  <c r="D7" i="1"/>
  <c r="D2" i="1"/>
  <c r="C3" i="1"/>
  <c r="C4" i="1"/>
  <c r="C5" i="1"/>
  <c r="C6" i="1"/>
  <c r="C7" i="1"/>
  <c r="C2" i="1"/>
  <c r="C9" i="1" l="1"/>
  <c r="D9" i="1"/>
  <c r="E9" i="1"/>
</calcChain>
</file>

<file path=xl/sharedStrings.xml><?xml version="1.0" encoding="utf-8"?>
<sst xmlns="http://schemas.openxmlformats.org/spreadsheetml/2006/main" count="14" uniqueCount="14">
  <si>
    <t>Carbs(X)</t>
  </si>
  <si>
    <t>Kcals(Y)</t>
  </si>
  <si>
    <t>XY</t>
  </si>
  <si>
    <t>X^2</t>
  </si>
  <si>
    <t>Y^2</t>
  </si>
  <si>
    <t>r=</t>
  </si>
  <si>
    <t>T.V.=</t>
  </si>
  <si>
    <t>Reject Null Hypothesis</t>
  </si>
  <si>
    <t>C.V.=</t>
  </si>
  <si>
    <t>a=</t>
  </si>
  <si>
    <t>b=</t>
  </si>
  <si>
    <t>y = a + bx</t>
  </si>
  <si>
    <t>Carbs</t>
  </si>
  <si>
    <t>Kcals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</si>
</sst>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</a:t>
            </a:r>
            <a:r>
              <a:rPr lang="en-US" baseline="0"/>
              <a:t> 381 Fall 2020 Project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15.25</c:v>
                </c:pt>
                <c:pt idx="1">
                  <c:v>16.55</c:v>
                </c:pt>
                <c:pt idx="2">
                  <c:v>11.1</c:v>
                </c:pt>
                <c:pt idx="3">
                  <c:v>13.01</c:v>
                </c:pt>
                <c:pt idx="4">
                  <c:v>14.13</c:v>
                </c:pt>
                <c:pt idx="5">
                  <c:v>15.11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59</c:v>
                </c:pt>
                <c:pt idx="1">
                  <c:v>72</c:v>
                </c:pt>
                <c:pt idx="2">
                  <c:v>43</c:v>
                </c:pt>
                <c:pt idx="3">
                  <c:v>55</c:v>
                </c:pt>
                <c:pt idx="4">
                  <c:v>56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8-4DAD-978D-06C5F531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52399"/>
        <c:axId val="1813408895"/>
      </c:scatterChart>
      <c:valAx>
        <c:axId val="19767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8895"/>
        <c:crosses val="autoZero"/>
        <c:crossBetween val="midCat"/>
      </c:valAx>
      <c:valAx>
        <c:axId val="18134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0</xdr:rowOff>
    </xdr:from>
    <xdr:to>
      <xdr:col>14</xdr:col>
      <xdr:colOff>541020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104EB-4A1D-4810-8582-04A96D98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FC31-B580-4912-9E62-8F72C0197D76}">
  <dimension ref="A1:K19"/>
  <sheetViews>
    <sheetView tabSelected="1" workbookViewId="0">
      <selection activeCell="C12" sqref="C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11" x14ac:dyDescent="0.3">
      <c r="A2" s="1">
        <v>15.25</v>
      </c>
      <c r="B2" s="1">
        <v>59</v>
      </c>
      <c r="C2">
        <f xml:space="preserve"> A2 *B2</f>
        <v>899.75</v>
      </c>
      <c r="D2">
        <f>A2^2</f>
        <v>232.5625</v>
      </c>
      <c r="E2">
        <f>B2^2</f>
        <v>3481</v>
      </c>
    </row>
    <row r="3" spans="1:11" x14ac:dyDescent="0.3">
      <c r="A3" s="1">
        <v>16.55</v>
      </c>
      <c r="B3" s="1">
        <v>72</v>
      </c>
      <c r="C3">
        <f xml:space="preserve"> A3 *B3</f>
        <v>1191.6000000000001</v>
      </c>
      <c r="D3">
        <f>A3^2</f>
        <v>273.90250000000003</v>
      </c>
      <c r="E3">
        <f>B3^2</f>
        <v>5184</v>
      </c>
      <c r="G3" s="2" t="s">
        <v>9</v>
      </c>
      <c r="H3">
        <f>((B9*D9)-(A9*C9))/((6*D9)-(A9^2))</f>
        <v>-7.9573344418182081</v>
      </c>
      <c r="J3" t="s">
        <v>11</v>
      </c>
    </row>
    <row r="4" spans="1:11" x14ac:dyDescent="0.3">
      <c r="A4" s="1">
        <v>11.1</v>
      </c>
      <c r="B4" s="1">
        <v>43</v>
      </c>
      <c r="C4">
        <f xml:space="preserve"> A4 *B4</f>
        <v>477.3</v>
      </c>
      <c r="D4">
        <f>A4^2</f>
        <v>123.21</v>
      </c>
      <c r="E4">
        <f>B4^2</f>
        <v>1849</v>
      </c>
    </row>
    <row r="5" spans="1:11" x14ac:dyDescent="0.3">
      <c r="A5" s="1">
        <v>13.01</v>
      </c>
      <c r="B5" s="1">
        <v>55</v>
      </c>
      <c r="C5">
        <f xml:space="preserve"> A5 *B5</f>
        <v>715.55</v>
      </c>
      <c r="D5">
        <f>A5^2</f>
        <v>169.26009999999999</v>
      </c>
      <c r="E5">
        <f>B5^2</f>
        <v>3025</v>
      </c>
      <c r="G5" s="2" t="s">
        <v>10</v>
      </c>
      <c r="H5">
        <f xml:space="preserve"> ((6 * C9) - (A9 * B9)) / ((6 * D9) - (A9^2))</f>
        <v>4.600634253093447</v>
      </c>
      <c r="J5" s="1" t="s">
        <v>12</v>
      </c>
      <c r="K5" t="s">
        <v>13</v>
      </c>
    </row>
    <row r="6" spans="1:11" x14ac:dyDescent="0.3">
      <c r="A6" s="1">
        <v>14.13</v>
      </c>
      <c r="B6" s="1">
        <v>56</v>
      </c>
      <c r="C6">
        <f xml:space="preserve"> A6 *B6</f>
        <v>791.28000000000009</v>
      </c>
      <c r="D6">
        <f>A6^2</f>
        <v>199.65690000000004</v>
      </c>
      <c r="E6">
        <f>B6^2</f>
        <v>3136</v>
      </c>
      <c r="J6" s="1">
        <v>19</v>
      </c>
      <c r="K6">
        <f>J6*H5+H3</f>
        <v>79.454716366957285</v>
      </c>
    </row>
    <row r="7" spans="1:11" x14ac:dyDescent="0.3">
      <c r="A7" s="1">
        <v>15.11</v>
      </c>
      <c r="B7" s="1">
        <v>59</v>
      </c>
      <c r="C7">
        <f xml:space="preserve"> A7 *B7</f>
        <v>891.49</v>
      </c>
      <c r="D7">
        <f>A7^2</f>
        <v>228.31209999999999</v>
      </c>
      <c r="E7">
        <f>B7^2</f>
        <v>3481</v>
      </c>
      <c r="J7" s="1"/>
    </row>
    <row r="8" spans="1:11" x14ac:dyDescent="0.3">
      <c r="A8" s="1"/>
      <c r="B8" s="1"/>
    </row>
    <row r="9" spans="1:11" x14ac:dyDescent="0.3">
      <c r="A9">
        <f xml:space="preserve"> SUM(A2:A7)</f>
        <v>85.149999999999991</v>
      </c>
      <c r="B9">
        <f>SUM(B2:B7)</f>
        <v>344</v>
      </c>
      <c r="C9">
        <f>SUM(C2:C7)</f>
        <v>4966.9700000000012</v>
      </c>
      <c r="D9">
        <f>SUM(D2:D7)</f>
        <v>1226.9041000000002</v>
      </c>
      <c r="E9">
        <f>SUM(E2:E7)</f>
        <v>20156</v>
      </c>
    </row>
    <row r="13" spans="1:11" x14ac:dyDescent="0.3">
      <c r="C13" s="2" t="s">
        <v>5</v>
      </c>
      <c r="D13">
        <f>CORREL(A2:A7,B2:B7)</f>
        <v>0.95016913648477175</v>
      </c>
    </row>
    <row r="15" spans="1:11" x14ac:dyDescent="0.3">
      <c r="C15" s="2" t="s">
        <v>6</v>
      </c>
      <c r="D15">
        <f>D13*SQRT(4/(1-D13^2))</f>
        <v>6.096008573524589</v>
      </c>
    </row>
    <row r="17" spans="3:4" x14ac:dyDescent="0.3">
      <c r="C17" s="2" t="s">
        <v>8</v>
      </c>
      <c r="D17">
        <v>2.7759999999999998</v>
      </c>
    </row>
    <row r="19" spans="3:4" x14ac:dyDescent="0.3">
      <c r="C1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Iwakura Lain</dc:creator>
  <cp:lastModifiedBy>Iwakura Lain</cp:lastModifiedBy>
  <dcterms:created xsi:type="dcterms:W3CDTF">2020-12-02T21:09:30Z</dcterms:created>
  <dcterms:modified xsi:type="dcterms:W3CDTF">2020-12-02T21:58:11Z</dcterms:modified>
</cp:coreProperties>
</file>