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Cursos\Cortos\Excel1\PRUEBAS\"/>
    </mc:Choice>
  </mc:AlternateContent>
  <xr:revisionPtr revIDLastSave="0" documentId="13_ncr:1_{DFCAAB29-8846-45F0-BCC6-232779518ADC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IPS" sheetId="1" r:id="rId1"/>
    <sheet name="SUMAR.SI" sheetId="4" r:id="rId2"/>
    <sheet name="BUSCARV" sheetId="6" r:id="rId3"/>
    <sheet name="BUSCAR" sheetId="7" r:id="rId4"/>
    <sheet name="BUSCAR H" sheetId="8" r:id="rId5"/>
    <sheet name="BUSCAR X" sheetId="9" r:id="rId6"/>
    <sheet name="FORMATO" sheetId="3" r:id="rId7"/>
    <sheet name="SUMAR" sheetId="2" r:id="rId8"/>
    <sheet name="Transpone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D10" i="8"/>
  <c r="J4" i="7"/>
  <c r="G4" i="7"/>
  <c r="H8" i="6"/>
  <c r="H9" i="6"/>
  <c r="H10" i="6"/>
  <c r="H7" i="6"/>
  <c r="B5" i="6"/>
  <c r="B6" i="6"/>
  <c r="B7" i="6"/>
  <c r="B8" i="6"/>
  <c r="B9" i="6"/>
  <c r="B10" i="6"/>
  <c r="B11" i="6"/>
  <c r="B12" i="6"/>
  <c r="B13" i="6"/>
  <c r="B4" i="6"/>
  <c r="K3" i="2"/>
  <c r="I20" i="4"/>
  <c r="I16" i="4"/>
  <c r="I10" i="4"/>
  <c r="I13" i="4"/>
  <c r="I6" i="4"/>
  <c r="K2" i="3"/>
  <c r="L2" i="3"/>
  <c r="M2" i="3"/>
  <c r="N2" i="3"/>
  <c r="J2" i="3"/>
  <c r="E6" i="2"/>
  <c r="F6" i="2"/>
  <c r="D6" i="2"/>
  <c r="A6" i="2"/>
</calcChain>
</file>

<file path=xl/sharedStrings.xml><?xml version="1.0" encoding="utf-8"?>
<sst xmlns="http://schemas.openxmlformats.org/spreadsheetml/2006/main" count="612" uniqueCount="123">
  <si>
    <t>CODIGO</t>
  </si>
  <si>
    <t>NOMBRE</t>
  </si>
  <si>
    <t>GENERO</t>
  </si>
  <si>
    <t>NOTA 1</t>
  </si>
  <si>
    <t>NOTA 2</t>
  </si>
  <si>
    <t xml:space="preserve">NOTA 3 </t>
  </si>
  <si>
    <t>Acevedo Rodriguez Brayan David</t>
  </si>
  <si>
    <t>MASCULINO</t>
  </si>
  <si>
    <t>Alarcon Rosero Mauricio</t>
  </si>
  <si>
    <t>Alcala Cantillo Julio Cesar</t>
  </si>
  <si>
    <t>Amado Barbosa Juan David Nicolas</t>
  </si>
  <si>
    <t>Barbosa Cubides Jhoan Sebastian</t>
  </si>
  <si>
    <t>Barrios Romero Alfredo Jose</t>
  </si>
  <si>
    <t>Arevalo Pedrozo Ana Carolina</t>
  </si>
  <si>
    <t>FEMENINO</t>
  </si>
  <si>
    <t>Becerra Chaparro Leonardo</t>
  </si>
  <si>
    <t>Arina Casas Maria Victoria</t>
  </si>
  <si>
    <t>Bohorquez Suarez Hector Alonso</t>
  </si>
  <si>
    <t>Buitron Cabezas Numar Armido</t>
  </si>
  <si>
    <t>Castrillon Alvarez Daniel Andres</t>
  </si>
  <si>
    <t>Conrado Lizcano Carlos Marlon</t>
  </si>
  <si>
    <t>Delgado Carreno Pedro</t>
  </si>
  <si>
    <t>Diaz Barrios Andres Felipe</t>
  </si>
  <si>
    <t>Espana Oviedo Miler Andres</t>
  </si>
  <si>
    <t>Chaparro Sanchez Andrea Catalina</t>
  </si>
  <si>
    <t>Fajardo Sossa Carlos Eduardo</t>
  </si>
  <si>
    <t>Cifuentes Hernandez Jessica Carolina</t>
  </si>
  <si>
    <t>Fernandez Romero Yamil Junior</t>
  </si>
  <si>
    <t>Forigua Cubillos David</t>
  </si>
  <si>
    <t>Davila Maldonado Jeimmy Lizeth</t>
  </si>
  <si>
    <t>Franco Viancha Jorge Esteban</t>
  </si>
  <si>
    <t>Garcia Garcia Edinson Fabricio</t>
  </si>
  <si>
    <t>Giron Bolivar Julio Alberto</t>
  </si>
  <si>
    <t>Gomez Castaneda Brayan Alejandro</t>
  </si>
  <si>
    <t>Estrada Gaitan Monica Andrea</t>
  </si>
  <si>
    <t>Gravier Cueto Pedro Jose</t>
  </si>
  <si>
    <t>Guevara Botia Henry Mauricio</t>
  </si>
  <si>
    <t>Hernandez Arrieta Daniel Jesus</t>
  </si>
  <si>
    <t>Hume Perez Juan Sebastian</t>
  </si>
  <si>
    <t>Largo Tapasco Yefrey</t>
  </si>
  <si>
    <t>Loaiza Gonzalez Edwin Camilo</t>
  </si>
  <si>
    <t>Lopez Jarava Nicolas</t>
  </si>
  <si>
    <t>Madero Ortiz Johan Smik</t>
  </si>
  <si>
    <t>Marin Hernan Mauricio</t>
  </si>
  <si>
    <t>Marquez Cassiani Rafael</t>
  </si>
  <si>
    <t>Medina Echeverri Richard</t>
  </si>
  <si>
    <t>Mejia Cubides Julian Camilo</t>
  </si>
  <si>
    <t>Menaca Navarro Edilberto</t>
  </si>
  <si>
    <t>Mendoza Berdugo Julio Cesar</t>
  </si>
  <si>
    <t>Mendoza Rodriguez Jonh Erick</t>
  </si>
  <si>
    <t>Lopez Ramirez Erika Mayerly</t>
  </si>
  <si>
    <t>Munoz Mora Robert Steven</t>
  </si>
  <si>
    <t>Patino Roa Santiago</t>
  </si>
  <si>
    <t>Perez Trujillo Jose Miguel</t>
  </si>
  <si>
    <t>Pineda Gordillo Luis Alberto</t>
  </si>
  <si>
    <t>Restrepo Morales Andres Camilo</t>
  </si>
  <si>
    <t>Rico Ruiz Roiner Orlandini</t>
  </si>
  <si>
    <t>Romero Montenegro Jhon Jairo</t>
  </si>
  <si>
    <t>Rozo Ortega Mauricio</t>
  </si>
  <si>
    <t>Mendoza Campillo Danny Daniela</t>
  </si>
  <si>
    <t>Rubiano Bello Luis Fernando</t>
  </si>
  <si>
    <t>Rueda Torres Camilo Esteban</t>
  </si>
  <si>
    <t>Moreno Pena Maria Juliana</t>
  </si>
  <si>
    <t>Ruiz Cabrales Pablo Emilio</t>
  </si>
  <si>
    <t>Sichaca Gonzalez Edwin Alfredo</t>
  </si>
  <si>
    <t>Orozco Tapia Saray Andrea</t>
  </si>
  <si>
    <t>Tarazona Galvis Juan Camilo</t>
  </si>
  <si>
    <t>Torres Jaimes Juan Sebastian</t>
  </si>
  <si>
    <t>Pena Constain Paula Andrea</t>
  </si>
  <si>
    <t>Vides Gomez Jair Enrique</t>
  </si>
  <si>
    <t>Pena Pachon Lina Marcela</t>
  </si>
  <si>
    <t>Prieto Cubillos Laura Melissa</t>
  </si>
  <si>
    <t>Quiroga Patino Lina Marcela</t>
  </si>
  <si>
    <t>Rincon Moreno Karen Viviana</t>
  </si>
  <si>
    <t>Rocha Sanchez Paula Andrea</t>
  </si>
  <si>
    <t>Rodriguez Cespedes Yurany</t>
  </si>
  <si>
    <t>Salazar Salazar Natalia</t>
  </si>
  <si>
    <t>Sarmiento Avella Luz Andrea</t>
  </si>
  <si>
    <t>Zuniga Gonzalez Genesis Meliza</t>
  </si>
  <si>
    <t>ALT + SHIF + 0</t>
  </si>
  <si>
    <t xml:space="preserve"> </t>
  </si>
  <si>
    <t>SUMAR.SI</t>
  </si>
  <si>
    <t>SUMAR.SI.CONJUNTO</t>
  </si>
  <si>
    <t>CONTAR.SI</t>
  </si>
  <si>
    <t>CONTAR.SI.CONJUNTO</t>
  </si>
  <si>
    <t>Total</t>
  </si>
  <si>
    <t>Remove duplicates</t>
  </si>
  <si>
    <t xml:space="preserve">Alarcon Rosero </t>
  </si>
  <si>
    <t xml:space="preserve">Alcala Cantillo </t>
  </si>
  <si>
    <t xml:space="preserve">Amado Barbosa </t>
  </si>
  <si>
    <t xml:space="preserve">Arevalo Pedrozo </t>
  </si>
  <si>
    <t>shift + espacio , selecciona fila</t>
  </si>
  <si>
    <t>NOMBRE COMPLETO</t>
  </si>
  <si>
    <t>APELLIDO</t>
  </si>
  <si>
    <t>Alarcon</t>
  </si>
  <si>
    <t>Alcala</t>
  </si>
  <si>
    <t>Amado</t>
  </si>
  <si>
    <t>Arevalo</t>
  </si>
  <si>
    <t>Rosero</t>
  </si>
  <si>
    <t>Cantillo</t>
  </si>
  <si>
    <t>Barbosa</t>
  </si>
  <si>
    <t>Pedrozo</t>
  </si>
  <si>
    <t>control + shift + e , rellenar</t>
  </si>
  <si>
    <t>transponer, en opciones de pegar</t>
  </si>
  <si>
    <t>MARCA</t>
  </si>
  <si>
    <t>CLAVE BUSQUEDA</t>
  </si>
  <si>
    <t>CANTIDAD</t>
  </si>
  <si>
    <t>RESULTADO</t>
  </si>
  <si>
    <t>Honda</t>
  </si>
  <si>
    <t>Toyota</t>
  </si>
  <si>
    <t>ford</t>
  </si>
  <si>
    <t>mercedez</t>
  </si>
  <si>
    <t>BUSCAR</t>
  </si>
  <si>
    <t>Honda1</t>
  </si>
  <si>
    <t>Toyota1</t>
  </si>
  <si>
    <t>ford1</t>
  </si>
  <si>
    <t>mercedez1</t>
  </si>
  <si>
    <t>Honda2</t>
  </si>
  <si>
    <t>Toyota2</t>
  </si>
  <si>
    <t>ford2</t>
  </si>
  <si>
    <t>Honda3</t>
  </si>
  <si>
    <t>mercedez2</t>
  </si>
  <si>
    <t>Honda4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</si>
</sst>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Border="1"/>
    <xf numFmtId="0" fontId="0" fillId="0" borderId="11" xfId="0" applyBorder="1"/>
    <xf numFmtId="0" fontId="0" fillId="34" borderId="0" xfId="0" applyFill="1"/>
    <xf numFmtId="0" fontId="0" fillId="34" borderId="13" xfId="0" applyFill="1" applyBorder="1"/>
    <xf numFmtId="0" fontId="0" fillId="0" borderId="13" xfId="0" applyBorder="1"/>
    <xf numFmtId="0" fontId="0" fillId="35" borderId="0" xfId="0" applyFill="1" applyBorder="1"/>
    <xf numFmtId="0" fontId="0" fillId="35" borderId="0" xfId="0" applyFill="1"/>
    <xf numFmtId="0" fontId="0" fillId="36" borderId="0" xfId="0" applyFill="1"/>
    <xf numFmtId="0" fontId="0" fillId="36" borderId="13" xfId="0" applyFill="1" applyBorder="1"/>
    <xf numFmtId="170" fontId="0" fillId="0" borderId="0" xfId="0" applyNumberFormat="1"/>
    <xf numFmtId="170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BASE" displayName="DBASE" ref="A1:F72" totalsRowShown="0">
  <autoFilter ref="A1:F72" xr:uid="{00000000-0009-0000-0100-000001000000}"/>
  <tableColumns count="6">
    <tableColumn id="1" xr3:uid="{00000000-0010-0000-0000-000001000000}" name="CODIGO"/>
    <tableColumn id="2" xr3:uid="{00000000-0010-0000-0000-000002000000}" name="NOMBRE"/>
    <tableColumn id="3" xr3:uid="{00000000-0010-0000-0000-000003000000}" name="GENERO"/>
    <tableColumn id="4" xr3:uid="{00000000-0010-0000-0000-000004000000}" name="NOTA 1"/>
    <tableColumn id="5" xr3:uid="{00000000-0010-0000-0000-000005000000}" name="NOTA 2"/>
    <tableColumn id="6" xr3:uid="{00000000-0010-0000-0000-000006000000}" name="NOTA 3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workbookViewId="0">
      <selection activeCell="D3" sqref="D3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</v>
      </c>
    </row>
    <row r="2" spans="1:14" x14ac:dyDescent="0.25">
      <c r="A2">
        <v>2223697</v>
      </c>
      <c r="B2" t="s">
        <v>6</v>
      </c>
      <c r="C2" t="s">
        <v>7</v>
      </c>
      <c r="D2">
        <v>3</v>
      </c>
      <c r="E2">
        <v>2.9</v>
      </c>
      <c r="F2">
        <v>2.4</v>
      </c>
      <c r="I2" t="s">
        <v>7</v>
      </c>
    </row>
    <row r="3" spans="1:14" x14ac:dyDescent="0.25">
      <c r="A3">
        <v>2223697</v>
      </c>
      <c r="B3" t="s">
        <v>6</v>
      </c>
      <c r="C3" t="s">
        <v>7</v>
      </c>
      <c r="D3">
        <v>3</v>
      </c>
      <c r="E3">
        <v>2.9</v>
      </c>
      <c r="F3">
        <v>2.4</v>
      </c>
    </row>
    <row r="4" spans="1:14" x14ac:dyDescent="0.25">
      <c r="A4">
        <v>2223697</v>
      </c>
      <c r="B4" t="s">
        <v>6</v>
      </c>
      <c r="C4" t="s">
        <v>7</v>
      </c>
      <c r="D4">
        <v>3</v>
      </c>
      <c r="E4">
        <v>2.9</v>
      </c>
      <c r="F4">
        <v>2.4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25">
      <c r="A5">
        <v>2223697</v>
      </c>
      <c r="B5" t="s">
        <v>6</v>
      </c>
      <c r="C5" t="s">
        <v>7</v>
      </c>
      <c r="D5">
        <v>3</v>
      </c>
      <c r="E5">
        <v>2.9</v>
      </c>
      <c r="F5">
        <v>2.4</v>
      </c>
      <c r="I5">
        <v>2223697</v>
      </c>
      <c r="J5" t="s">
        <v>6</v>
      </c>
      <c r="K5" t="s">
        <v>7</v>
      </c>
      <c r="L5">
        <v>3</v>
      </c>
      <c r="M5">
        <v>2.9</v>
      </c>
      <c r="N5">
        <v>2.4</v>
      </c>
    </row>
    <row r="6" spans="1:14" x14ac:dyDescent="0.25">
      <c r="A6">
        <v>2223697</v>
      </c>
      <c r="B6" t="s">
        <v>6</v>
      </c>
      <c r="C6" t="s">
        <v>7</v>
      </c>
      <c r="D6">
        <v>3</v>
      </c>
      <c r="E6">
        <v>2.9</v>
      </c>
      <c r="F6">
        <v>2.4</v>
      </c>
      <c r="I6">
        <v>2223859</v>
      </c>
      <c r="J6" t="s">
        <v>8</v>
      </c>
      <c r="K6" t="s">
        <v>7</v>
      </c>
      <c r="L6">
        <v>4.4000000000000004</v>
      </c>
      <c r="M6">
        <v>4.3</v>
      </c>
      <c r="N6">
        <v>2</v>
      </c>
    </row>
    <row r="7" spans="1:14" x14ac:dyDescent="0.25">
      <c r="A7">
        <v>2223697</v>
      </c>
      <c r="B7" t="s">
        <v>6</v>
      </c>
      <c r="C7" t="s">
        <v>7</v>
      </c>
      <c r="D7">
        <v>3</v>
      </c>
      <c r="E7">
        <v>2.9</v>
      </c>
      <c r="F7">
        <v>2.4</v>
      </c>
      <c r="I7">
        <v>2220357</v>
      </c>
      <c r="J7" t="s">
        <v>9</v>
      </c>
      <c r="K7" t="s">
        <v>7</v>
      </c>
      <c r="L7">
        <v>1.1000000000000001</v>
      </c>
      <c r="M7">
        <v>1.7</v>
      </c>
      <c r="N7">
        <v>1.2</v>
      </c>
    </row>
    <row r="8" spans="1:14" x14ac:dyDescent="0.25">
      <c r="A8">
        <v>2223859</v>
      </c>
      <c r="B8" t="s">
        <v>8</v>
      </c>
      <c r="C8" t="s">
        <v>7</v>
      </c>
      <c r="D8">
        <v>4.4000000000000004</v>
      </c>
      <c r="E8">
        <v>4.3</v>
      </c>
      <c r="F8">
        <v>2</v>
      </c>
      <c r="I8">
        <v>2224121</v>
      </c>
      <c r="J8" t="s">
        <v>10</v>
      </c>
      <c r="K8" t="s">
        <v>7</v>
      </c>
      <c r="L8">
        <v>2.8</v>
      </c>
      <c r="M8">
        <v>3.7</v>
      </c>
      <c r="N8">
        <v>3.5</v>
      </c>
    </row>
    <row r="9" spans="1:14" x14ac:dyDescent="0.25">
      <c r="A9">
        <v>2220357</v>
      </c>
      <c r="B9" t="s">
        <v>9</v>
      </c>
      <c r="C9" t="s">
        <v>7</v>
      </c>
      <c r="D9">
        <v>1.1000000000000001</v>
      </c>
      <c r="E9">
        <v>1.7</v>
      </c>
      <c r="F9">
        <v>1.2</v>
      </c>
      <c r="I9">
        <v>2220125</v>
      </c>
      <c r="J9" t="s">
        <v>11</v>
      </c>
      <c r="K9" t="s">
        <v>7</v>
      </c>
      <c r="L9">
        <v>3.8</v>
      </c>
      <c r="M9">
        <v>4.3</v>
      </c>
      <c r="N9">
        <v>5</v>
      </c>
    </row>
    <row r="10" spans="1:14" x14ac:dyDescent="0.25">
      <c r="A10">
        <v>2224121</v>
      </c>
      <c r="B10" t="s">
        <v>10</v>
      </c>
      <c r="C10" t="s">
        <v>7</v>
      </c>
      <c r="D10">
        <v>2.8</v>
      </c>
      <c r="E10">
        <v>3.7</v>
      </c>
      <c r="F10">
        <v>3.5</v>
      </c>
      <c r="I10">
        <v>2221802</v>
      </c>
      <c r="J10" t="s">
        <v>12</v>
      </c>
      <c r="K10" t="s">
        <v>7</v>
      </c>
      <c r="L10">
        <v>1.9</v>
      </c>
      <c r="M10">
        <v>3.8</v>
      </c>
      <c r="N10">
        <v>3.2</v>
      </c>
    </row>
    <row r="11" spans="1:14" x14ac:dyDescent="0.25">
      <c r="A11">
        <v>2224037</v>
      </c>
      <c r="B11" t="s">
        <v>13</v>
      </c>
      <c r="C11" t="s">
        <v>14</v>
      </c>
      <c r="D11">
        <v>1.1000000000000001</v>
      </c>
      <c r="E11">
        <v>3.8</v>
      </c>
      <c r="F11">
        <v>2.2000000000000002</v>
      </c>
      <c r="I11">
        <v>2223684</v>
      </c>
      <c r="J11" t="s">
        <v>15</v>
      </c>
      <c r="K11" t="s">
        <v>7</v>
      </c>
      <c r="L11">
        <v>4.3</v>
      </c>
      <c r="M11">
        <v>3.1</v>
      </c>
      <c r="N11">
        <v>1.5</v>
      </c>
    </row>
    <row r="12" spans="1:14" x14ac:dyDescent="0.25">
      <c r="A12">
        <v>2223833</v>
      </c>
      <c r="B12" t="s">
        <v>16</v>
      </c>
      <c r="C12" t="s">
        <v>14</v>
      </c>
      <c r="D12">
        <v>2.2999999999999998</v>
      </c>
      <c r="E12">
        <v>2.4</v>
      </c>
      <c r="F12">
        <v>2.2999999999999998</v>
      </c>
      <c r="I12">
        <v>2222223</v>
      </c>
      <c r="J12" t="s">
        <v>17</v>
      </c>
      <c r="K12" t="s">
        <v>7</v>
      </c>
      <c r="L12">
        <v>2.9</v>
      </c>
      <c r="M12">
        <v>4.5</v>
      </c>
      <c r="N12">
        <v>1.1000000000000001</v>
      </c>
    </row>
    <row r="13" spans="1:14" x14ac:dyDescent="0.25">
      <c r="A13">
        <v>2220125</v>
      </c>
      <c r="B13" t="s">
        <v>11</v>
      </c>
      <c r="C13" t="s">
        <v>7</v>
      </c>
      <c r="D13">
        <v>3.8</v>
      </c>
      <c r="E13">
        <v>4.3</v>
      </c>
      <c r="F13">
        <v>5</v>
      </c>
      <c r="I13">
        <v>2223653</v>
      </c>
      <c r="J13" t="s">
        <v>18</v>
      </c>
      <c r="K13" t="s">
        <v>7</v>
      </c>
      <c r="L13">
        <v>2.7</v>
      </c>
      <c r="M13">
        <v>2.4</v>
      </c>
      <c r="N13">
        <v>3.2</v>
      </c>
    </row>
    <row r="14" spans="1:14" x14ac:dyDescent="0.25">
      <c r="A14">
        <v>2221802</v>
      </c>
      <c r="B14" t="s">
        <v>12</v>
      </c>
      <c r="C14" t="s">
        <v>7</v>
      </c>
      <c r="D14">
        <v>1.9</v>
      </c>
      <c r="E14">
        <v>3.8</v>
      </c>
      <c r="F14">
        <v>3.2</v>
      </c>
      <c r="I14">
        <v>2223801</v>
      </c>
      <c r="J14" t="s">
        <v>19</v>
      </c>
      <c r="K14" t="s">
        <v>7</v>
      </c>
      <c r="L14">
        <v>3.9</v>
      </c>
      <c r="M14">
        <v>1.9</v>
      </c>
      <c r="N14">
        <v>3.8</v>
      </c>
    </row>
    <row r="15" spans="1:14" x14ac:dyDescent="0.25">
      <c r="A15">
        <v>2223684</v>
      </c>
      <c r="B15" t="s">
        <v>15</v>
      </c>
      <c r="C15" t="s">
        <v>7</v>
      </c>
      <c r="D15">
        <v>4.3</v>
      </c>
      <c r="E15">
        <v>3.1</v>
      </c>
      <c r="F15">
        <v>1.5</v>
      </c>
      <c r="I15">
        <v>2220171</v>
      </c>
      <c r="J15" t="s">
        <v>20</v>
      </c>
      <c r="K15" t="s">
        <v>7</v>
      </c>
      <c r="L15">
        <v>1.7</v>
      </c>
      <c r="M15">
        <v>2.4</v>
      </c>
      <c r="N15">
        <v>1</v>
      </c>
    </row>
    <row r="16" spans="1:14" x14ac:dyDescent="0.25">
      <c r="A16">
        <v>2222223</v>
      </c>
      <c r="B16" t="s">
        <v>17</v>
      </c>
      <c r="C16" t="s">
        <v>7</v>
      </c>
      <c r="D16">
        <v>2.9</v>
      </c>
      <c r="E16">
        <v>4.5</v>
      </c>
      <c r="F16">
        <v>1.1000000000000001</v>
      </c>
      <c r="I16">
        <v>2224071</v>
      </c>
      <c r="J16" t="s">
        <v>21</v>
      </c>
      <c r="K16" t="s">
        <v>7</v>
      </c>
      <c r="L16">
        <v>1.9</v>
      </c>
      <c r="M16">
        <v>1</v>
      </c>
      <c r="N16">
        <v>2.7</v>
      </c>
    </row>
    <row r="17" spans="1:14" x14ac:dyDescent="0.25">
      <c r="A17">
        <v>2223653</v>
      </c>
      <c r="B17" t="s">
        <v>18</v>
      </c>
      <c r="C17" t="s">
        <v>7</v>
      </c>
      <c r="D17">
        <v>2.7</v>
      </c>
      <c r="E17">
        <v>2.4</v>
      </c>
      <c r="F17">
        <v>3.2</v>
      </c>
      <c r="I17">
        <v>2220003</v>
      </c>
      <c r="J17" t="s">
        <v>22</v>
      </c>
      <c r="K17" t="s">
        <v>7</v>
      </c>
      <c r="L17">
        <v>4.5</v>
      </c>
      <c r="M17">
        <v>2.9</v>
      </c>
      <c r="N17">
        <v>2.6</v>
      </c>
    </row>
    <row r="18" spans="1:14" x14ac:dyDescent="0.25">
      <c r="A18">
        <v>2223801</v>
      </c>
      <c r="B18" t="s">
        <v>19</v>
      </c>
      <c r="C18" t="s">
        <v>7</v>
      </c>
      <c r="D18">
        <v>3.9</v>
      </c>
      <c r="E18">
        <v>1.9</v>
      </c>
      <c r="F18">
        <v>3.8</v>
      </c>
      <c r="I18">
        <v>2220479</v>
      </c>
      <c r="J18" t="s">
        <v>23</v>
      </c>
      <c r="K18" t="s">
        <v>7</v>
      </c>
      <c r="L18">
        <v>3.9</v>
      </c>
      <c r="M18">
        <v>4.8</v>
      </c>
      <c r="N18">
        <v>3.1</v>
      </c>
    </row>
    <row r="19" spans="1:14" x14ac:dyDescent="0.25">
      <c r="A19">
        <v>2221963</v>
      </c>
      <c r="B19" t="s">
        <v>24</v>
      </c>
      <c r="C19" t="s">
        <v>14</v>
      </c>
      <c r="D19">
        <v>1.4</v>
      </c>
      <c r="E19">
        <v>4.4000000000000004</v>
      </c>
      <c r="F19">
        <v>1</v>
      </c>
      <c r="I19">
        <v>2222134</v>
      </c>
      <c r="J19" t="s">
        <v>25</v>
      </c>
      <c r="K19" t="s">
        <v>7</v>
      </c>
      <c r="L19">
        <v>2.9</v>
      </c>
      <c r="M19">
        <v>2.2999999999999998</v>
      </c>
      <c r="N19">
        <v>2.6</v>
      </c>
    </row>
    <row r="20" spans="1:14" x14ac:dyDescent="0.25">
      <c r="A20">
        <v>2224271</v>
      </c>
      <c r="B20" t="s">
        <v>26</v>
      </c>
      <c r="C20" t="s">
        <v>14</v>
      </c>
      <c r="D20">
        <v>1.3</v>
      </c>
      <c r="E20">
        <v>1.3</v>
      </c>
      <c r="F20">
        <v>3.5</v>
      </c>
      <c r="I20">
        <v>2220723</v>
      </c>
      <c r="J20" t="s">
        <v>27</v>
      </c>
      <c r="K20" t="s">
        <v>7</v>
      </c>
      <c r="L20">
        <v>4</v>
      </c>
      <c r="M20">
        <v>4.5999999999999996</v>
      </c>
      <c r="N20">
        <v>4.7</v>
      </c>
    </row>
    <row r="21" spans="1:14" x14ac:dyDescent="0.25">
      <c r="A21">
        <v>2220171</v>
      </c>
      <c r="B21" t="s">
        <v>20</v>
      </c>
      <c r="C21" t="s">
        <v>7</v>
      </c>
      <c r="D21">
        <v>1.7</v>
      </c>
      <c r="E21">
        <v>2.4</v>
      </c>
      <c r="F21">
        <v>1</v>
      </c>
      <c r="I21">
        <v>2223824</v>
      </c>
      <c r="J21" t="s">
        <v>28</v>
      </c>
      <c r="K21" t="s">
        <v>7</v>
      </c>
      <c r="L21">
        <v>2.1</v>
      </c>
      <c r="M21">
        <v>2.5</v>
      </c>
      <c r="N21">
        <v>3.6</v>
      </c>
    </row>
    <row r="22" spans="1:14" x14ac:dyDescent="0.25">
      <c r="A22">
        <v>2222123</v>
      </c>
      <c r="B22" t="s">
        <v>29</v>
      </c>
      <c r="C22" t="s">
        <v>14</v>
      </c>
      <c r="D22">
        <v>4</v>
      </c>
      <c r="E22">
        <v>1.3</v>
      </c>
      <c r="F22">
        <v>3.4</v>
      </c>
      <c r="I22">
        <v>2220148</v>
      </c>
      <c r="J22" t="s">
        <v>30</v>
      </c>
      <c r="K22" t="s">
        <v>7</v>
      </c>
      <c r="L22">
        <v>5</v>
      </c>
      <c r="M22">
        <v>3.4</v>
      </c>
      <c r="N22">
        <v>2.1</v>
      </c>
    </row>
    <row r="23" spans="1:14" x14ac:dyDescent="0.25">
      <c r="A23">
        <v>2224071</v>
      </c>
      <c r="B23" t="s">
        <v>21</v>
      </c>
      <c r="C23" t="s">
        <v>7</v>
      </c>
      <c r="D23">
        <v>1.9</v>
      </c>
      <c r="E23">
        <v>1</v>
      </c>
      <c r="F23">
        <v>2.7</v>
      </c>
      <c r="I23">
        <v>2224265</v>
      </c>
      <c r="J23" t="s">
        <v>31</v>
      </c>
      <c r="K23" t="s">
        <v>7</v>
      </c>
      <c r="L23">
        <v>3.8</v>
      </c>
      <c r="M23">
        <v>3</v>
      </c>
      <c r="N23">
        <v>2.7</v>
      </c>
    </row>
    <row r="24" spans="1:14" x14ac:dyDescent="0.25">
      <c r="A24">
        <v>2220003</v>
      </c>
      <c r="B24" t="s">
        <v>22</v>
      </c>
      <c r="C24" t="s">
        <v>7</v>
      </c>
      <c r="D24">
        <v>4.5</v>
      </c>
      <c r="E24">
        <v>2.9</v>
      </c>
      <c r="F24">
        <v>2.6</v>
      </c>
      <c r="I24">
        <v>2223823</v>
      </c>
      <c r="J24" t="s">
        <v>32</v>
      </c>
      <c r="K24" t="s">
        <v>7</v>
      </c>
      <c r="L24">
        <v>4.0999999999999996</v>
      </c>
      <c r="M24">
        <v>2.2999999999999998</v>
      </c>
      <c r="N24">
        <v>4.5999999999999996</v>
      </c>
    </row>
    <row r="25" spans="1:14" x14ac:dyDescent="0.25">
      <c r="A25">
        <v>2220479</v>
      </c>
      <c r="B25" t="s">
        <v>23</v>
      </c>
      <c r="C25" t="s">
        <v>7</v>
      </c>
      <c r="D25">
        <v>3.9</v>
      </c>
      <c r="E25">
        <v>4.8</v>
      </c>
      <c r="F25">
        <v>3.1</v>
      </c>
      <c r="I25">
        <v>2220747</v>
      </c>
      <c r="J25" t="s">
        <v>33</v>
      </c>
      <c r="K25" t="s">
        <v>7</v>
      </c>
      <c r="L25">
        <v>2.8</v>
      </c>
      <c r="M25">
        <v>3.2</v>
      </c>
      <c r="N25">
        <v>3.8</v>
      </c>
    </row>
    <row r="26" spans="1:14" x14ac:dyDescent="0.25">
      <c r="A26">
        <v>2220186</v>
      </c>
      <c r="B26" t="s">
        <v>34</v>
      </c>
      <c r="C26" t="s">
        <v>14</v>
      </c>
      <c r="D26">
        <v>4.0999999999999996</v>
      </c>
      <c r="E26">
        <v>4.5</v>
      </c>
      <c r="F26">
        <v>3.6</v>
      </c>
      <c r="I26">
        <v>2220312</v>
      </c>
      <c r="J26" t="s">
        <v>35</v>
      </c>
      <c r="K26" t="s">
        <v>7</v>
      </c>
      <c r="L26">
        <v>3.3</v>
      </c>
      <c r="M26">
        <v>4.8</v>
      </c>
      <c r="N26">
        <v>4.4000000000000004</v>
      </c>
    </row>
    <row r="27" spans="1:14" x14ac:dyDescent="0.25">
      <c r="A27">
        <v>2222134</v>
      </c>
      <c r="B27" t="s">
        <v>25</v>
      </c>
      <c r="C27" t="s">
        <v>7</v>
      </c>
      <c r="D27">
        <v>2.9</v>
      </c>
      <c r="E27">
        <v>2.2999999999999998</v>
      </c>
      <c r="F27">
        <v>2.6</v>
      </c>
      <c r="I27">
        <v>2222448</v>
      </c>
      <c r="J27" t="s">
        <v>36</v>
      </c>
      <c r="K27" t="s">
        <v>7</v>
      </c>
      <c r="L27">
        <v>1.2</v>
      </c>
      <c r="M27">
        <v>3.3</v>
      </c>
      <c r="N27">
        <v>2.8</v>
      </c>
    </row>
    <row r="28" spans="1:14" x14ac:dyDescent="0.25">
      <c r="A28">
        <v>2220723</v>
      </c>
      <c r="B28" t="s">
        <v>27</v>
      </c>
      <c r="C28" t="s">
        <v>7</v>
      </c>
      <c r="D28">
        <v>4</v>
      </c>
      <c r="E28">
        <v>4.5999999999999996</v>
      </c>
      <c r="F28">
        <v>4.7</v>
      </c>
      <c r="I28">
        <v>2224006</v>
      </c>
      <c r="J28" t="s">
        <v>37</v>
      </c>
      <c r="K28" t="s">
        <v>7</v>
      </c>
      <c r="L28">
        <v>2</v>
      </c>
      <c r="M28">
        <v>1.3</v>
      </c>
      <c r="N28">
        <v>3</v>
      </c>
    </row>
    <row r="29" spans="1:14" x14ac:dyDescent="0.25">
      <c r="A29">
        <v>2223824</v>
      </c>
      <c r="B29" t="s">
        <v>28</v>
      </c>
      <c r="C29" t="s">
        <v>7</v>
      </c>
      <c r="D29">
        <v>2.1</v>
      </c>
      <c r="E29">
        <v>2.5</v>
      </c>
      <c r="F29">
        <v>3.6</v>
      </c>
      <c r="I29">
        <v>2224062</v>
      </c>
      <c r="J29" t="s">
        <v>38</v>
      </c>
      <c r="K29" t="s">
        <v>7</v>
      </c>
      <c r="L29">
        <v>1.6</v>
      </c>
      <c r="M29">
        <v>3.3</v>
      </c>
      <c r="N29">
        <v>2</v>
      </c>
    </row>
    <row r="30" spans="1:14" x14ac:dyDescent="0.25">
      <c r="A30">
        <v>2220148</v>
      </c>
      <c r="B30" t="s">
        <v>30</v>
      </c>
      <c r="C30" t="s">
        <v>7</v>
      </c>
      <c r="D30">
        <v>5</v>
      </c>
      <c r="E30">
        <v>3.4</v>
      </c>
      <c r="F30">
        <v>2.1</v>
      </c>
      <c r="I30">
        <v>2221950</v>
      </c>
      <c r="J30" t="s">
        <v>39</v>
      </c>
      <c r="K30" t="s">
        <v>7</v>
      </c>
      <c r="L30">
        <v>2.1</v>
      </c>
      <c r="M30">
        <v>4.5</v>
      </c>
      <c r="N30">
        <v>5</v>
      </c>
    </row>
    <row r="31" spans="1:14" x14ac:dyDescent="0.25">
      <c r="A31">
        <v>2224265</v>
      </c>
      <c r="B31" t="s">
        <v>31</v>
      </c>
      <c r="C31" t="s">
        <v>7</v>
      </c>
      <c r="D31">
        <v>3.8</v>
      </c>
      <c r="E31">
        <v>3</v>
      </c>
      <c r="F31">
        <v>2.7</v>
      </c>
      <c r="I31">
        <v>2220136</v>
      </c>
      <c r="J31" t="s">
        <v>40</v>
      </c>
      <c r="K31" t="s">
        <v>7</v>
      </c>
      <c r="L31">
        <v>4.0999999999999996</v>
      </c>
      <c r="M31">
        <v>2.9</v>
      </c>
      <c r="N31">
        <v>4.3</v>
      </c>
    </row>
    <row r="32" spans="1:14" x14ac:dyDescent="0.25">
      <c r="A32">
        <v>2223823</v>
      </c>
      <c r="B32" t="s">
        <v>32</v>
      </c>
      <c r="C32" t="s">
        <v>7</v>
      </c>
      <c r="D32">
        <v>4.0999999999999996</v>
      </c>
      <c r="E32">
        <v>2.2999999999999998</v>
      </c>
      <c r="F32">
        <v>4.5999999999999996</v>
      </c>
      <c r="I32">
        <v>2224600</v>
      </c>
      <c r="J32" t="s">
        <v>41</v>
      </c>
      <c r="K32" t="s">
        <v>7</v>
      </c>
      <c r="L32">
        <v>4.0999999999999996</v>
      </c>
      <c r="M32">
        <v>4.8</v>
      </c>
      <c r="N32">
        <v>1.9</v>
      </c>
    </row>
    <row r="33" spans="1:14" x14ac:dyDescent="0.25">
      <c r="A33">
        <v>2220747</v>
      </c>
      <c r="B33" t="s">
        <v>33</v>
      </c>
      <c r="C33" t="s">
        <v>7</v>
      </c>
      <c r="D33">
        <v>2.8</v>
      </c>
      <c r="E33">
        <v>3.2</v>
      </c>
      <c r="F33">
        <v>3.8</v>
      </c>
      <c r="I33">
        <v>2222277</v>
      </c>
      <c r="J33" t="s">
        <v>42</v>
      </c>
      <c r="K33" t="s">
        <v>7</v>
      </c>
      <c r="L33">
        <v>2.2999999999999998</v>
      </c>
      <c r="M33">
        <v>1.4</v>
      </c>
      <c r="N33">
        <v>4.9000000000000004</v>
      </c>
    </row>
    <row r="34" spans="1:14" x14ac:dyDescent="0.25">
      <c r="A34">
        <v>2220312</v>
      </c>
      <c r="B34" t="s">
        <v>35</v>
      </c>
      <c r="C34" t="s">
        <v>7</v>
      </c>
      <c r="D34">
        <v>3.3</v>
      </c>
      <c r="E34">
        <v>4.8</v>
      </c>
      <c r="F34">
        <v>4.4000000000000004</v>
      </c>
      <c r="I34">
        <v>2222265</v>
      </c>
      <c r="J34" t="s">
        <v>43</v>
      </c>
      <c r="K34" t="s">
        <v>7</v>
      </c>
      <c r="L34">
        <v>1.3</v>
      </c>
      <c r="M34">
        <v>4.3</v>
      </c>
      <c r="N34">
        <v>3.6</v>
      </c>
    </row>
    <row r="35" spans="1:14" x14ac:dyDescent="0.25">
      <c r="A35">
        <v>2222448</v>
      </c>
      <c r="B35" t="s">
        <v>36</v>
      </c>
      <c r="C35" t="s">
        <v>7</v>
      </c>
      <c r="D35">
        <v>1.2</v>
      </c>
      <c r="E35">
        <v>3.3</v>
      </c>
      <c r="F35">
        <v>2.8</v>
      </c>
      <c r="I35">
        <v>2220728</v>
      </c>
      <c r="J35" t="s">
        <v>44</v>
      </c>
      <c r="K35" t="s">
        <v>7</v>
      </c>
      <c r="L35">
        <v>4</v>
      </c>
      <c r="M35">
        <v>4.4000000000000004</v>
      </c>
      <c r="N35">
        <v>1.7</v>
      </c>
    </row>
    <row r="36" spans="1:14" x14ac:dyDescent="0.25">
      <c r="A36">
        <v>2224006</v>
      </c>
      <c r="B36" t="s">
        <v>37</v>
      </c>
      <c r="C36" t="s">
        <v>7</v>
      </c>
      <c r="D36">
        <v>2</v>
      </c>
      <c r="E36">
        <v>1.3</v>
      </c>
      <c r="F36">
        <v>3</v>
      </c>
      <c r="I36">
        <v>2223676</v>
      </c>
      <c r="J36" t="s">
        <v>45</v>
      </c>
      <c r="K36" t="s">
        <v>7</v>
      </c>
      <c r="L36">
        <v>1.9</v>
      </c>
      <c r="M36">
        <v>1.5</v>
      </c>
      <c r="N36">
        <v>3.4</v>
      </c>
    </row>
    <row r="37" spans="1:14" x14ac:dyDescent="0.25">
      <c r="A37">
        <v>2224062</v>
      </c>
      <c r="B37" t="s">
        <v>38</v>
      </c>
      <c r="C37" t="s">
        <v>7</v>
      </c>
      <c r="D37">
        <v>1.6</v>
      </c>
      <c r="E37">
        <v>3.3</v>
      </c>
      <c r="F37">
        <v>2</v>
      </c>
      <c r="I37">
        <v>2220222</v>
      </c>
      <c r="J37" t="s">
        <v>46</v>
      </c>
      <c r="K37" t="s">
        <v>7</v>
      </c>
      <c r="L37">
        <v>2.6</v>
      </c>
      <c r="M37">
        <v>2.9</v>
      </c>
      <c r="N37">
        <v>3.4</v>
      </c>
    </row>
    <row r="38" spans="1:14" x14ac:dyDescent="0.25">
      <c r="A38">
        <v>2221950</v>
      </c>
      <c r="B38" t="s">
        <v>39</v>
      </c>
      <c r="C38" t="s">
        <v>7</v>
      </c>
      <c r="D38">
        <v>2.1</v>
      </c>
      <c r="E38">
        <v>4.5</v>
      </c>
      <c r="F38">
        <v>5</v>
      </c>
      <c r="I38">
        <v>2224089</v>
      </c>
      <c r="J38" t="s">
        <v>47</v>
      </c>
      <c r="K38" t="s">
        <v>7</v>
      </c>
      <c r="L38">
        <v>4</v>
      </c>
      <c r="M38">
        <v>3.8</v>
      </c>
      <c r="N38">
        <v>1.1000000000000001</v>
      </c>
    </row>
    <row r="39" spans="1:14" x14ac:dyDescent="0.25">
      <c r="A39">
        <v>2220136</v>
      </c>
      <c r="B39" t="s">
        <v>40</v>
      </c>
      <c r="C39" t="s">
        <v>7</v>
      </c>
      <c r="D39">
        <v>4.0999999999999996</v>
      </c>
      <c r="E39">
        <v>2.9</v>
      </c>
      <c r="F39">
        <v>4.3</v>
      </c>
      <c r="I39">
        <v>2222237</v>
      </c>
      <c r="J39" t="s">
        <v>48</v>
      </c>
      <c r="K39" t="s">
        <v>7</v>
      </c>
      <c r="L39">
        <v>4.2</v>
      </c>
      <c r="M39">
        <v>2</v>
      </c>
      <c r="N39">
        <v>4.0999999999999996</v>
      </c>
    </row>
    <row r="40" spans="1:14" x14ac:dyDescent="0.25">
      <c r="A40">
        <v>2224600</v>
      </c>
      <c r="B40" t="s">
        <v>41</v>
      </c>
      <c r="C40" t="s">
        <v>7</v>
      </c>
      <c r="D40">
        <v>4.0999999999999996</v>
      </c>
      <c r="E40">
        <v>4.8</v>
      </c>
      <c r="F40">
        <v>1.9</v>
      </c>
      <c r="I40">
        <v>2220360</v>
      </c>
      <c r="J40" t="s">
        <v>49</v>
      </c>
      <c r="K40" t="s">
        <v>7</v>
      </c>
      <c r="L40">
        <v>4.5</v>
      </c>
      <c r="M40">
        <v>3.7</v>
      </c>
      <c r="N40">
        <v>3.8</v>
      </c>
    </row>
    <row r="41" spans="1:14" x14ac:dyDescent="0.25">
      <c r="A41">
        <v>2224330</v>
      </c>
      <c r="B41" t="s">
        <v>50</v>
      </c>
      <c r="C41" t="s">
        <v>14</v>
      </c>
      <c r="D41">
        <v>4.7</v>
      </c>
      <c r="E41">
        <v>4.5</v>
      </c>
      <c r="F41">
        <v>2.9</v>
      </c>
      <c r="I41">
        <v>2220688</v>
      </c>
      <c r="J41" t="s">
        <v>51</v>
      </c>
      <c r="K41" t="s">
        <v>7</v>
      </c>
      <c r="L41">
        <v>2.2999999999999998</v>
      </c>
      <c r="M41">
        <v>2.2999999999999998</v>
      </c>
      <c r="N41">
        <v>3.7</v>
      </c>
    </row>
    <row r="42" spans="1:14" x14ac:dyDescent="0.25">
      <c r="A42">
        <v>2222277</v>
      </c>
      <c r="B42" t="s">
        <v>42</v>
      </c>
      <c r="C42" t="s">
        <v>7</v>
      </c>
      <c r="D42">
        <v>2.2999999999999998</v>
      </c>
      <c r="E42">
        <v>1.4</v>
      </c>
      <c r="F42">
        <v>4.9000000000000004</v>
      </c>
      <c r="I42">
        <v>2223747</v>
      </c>
      <c r="J42" t="s">
        <v>52</v>
      </c>
      <c r="K42" t="s">
        <v>7</v>
      </c>
      <c r="L42">
        <v>3.3</v>
      </c>
      <c r="M42">
        <v>2.2999999999999998</v>
      </c>
      <c r="N42">
        <v>2.7</v>
      </c>
    </row>
    <row r="43" spans="1:14" x14ac:dyDescent="0.25">
      <c r="A43">
        <v>2222265</v>
      </c>
      <c r="B43" t="s">
        <v>43</v>
      </c>
      <c r="C43" t="s">
        <v>7</v>
      </c>
      <c r="D43">
        <v>1.3</v>
      </c>
      <c r="E43">
        <v>4.3</v>
      </c>
      <c r="F43">
        <v>3.6</v>
      </c>
      <c r="I43">
        <v>2224066</v>
      </c>
      <c r="J43" t="s">
        <v>53</v>
      </c>
      <c r="K43" t="s">
        <v>7</v>
      </c>
      <c r="L43">
        <v>2.2999999999999998</v>
      </c>
      <c r="M43">
        <v>3.2</v>
      </c>
      <c r="N43">
        <v>1.3</v>
      </c>
    </row>
    <row r="44" spans="1:14" x14ac:dyDescent="0.25">
      <c r="A44">
        <v>2220728</v>
      </c>
      <c r="B44" t="s">
        <v>44</v>
      </c>
      <c r="C44" t="s">
        <v>7</v>
      </c>
      <c r="D44">
        <v>4</v>
      </c>
      <c r="E44">
        <v>4.4000000000000004</v>
      </c>
      <c r="F44">
        <v>1.7</v>
      </c>
      <c r="I44">
        <v>2223594</v>
      </c>
      <c r="J44" t="s">
        <v>54</v>
      </c>
      <c r="K44" t="s">
        <v>7</v>
      </c>
      <c r="L44">
        <v>2.2999999999999998</v>
      </c>
      <c r="M44">
        <v>2.6</v>
      </c>
      <c r="N44">
        <v>3</v>
      </c>
    </row>
    <row r="45" spans="1:14" x14ac:dyDescent="0.25">
      <c r="A45">
        <v>2223676</v>
      </c>
      <c r="B45" t="s">
        <v>45</v>
      </c>
      <c r="C45" t="s">
        <v>7</v>
      </c>
      <c r="D45">
        <v>1.9</v>
      </c>
      <c r="E45">
        <v>1.5</v>
      </c>
      <c r="F45">
        <v>3.4</v>
      </c>
      <c r="I45">
        <v>2224007</v>
      </c>
      <c r="J45" t="s">
        <v>55</v>
      </c>
      <c r="K45" t="s">
        <v>7</v>
      </c>
      <c r="L45">
        <v>2.1</v>
      </c>
      <c r="M45">
        <v>3.7</v>
      </c>
      <c r="N45">
        <v>2</v>
      </c>
    </row>
    <row r="46" spans="1:14" x14ac:dyDescent="0.25">
      <c r="A46">
        <v>2220222</v>
      </c>
      <c r="B46" t="s">
        <v>46</v>
      </c>
      <c r="C46" t="s">
        <v>7</v>
      </c>
      <c r="D46">
        <v>2.6</v>
      </c>
      <c r="E46">
        <v>2.9</v>
      </c>
      <c r="F46">
        <v>3.4</v>
      </c>
      <c r="I46">
        <v>2224046</v>
      </c>
      <c r="J46" t="s">
        <v>56</v>
      </c>
      <c r="K46" t="s">
        <v>7</v>
      </c>
      <c r="L46">
        <v>1.7</v>
      </c>
      <c r="M46">
        <v>4.5</v>
      </c>
      <c r="N46">
        <v>2.1</v>
      </c>
    </row>
    <row r="47" spans="1:14" x14ac:dyDescent="0.25">
      <c r="A47">
        <v>2224089</v>
      </c>
      <c r="B47" t="s">
        <v>47</v>
      </c>
      <c r="C47" t="s">
        <v>7</v>
      </c>
      <c r="D47">
        <v>4</v>
      </c>
      <c r="E47">
        <v>3.8</v>
      </c>
      <c r="F47">
        <v>1.1000000000000001</v>
      </c>
      <c r="I47">
        <v>2223813</v>
      </c>
      <c r="J47" t="s">
        <v>57</v>
      </c>
      <c r="K47" t="s">
        <v>7</v>
      </c>
      <c r="L47">
        <v>4.4000000000000004</v>
      </c>
      <c r="M47">
        <v>4.5</v>
      </c>
      <c r="N47">
        <v>3.1</v>
      </c>
    </row>
    <row r="48" spans="1:14" x14ac:dyDescent="0.25">
      <c r="A48">
        <v>2222237</v>
      </c>
      <c r="B48" t="s">
        <v>48</v>
      </c>
      <c r="C48" t="s">
        <v>7</v>
      </c>
      <c r="D48">
        <v>4.2</v>
      </c>
      <c r="E48">
        <v>2</v>
      </c>
      <c r="F48">
        <v>4.0999999999999996</v>
      </c>
      <c r="I48">
        <v>2220712</v>
      </c>
      <c r="J48" t="s">
        <v>58</v>
      </c>
      <c r="K48" t="s">
        <v>7</v>
      </c>
      <c r="L48">
        <v>1</v>
      </c>
      <c r="M48">
        <v>3.1</v>
      </c>
      <c r="N48">
        <v>1.3</v>
      </c>
    </row>
    <row r="49" spans="1:14" x14ac:dyDescent="0.25">
      <c r="A49">
        <v>2221772</v>
      </c>
      <c r="B49" t="s">
        <v>59</v>
      </c>
      <c r="C49" t="s">
        <v>14</v>
      </c>
      <c r="D49">
        <v>4.5</v>
      </c>
      <c r="E49">
        <v>4.2</v>
      </c>
      <c r="F49">
        <v>4.0999999999999996</v>
      </c>
      <c r="I49">
        <v>2222108</v>
      </c>
      <c r="J49" t="s">
        <v>60</v>
      </c>
      <c r="K49" t="s">
        <v>7</v>
      </c>
      <c r="L49">
        <v>3.7</v>
      </c>
      <c r="M49">
        <v>2.9</v>
      </c>
      <c r="N49">
        <v>4.8</v>
      </c>
    </row>
    <row r="50" spans="1:14" x14ac:dyDescent="0.25">
      <c r="A50">
        <v>2220360</v>
      </c>
      <c r="B50" t="s">
        <v>49</v>
      </c>
      <c r="C50" t="s">
        <v>7</v>
      </c>
      <c r="D50">
        <v>4.5</v>
      </c>
      <c r="E50">
        <v>3.7</v>
      </c>
      <c r="F50">
        <v>3.8</v>
      </c>
      <c r="I50">
        <v>2222092</v>
      </c>
      <c r="J50" t="s">
        <v>61</v>
      </c>
      <c r="K50" t="s">
        <v>7</v>
      </c>
      <c r="L50">
        <v>4.8</v>
      </c>
      <c r="M50">
        <v>4.3</v>
      </c>
      <c r="N50">
        <v>4.8</v>
      </c>
    </row>
    <row r="51" spans="1:14" x14ac:dyDescent="0.25">
      <c r="A51">
        <v>2222121</v>
      </c>
      <c r="B51" t="s">
        <v>62</v>
      </c>
      <c r="C51" t="s">
        <v>14</v>
      </c>
      <c r="D51">
        <v>2.9</v>
      </c>
      <c r="E51">
        <v>2.8</v>
      </c>
      <c r="F51">
        <v>2.2000000000000002</v>
      </c>
      <c r="I51">
        <v>2220775</v>
      </c>
      <c r="J51" t="s">
        <v>63</v>
      </c>
      <c r="K51" t="s">
        <v>7</v>
      </c>
      <c r="L51">
        <v>3.6</v>
      </c>
      <c r="M51">
        <v>4.9000000000000004</v>
      </c>
      <c r="N51">
        <v>3</v>
      </c>
    </row>
    <row r="52" spans="1:14" x14ac:dyDescent="0.25">
      <c r="A52">
        <v>2220688</v>
      </c>
      <c r="B52" t="s">
        <v>51</v>
      </c>
      <c r="C52" t="s">
        <v>7</v>
      </c>
      <c r="D52">
        <v>2.2999999999999998</v>
      </c>
      <c r="E52">
        <v>2.2999999999999998</v>
      </c>
      <c r="F52">
        <v>3.7</v>
      </c>
      <c r="I52">
        <v>2220201</v>
      </c>
      <c r="J52" t="s">
        <v>64</v>
      </c>
      <c r="K52" t="s">
        <v>7</v>
      </c>
      <c r="L52">
        <v>4.2</v>
      </c>
      <c r="M52">
        <v>3.7</v>
      </c>
      <c r="N52">
        <v>2.9</v>
      </c>
    </row>
    <row r="53" spans="1:14" x14ac:dyDescent="0.25">
      <c r="A53">
        <v>2220509</v>
      </c>
      <c r="B53" t="s">
        <v>65</v>
      </c>
      <c r="C53" t="s">
        <v>14</v>
      </c>
      <c r="D53">
        <v>2.8</v>
      </c>
      <c r="E53">
        <v>1.1000000000000001</v>
      </c>
      <c r="F53">
        <v>1.3</v>
      </c>
      <c r="I53">
        <v>2223562</v>
      </c>
      <c r="J53" t="s">
        <v>66</v>
      </c>
      <c r="K53" t="s">
        <v>7</v>
      </c>
      <c r="L53">
        <v>2.7</v>
      </c>
      <c r="M53">
        <v>4.7</v>
      </c>
      <c r="N53">
        <v>3.4</v>
      </c>
    </row>
    <row r="54" spans="1:14" x14ac:dyDescent="0.25">
      <c r="A54">
        <v>2223747</v>
      </c>
      <c r="B54" t="s">
        <v>52</v>
      </c>
      <c r="C54" t="s">
        <v>7</v>
      </c>
      <c r="D54">
        <v>3.3</v>
      </c>
      <c r="E54">
        <v>2.2999999999999998</v>
      </c>
      <c r="F54">
        <v>2.7</v>
      </c>
      <c r="I54">
        <v>2220716</v>
      </c>
      <c r="J54" t="s">
        <v>67</v>
      </c>
      <c r="K54" t="s">
        <v>7</v>
      </c>
      <c r="L54">
        <v>1.2</v>
      </c>
      <c r="M54">
        <v>1.1000000000000001</v>
      </c>
      <c r="N54">
        <v>1.9</v>
      </c>
    </row>
    <row r="55" spans="1:14" x14ac:dyDescent="0.25">
      <c r="A55">
        <v>2220709</v>
      </c>
      <c r="B55" t="s">
        <v>68</v>
      </c>
      <c r="C55" t="s">
        <v>14</v>
      </c>
      <c r="D55">
        <v>4.5</v>
      </c>
      <c r="E55">
        <v>2.9</v>
      </c>
      <c r="F55">
        <v>4.2</v>
      </c>
      <c r="I55">
        <v>2220189</v>
      </c>
      <c r="J55" t="s">
        <v>69</v>
      </c>
      <c r="K55" t="s">
        <v>7</v>
      </c>
      <c r="L55">
        <v>3.9</v>
      </c>
      <c r="M55">
        <v>2.2999999999999998</v>
      </c>
      <c r="N55">
        <v>4.5999999999999996</v>
      </c>
    </row>
    <row r="56" spans="1:14" x14ac:dyDescent="0.25">
      <c r="A56">
        <v>2220827</v>
      </c>
      <c r="B56" t="s">
        <v>70</v>
      </c>
      <c r="C56" t="s">
        <v>14</v>
      </c>
      <c r="D56">
        <v>2</v>
      </c>
      <c r="E56">
        <v>4.4000000000000004</v>
      </c>
      <c r="F56">
        <v>3.9</v>
      </c>
    </row>
    <row r="57" spans="1:14" x14ac:dyDescent="0.25">
      <c r="A57">
        <v>2224066</v>
      </c>
      <c r="B57" t="s">
        <v>53</v>
      </c>
      <c r="C57" t="s">
        <v>7</v>
      </c>
      <c r="D57">
        <v>2.2999999999999998</v>
      </c>
      <c r="E57">
        <v>3.2</v>
      </c>
      <c r="F57">
        <v>1.3</v>
      </c>
    </row>
    <row r="58" spans="1:14" x14ac:dyDescent="0.25">
      <c r="A58">
        <v>2223594</v>
      </c>
      <c r="B58" t="s">
        <v>54</v>
      </c>
      <c r="C58" t="s">
        <v>7</v>
      </c>
      <c r="D58">
        <v>2.2999999999999998</v>
      </c>
      <c r="E58">
        <v>2.6</v>
      </c>
      <c r="F58">
        <v>3</v>
      </c>
    </row>
    <row r="59" spans="1:14" x14ac:dyDescent="0.25">
      <c r="A59">
        <v>2220286</v>
      </c>
      <c r="B59" t="s">
        <v>71</v>
      </c>
      <c r="C59" t="s">
        <v>14</v>
      </c>
      <c r="D59">
        <v>4.2</v>
      </c>
      <c r="E59">
        <v>4.8</v>
      </c>
      <c r="F59">
        <v>3.8</v>
      </c>
    </row>
    <row r="60" spans="1:14" x14ac:dyDescent="0.25">
      <c r="A60">
        <v>2222596</v>
      </c>
      <c r="B60" t="s">
        <v>72</v>
      </c>
      <c r="C60" t="s">
        <v>14</v>
      </c>
      <c r="D60">
        <v>5</v>
      </c>
      <c r="E60">
        <v>2.2000000000000002</v>
      </c>
      <c r="F60">
        <v>2.2000000000000002</v>
      </c>
    </row>
    <row r="61" spans="1:14" x14ac:dyDescent="0.25">
      <c r="A61">
        <v>2224007</v>
      </c>
      <c r="B61" t="s">
        <v>55</v>
      </c>
      <c r="C61" t="s">
        <v>7</v>
      </c>
      <c r="D61">
        <v>2.1</v>
      </c>
      <c r="E61">
        <v>3.7</v>
      </c>
      <c r="F61">
        <v>2</v>
      </c>
    </row>
    <row r="62" spans="1:14" x14ac:dyDescent="0.25">
      <c r="A62">
        <v>2224046</v>
      </c>
      <c r="B62" t="s">
        <v>56</v>
      </c>
      <c r="C62" t="s">
        <v>7</v>
      </c>
      <c r="D62">
        <v>1.7</v>
      </c>
      <c r="E62">
        <v>4.5</v>
      </c>
      <c r="F62">
        <v>2.1</v>
      </c>
    </row>
    <row r="63" spans="1:14" x14ac:dyDescent="0.25">
      <c r="A63">
        <v>2220482</v>
      </c>
      <c r="B63" t="s">
        <v>73</v>
      </c>
      <c r="C63" t="s">
        <v>14</v>
      </c>
      <c r="D63">
        <v>1.2</v>
      </c>
      <c r="E63">
        <v>1.5</v>
      </c>
      <c r="F63">
        <v>4.9000000000000004</v>
      </c>
    </row>
    <row r="64" spans="1:14" x14ac:dyDescent="0.25">
      <c r="A64">
        <v>2224254</v>
      </c>
      <c r="B64" t="s">
        <v>74</v>
      </c>
      <c r="C64" t="s">
        <v>14</v>
      </c>
      <c r="D64">
        <v>1</v>
      </c>
      <c r="E64">
        <v>3.9</v>
      </c>
      <c r="F64">
        <v>3.6</v>
      </c>
    </row>
    <row r="65" spans="1:6" x14ac:dyDescent="0.25">
      <c r="A65">
        <v>2223739</v>
      </c>
      <c r="B65" t="s">
        <v>75</v>
      </c>
      <c r="C65" t="s">
        <v>14</v>
      </c>
      <c r="D65">
        <v>4.0999999999999996</v>
      </c>
      <c r="E65">
        <v>4.2</v>
      </c>
      <c r="F65">
        <v>1.9</v>
      </c>
    </row>
    <row r="66" spans="1:6" x14ac:dyDescent="0.25">
      <c r="A66">
        <v>2223813</v>
      </c>
      <c r="B66" t="s">
        <v>57</v>
      </c>
      <c r="C66" t="s">
        <v>7</v>
      </c>
      <c r="D66">
        <v>4.4000000000000004</v>
      </c>
      <c r="E66">
        <v>4.5</v>
      </c>
      <c r="F66">
        <v>3.1</v>
      </c>
    </row>
    <row r="67" spans="1:6" x14ac:dyDescent="0.25">
      <c r="A67">
        <v>2220712</v>
      </c>
      <c r="B67" t="s">
        <v>58</v>
      </c>
      <c r="C67" t="s">
        <v>7</v>
      </c>
      <c r="D67">
        <v>1</v>
      </c>
      <c r="E67">
        <v>3.1</v>
      </c>
      <c r="F67">
        <v>1.3</v>
      </c>
    </row>
    <row r="68" spans="1:6" x14ac:dyDescent="0.25">
      <c r="A68">
        <v>2222108</v>
      </c>
      <c r="B68" t="s">
        <v>60</v>
      </c>
      <c r="C68" t="s">
        <v>7</v>
      </c>
      <c r="D68">
        <v>3.7</v>
      </c>
      <c r="E68">
        <v>2.9</v>
      </c>
      <c r="F68">
        <v>4.8</v>
      </c>
    </row>
    <row r="69" spans="1:6" x14ac:dyDescent="0.25">
      <c r="A69">
        <v>2222092</v>
      </c>
      <c r="B69" t="s">
        <v>61</v>
      </c>
      <c r="C69" t="s">
        <v>7</v>
      </c>
      <c r="D69">
        <v>4.8</v>
      </c>
      <c r="E69">
        <v>4.3</v>
      </c>
      <c r="F69">
        <v>4.8</v>
      </c>
    </row>
    <row r="70" spans="1:6" x14ac:dyDescent="0.25">
      <c r="A70">
        <v>2220775</v>
      </c>
      <c r="B70" t="s">
        <v>63</v>
      </c>
      <c r="C70" t="s">
        <v>7</v>
      </c>
      <c r="D70">
        <v>3.6</v>
      </c>
      <c r="E70">
        <v>4.9000000000000004</v>
      </c>
      <c r="F70">
        <v>3</v>
      </c>
    </row>
    <row r="71" spans="1:6" x14ac:dyDescent="0.25">
      <c r="A71">
        <v>2220436</v>
      </c>
      <c r="B71" t="s">
        <v>76</v>
      </c>
      <c r="C71" t="s">
        <v>14</v>
      </c>
      <c r="D71">
        <v>3.7</v>
      </c>
      <c r="E71">
        <v>4.3</v>
      </c>
      <c r="F71">
        <v>3.6</v>
      </c>
    </row>
    <row r="72" spans="1:6" x14ac:dyDescent="0.25">
      <c r="A72">
        <v>2222126</v>
      </c>
      <c r="B72" t="s">
        <v>77</v>
      </c>
      <c r="C72" t="s">
        <v>14</v>
      </c>
      <c r="D72">
        <v>1.7</v>
      </c>
      <c r="E72">
        <v>3.7</v>
      </c>
      <c r="F72">
        <v>1.5</v>
      </c>
    </row>
    <row r="73" spans="1:6" x14ac:dyDescent="0.25">
      <c r="A73">
        <v>2220201</v>
      </c>
      <c r="B73" t="s">
        <v>64</v>
      </c>
      <c r="C73" t="s">
        <v>7</v>
      </c>
      <c r="D73">
        <v>4.2</v>
      </c>
      <c r="E73">
        <v>3.7</v>
      </c>
      <c r="F73">
        <v>2.9</v>
      </c>
    </row>
    <row r="74" spans="1:6" x14ac:dyDescent="0.25">
      <c r="A74">
        <v>2223562</v>
      </c>
      <c r="B74" t="s">
        <v>66</v>
      </c>
      <c r="C74" t="s">
        <v>7</v>
      </c>
      <c r="D74">
        <v>2.7</v>
      </c>
      <c r="E74">
        <v>4.7</v>
      </c>
      <c r="F74">
        <v>3.4</v>
      </c>
    </row>
    <row r="75" spans="1:6" x14ac:dyDescent="0.25">
      <c r="A75">
        <v>2220716</v>
      </c>
      <c r="B75" t="s">
        <v>67</v>
      </c>
      <c r="C75" t="s">
        <v>7</v>
      </c>
      <c r="D75">
        <v>1.2</v>
      </c>
      <c r="E75">
        <v>1.1000000000000001</v>
      </c>
      <c r="F75">
        <v>1.9</v>
      </c>
    </row>
    <row r="76" spans="1:6" x14ac:dyDescent="0.25">
      <c r="A76">
        <v>2220189</v>
      </c>
      <c r="B76" t="s">
        <v>69</v>
      </c>
      <c r="C76" t="s">
        <v>7</v>
      </c>
      <c r="D76">
        <v>3.9</v>
      </c>
      <c r="E76">
        <v>2.2999999999999998</v>
      </c>
      <c r="F76">
        <v>4.5999999999999996</v>
      </c>
    </row>
    <row r="77" spans="1:6" x14ac:dyDescent="0.25">
      <c r="A77">
        <v>2223780</v>
      </c>
      <c r="B77" t="s">
        <v>78</v>
      </c>
      <c r="C77" t="s">
        <v>14</v>
      </c>
      <c r="D77">
        <v>3.4</v>
      </c>
      <c r="E77">
        <v>1</v>
      </c>
      <c r="F77">
        <v>2.8</v>
      </c>
    </row>
  </sheetData>
  <conditionalFormatting sqref="B1:B1048576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workbookViewId="0">
      <selection activeCell="I6" sqref="I6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3" t="s">
        <v>5</v>
      </c>
    </row>
    <row r="2" spans="1:14" x14ac:dyDescent="0.25">
      <c r="A2">
        <v>2223697</v>
      </c>
      <c r="B2" t="s">
        <v>6</v>
      </c>
      <c r="C2" t="s">
        <v>7</v>
      </c>
      <c r="D2">
        <v>3</v>
      </c>
      <c r="E2">
        <v>2.9</v>
      </c>
      <c r="F2">
        <v>2.4</v>
      </c>
      <c r="I2" s="4"/>
      <c r="J2" s="5" t="s">
        <v>6</v>
      </c>
      <c r="K2" s="5" t="s">
        <v>7</v>
      </c>
    </row>
    <row r="3" spans="1:14" x14ac:dyDescent="0.25">
      <c r="A3">
        <v>2223859</v>
      </c>
      <c r="B3" t="s">
        <v>8</v>
      </c>
      <c r="C3" t="s">
        <v>7</v>
      </c>
      <c r="D3">
        <v>4.4000000000000004</v>
      </c>
      <c r="E3">
        <v>4.3</v>
      </c>
      <c r="F3">
        <v>2</v>
      </c>
    </row>
    <row r="4" spans="1:14" x14ac:dyDescent="0.25">
      <c r="A4">
        <v>2220357</v>
      </c>
      <c r="B4" t="s">
        <v>9</v>
      </c>
      <c r="C4" t="s">
        <v>7</v>
      </c>
      <c r="D4">
        <v>1.1000000000000001</v>
      </c>
      <c r="E4">
        <v>1.7</v>
      </c>
      <c r="F4">
        <v>1.2</v>
      </c>
    </row>
    <row r="5" spans="1:14" x14ac:dyDescent="0.25">
      <c r="A5">
        <v>2224121</v>
      </c>
      <c r="B5" t="s">
        <v>10</v>
      </c>
      <c r="C5" t="s">
        <v>7</v>
      </c>
      <c r="D5">
        <v>2.8</v>
      </c>
      <c r="E5">
        <v>3.7</v>
      </c>
      <c r="F5">
        <v>3.5</v>
      </c>
      <c r="I5" s="2" t="s">
        <v>3</v>
      </c>
    </row>
    <row r="6" spans="1:14" x14ac:dyDescent="0.25">
      <c r="A6">
        <v>2224037</v>
      </c>
      <c r="B6" t="s">
        <v>13</v>
      </c>
      <c r="C6" t="s">
        <v>14</v>
      </c>
      <c r="D6">
        <v>1.1000000000000001</v>
      </c>
      <c r="E6">
        <v>3.8</v>
      </c>
      <c r="F6">
        <v>2.2000000000000002</v>
      </c>
      <c r="I6">
        <f>DSUM(DBASE[#All],$I$5,I1:N2)</f>
        <v>3</v>
      </c>
    </row>
    <row r="7" spans="1:14" x14ac:dyDescent="0.25">
      <c r="A7">
        <v>2223833</v>
      </c>
      <c r="B7" t="s">
        <v>16</v>
      </c>
      <c r="C7" t="s">
        <v>14</v>
      </c>
      <c r="D7">
        <v>2.2999999999999998</v>
      </c>
      <c r="E7">
        <v>2.4</v>
      </c>
      <c r="F7">
        <v>2.2999999999999998</v>
      </c>
      <c r="I7" t="s">
        <v>80</v>
      </c>
    </row>
    <row r="8" spans="1:14" x14ac:dyDescent="0.25">
      <c r="A8">
        <v>2220125</v>
      </c>
      <c r="B8" t="s">
        <v>11</v>
      </c>
      <c r="C8" t="s">
        <v>7</v>
      </c>
      <c r="D8">
        <v>3.8</v>
      </c>
      <c r="E8">
        <v>4.3</v>
      </c>
      <c r="F8">
        <v>5</v>
      </c>
    </row>
    <row r="9" spans="1:14" x14ac:dyDescent="0.25">
      <c r="A9">
        <v>2221802</v>
      </c>
      <c r="B9" t="s">
        <v>12</v>
      </c>
      <c r="C9" t="s">
        <v>7</v>
      </c>
      <c r="D9">
        <v>1.9</v>
      </c>
      <c r="E9">
        <v>3.8</v>
      </c>
      <c r="F9">
        <v>3.2</v>
      </c>
      <c r="I9" t="s">
        <v>81</v>
      </c>
    </row>
    <row r="10" spans="1:14" x14ac:dyDescent="0.25">
      <c r="A10">
        <v>2223684</v>
      </c>
      <c r="B10" t="s">
        <v>15</v>
      </c>
      <c r="C10" t="s">
        <v>7</v>
      </c>
      <c r="D10">
        <v>4.3</v>
      </c>
      <c r="E10">
        <v>3.1</v>
      </c>
      <c r="F10">
        <v>1.5</v>
      </c>
      <c r="I10">
        <f>SUMIF(DBASE[NOMBRE],J2,DBASE[NOTA 1])</f>
        <v>3</v>
      </c>
    </row>
    <row r="11" spans="1:14" x14ac:dyDescent="0.25">
      <c r="A11">
        <v>2222223</v>
      </c>
      <c r="B11" t="s">
        <v>17</v>
      </c>
      <c r="C11" t="s">
        <v>7</v>
      </c>
      <c r="D11">
        <v>2.9</v>
      </c>
      <c r="E11">
        <v>4.5</v>
      </c>
      <c r="F11">
        <v>1.1000000000000001</v>
      </c>
    </row>
    <row r="12" spans="1:14" x14ac:dyDescent="0.25">
      <c r="A12">
        <v>2223653</v>
      </c>
      <c r="B12" t="s">
        <v>18</v>
      </c>
      <c r="C12" t="s">
        <v>7</v>
      </c>
      <c r="D12">
        <v>2.7</v>
      </c>
      <c r="E12">
        <v>2.4</v>
      </c>
      <c r="F12">
        <v>3.2</v>
      </c>
      <c r="I12" t="s">
        <v>82</v>
      </c>
    </row>
    <row r="13" spans="1:14" x14ac:dyDescent="0.25">
      <c r="A13">
        <v>2223801</v>
      </c>
      <c r="B13" t="s">
        <v>19</v>
      </c>
      <c r="C13" t="s">
        <v>7</v>
      </c>
      <c r="D13">
        <v>3.9</v>
      </c>
      <c r="E13">
        <v>1.9</v>
      </c>
      <c r="F13">
        <v>3.8</v>
      </c>
      <c r="I13">
        <f>SUMIFS(DBASE[NOTA 1],DBASE[NOMBRE],J2,DBASE[GENERO],K2)</f>
        <v>3</v>
      </c>
    </row>
    <row r="14" spans="1:14" x14ac:dyDescent="0.25">
      <c r="A14">
        <v>2221963</v>
      </c>
      <c r="B14" t="s">
        <v>24</v>
      </c>
      <c r="C14" t="s">
        <v>14</v>
      </c>
      <c r="D14">
        <v>1.4</v>
      </c>
      <c r="E14">
        <v>4.4000000000000004</v>
      </c>
      <c r="F14">
        <v>1</v>
      </c>
    </row>
    <row r="15" spans="1:14" x14ac:dyDescent="0.25">
      <c r="A15">
        <v>2224271</v>
      </c>
      <c r="B15" t="s">
        <v>26</v>
      </c>
      <c r="C15" t="s">
        <v>14</v>
      </c>
      <c r="D15">
        <v>1.3</v>
      </c>
      <c r="E15">
        <v>1.3</v>
      </c>
      <c r="F15">
        <v>3.5</v>
      </c>
      <c r="I15" t="s">
        <v>83</v>
      </c>
    </row>
    <row r="16" spans="1:14" x14ac:dyDescent="0.25">
      <c r="A16">
        <v>2220171</v>
      </c>
      <c r="B16" t="s">
        <v>20</v>
      </c>
      <c r="C16" t="s">
        <v>7</v>
      </c>
      <c r="D16">
        <v>1.7</v>
      </c>
      <c r="E16">
        <v>2.4</v>
      </c>
      <c r="F16">
        <v>1</v>
      </c>
      <c r="I16">
        <f>COUNTIF(DBASE[NOMBRE],J2)</f>
        <v>1</v>
      </c>
    </row>
    <row r="17" spans="1:9" x14ac:dyDescent="0.25">
      <c r="A17">
        <v>2222123</v>
      </c>
      <c r="B17" t="s">
        <v>29</v>
      </c>
      <c r="C17" t="s">
        <v>14</v>
      </c>
      <c r="D17">
        <v>4</v>
      </c>
      <c r="E17">
        <v>1.3</v>
      </c>
      <c r="F17">
        <v>3.4</v>
      </c>
    </row>
    <row r="18" spans="1:9" x14ac:dyDescent="0.25">
      <c r="A18">
        <v>2224071</v>
      </c>
      <c r="B18" t="s">
        <v>21</v>
      </c>
      <c r="C18" t="s">
        <v>7</v>
      </c>
      <c r="D18">
        <v>1.9</v>
      </c>
      <c r="E18">
        <v>1</v>
      </c>
      <c r="F18">
        <v>2.7</v>
      </c>
    </row>
    <row r="19" spans="1:9" x14ac:dyDescent="0.25">
      <c r="A19">
        <v>2220003</v>
      </c>
      <c r="B19" t="s">
        <v>22</v>
      </c>
      <c r="C19" t="s">
        <v>7</v>
      </c>
      <c r="D19">
        <v>4.5</v>
      </c>
      <c r="E19">
        <v>2.9</v>
      </c>
      <c r="F19">
        <v>2.6</v>
      </c>
      <c r="I19" t="s">
        <v>84</v>
      </c>
    </row>
    <row r="20" spans="1:9" x14ac:dyDescent="0.25">
      <c r="A20">
        <v>2220479</v>
      </c>
      <c r="B20" t="s">
        <v>23</v>
      </c>
      <c r="C20" t="s">
        <v>7</v>
      </c>
      <c r="D20">
        <v>3.9</v>
      </c>
      <c r="E20">
        <v>4.8</v>
      </c>
      <c r="F20">
        <v>3.1</v>
      </c>
      <c r="I20">
        <f>COUNTIFS(DBASE[NOMBRE],J2,DBASE[GENERO],K2)</f>
        <v>1</v>
      </c>
    </row>
    <row r="21" spans="1:9" x14ac:dyDescent="0.25">
      <c r="A21">
        <v>2220186</v>
      </c>
      <c r="B21" t="s">
        <v>34</v>
      </c>
      <c r="C21" t="s">
        <v>14</v>
      </c>
      <c r="D21">
        <v>4.0999999999999996</v>
      </c>
      <c r="E21">
        <v>4.5</v>
      </c>
      <c r="F21">
        <v>3.6</v>
      </c>
    </row>
    <row r="22" spans="1:9" x14ac:dyDescent="0.25">
      <c r="A22">
        <v>2222134</v>
      </c>
      <c r="B22" t="s">
        <v>25</v>
      </c>
      <c r="C22" t="s">
        <v>7</v>
      </c>
      <c r="D22">
        <v>2.9</v>
      </c>
      <c r="E22">
        <v>2.2999999999999998</v>
      </c>
      <c r="F22">
        <v>2.6</v>
      </c>
    </row>
    <row r="23" spans="1:9" x14ac:dyDescent="0.25">
      <c r="A23">
        <v>2220723</v>
      </c>
      <c r="B23" t="s">
        <v>27</v>
      </c>
      <c r="C23" t="s">
        <v>7</v>
      </c>
      <c r="D23">
        <v>4</v>
      </c>
      <c r="E23">
        <v>4.5999999999999996</v>
      </c>
      <c r="F23">
        <v>4.7</v>
      </c>
    </row>
    <row r="24" spans="1:9" x14ac:dyDescent="0.25">
      <c r="A24">
        <v>2223824</v>
      </c>
      <c r="B24" t="s">
        <v>28</v>
      </c>
      <c r="C24" t="s">
        <v>7</v>
      </c>
      <c r="D24">
        <v>2.1</v>
      </c>
      <c r="E24">
        <v>2.5</v>
      </c>
      <c r="F24">
        <v>3.6</v>
      </c>
    </row>
    <row r="25" spans="1:9" x14ac:dyDescent="0.25">
      <c r="A25">
        <v>2220148</v>
      </c>
      <c r="B25" t="s">
        <v>30</v>
      </c>
      <c r="C25" t="s">
        <v>7</v>
      </c>
      <c r="D25">
        <v>5</v>
      </c>
      <c r="E25">
        <v>3.4</v>
      </c>
      <c r="F25">
        <v>2.1</v>
      </c>
    </row>
    <row r="26" spans="1:9" x14ac:dyDescent="0.25">
      <c r="A26">
        <v>2224265</v>
      </c>
      <c r="B26" t="s">
        <v>31</v>
      </c>
      <c r="C26" t="s">
        <v>7</v>
      </c>
      <c r="D26">
        <v>3.8</v>
      </c>
      <c r="E26">
        <v>3</v>
      </c>
      <c r="F26">
        <v>2.7</v>
      </c>
    </row>
    <row r="27" spans="1:9" x14ac:dyDescent="0.25">
      <c r="A27">
        <v>2223823</v>
      </c>
      <c r="B27" t="s">
        <v>32</v>
      </c>
      <c r="C27" t="s">
        <v>7</v>
      </c>
      <c r="D27">
        <v>4.0999999999999996</v>
      </c>
      <c r="E27">
        <v>2.2999999999999998</v>
      </c>
      <c r="F27">
        <v>4.5999999999999996</v>
      </c>
    </row>
    <row r="28" spans="1:9" x14ac:dyDescent="0.25">
      <c r="A28">
        <v>2220747</v>
      </c>
      <c r="B28" t="s">
        <v>33</v>
      </c>
      <c r="C28" t="s">
        <v>7</v>
      </c>
      <c r="D28">
        <v>2.8</v>
      </c>
      <c r="E28">
        <v>3.2</v>
      </c>
      <c r="F28">
        <v>3.8</v>
      </c>
    </row>
    <row r="29" spans="1:9" x14ac:dyDescent="0.25">
      <c r="A29">
        <v>2220312</v>
      </c>
      <c r="B29" t="s">
        <v>35</v>
      </c>
      <c r="C29" t="s">
        <v>7</v>
      </c>
      <c r="D29">
        <v>3.3</v>
      </c>
      <c r="E29">
        <v>4.8</v>
      </c>
      <c r="F29">
        <v>4.4000000000000004</v>
      </c>
    </row>
    <row r="30" spans="1:9" x14ac:dyDescent="0.25">
      <c r="A30">
        <v>2222448</v>
      </c>
      <c r="B30" t="s">
        <v>36</v>
      </c>
      <c r="C30" t="s">
        <v>7</v>
      </c>
      <c r="D30">
        <v>1.2</v>
      </c>
      <c r="E30">
        <v>3.3</v>
      </c>
      <c r="F30">
        <v>2.8</v>
      </c>
    </row>
    <row r="31" spans="1:9" x14ac:dyDescent="0.25">
      <c r="A31">
        <v>2224006</v>
      </c>
      <c r="B31" t="s">
        <v>37</v>
      </c>
      <c r="C31" t="s">
        <v>7</v>
      </c>
      <c r="D31">
        <v>2</v>
      </c>
      <c r="E31">
        <v>1.3</v>
      </c>
      <c r="F31">
        <v>3</v>
      </c>
    </row>
    <row r="32" spans="1:9" x14ac:dyDescent="0.25">
      <c r="A32">
        <v>2224062</v>
      </c>
      <c r="B32" t="s">
        <v>38</v>
      </c>
      <c r="C32" t="s">
        <v>7</v>
      </c>
      <c r="D32">
        <v>1.6</v>
      </c>
      <c r="E32">
        <v>3.3</v>
      </c>
      <c r="F32">
        <v>2</v>
      </c>
    </row>
    <row r="33" spans="1:6" x14ac:dyDescent="0.25">
      <c r="A33">
        <v>2221950</v>
      </c>
      <c r="B33" t="s">
        <v>39</v>
      </c>
      <c r="C33" t="s">
        <v>7</v>
      </c>
      <c r="D33">
        <v>2.1</v>
      </c>
      <c r="E33">
        <v>4.5</v>
      </c>
      <c r="F33">
        <v>5</v>
      </c>
    </row>
    <row r="34" spans="1:6" x14ac:dyDescent="0.25">
      <c r="A34">
        <v>2220136</v>
      </c>
      <c r="B34" t="s">
        <v>40</v>
      </c>
      <c r="C34" t="s">
        <v>7</v>
      </c>
      <c r="D34">
        <v>4.0999999999999996</v>
      </c>
      <c r="E34">
        <v>2.9</v>
      </c>
      <c r="F34">
        <v>4.3</v>
      </c>
    </row>
    <row r="35" spans="1:6" x14ac:dyDescent="0.25">
      <c r="A35">
        <v>2224600</v>
      </c>
      <c r="B35" t="s">
        <v>41</v>
      </c>
      <c r="C35" t="s">
        <v>7</v>
      </c>
      <c r="D35">
        <v>4.0999999999999996</v>
      </c>
      <c r="E35">
        <v>4.8</v>
      </c>
      <c r="F35">
        <v>1.9</v>
      </c>
    </row>
    <row r="36" spans="1:6" x14ac:dyDescent="0.25">
      <c r="A36">
        <v>2224330</v>
      </c>
      <c r="B36" t="s">
        <v>50</v>
      </c>
      <c r="C36" t="s">
        <v>14</v>
      </c>
      <c r="D36">
        <v>4.7</v>
      </c>
      <c r="E36">
        <v>4.5</v>
      </c>
      <c r="F36">
        <v>2.9</v>
      </c>
    </row>
    <row r="37" spans="1:6" x14ac:dyDescent="0.25">
      <c r="A37">
        <v>2222277</v>
      </c>
      <c r="B37" t="s">
        <v>42</v>
      </c>
      <c r="C37" t="s">
        <v>7</v>
      </c>
      <c r="D37">
        <v>2.2999999999999998</v>
      </c>
      <c r="E37">
        <v>1.4</v>
      </c>
      <c r="F37">
        <v>4.9000000000000004</v>
      </c>
    </row>
    <row r="38" spans="1:6" x14ac:dyDescent="0.25">
      <c r="A38">
        <v>2222265</v>
      </c>
      <c r="B38" t="s">
        <v>43</v>
      </c>
      <c r="C38" t="s">
        <v>7</v>
      </c>
      <c r="D38">
        <v>1.3</v>
      </c>
      <c r="E38">
        <v>4.3</v>
      </c>
      <c r="F38">
        <v>3.6</v>
      </c>
    </row>
    <row r="39" spans="1:6" x14ac:dyDescent="0.25">
      <c r="A39">
        <v>2220728</v>
      </c>
      <c r="B39" t="s">
        <v>44</v>
      </c>
      <c r="C39" t="s">
        <v>7</v>
      </c>
      <c r="D39">
        <v>4</v>
      </c>
      <c r="E39">
        <v>4.4000000000000004</v>
      </c>
      <c r="F39">
        <v>1.7</v>
      </c>
    </row>
    <row r="40" spans="1:6" x14ac:dyDescent="0.25">
      <c r="A40">
        <v>2223676</v>
      </c>
      <c r="B40" t="s">
        <v>45</v>
      </c>
      <c r="C40" t="s">
        <v>7</v>
      </c>
      <c r="D40">
        <v>1.9</v>
      </c>
      <c r="E40">
        <v>1.5</v>
      </c>
      <c r="F40">
        <v>3.4</v>
      </c>
    </row>
    <row r="41" spans="1:6" x14ac:dyDescent="0.25">
      <c r="A41">
        <v>2220222</v>
      </c>
      <c r="B41" t="s">
        <v>46</v>
      </c>
      <c r="C41" t="s">
        <v>7</v>
      </c>
      <c r="D41">
        <v>2.6</v>
      </c>
      <c r="E41">
        <v>2.9</v>
      </c>
      <c r="F41">
        <v>3.4</v>
      </c>
    </row>
    <row r="42" spans="1:6" x14ac:dyDescent="0.25">
      <c r="A42">
        <v>2224089</v>
      </c>
      <c r="B42" t="s">
        <v>47</v>
      </c>
      <c r="C42" t="s">
        <v>7</v>
      </c>
      <c r="D42">
        <v>4</v>
      </c>
      <c r="E42">
        <v>3.8</v>
      </c>
      <c r="F42">
        <v>1.1000000000000001</v>
      </c>
    </row>
    <row r="43" spans="1:6" x14ac:dyDescent="0.25">
      <c r="A43">
        <v>2222237</v>
      </c>
      <c r="B43" t="s">
        <v>48</v>
      </c>
      <c r="C43" t="s">
        <v>7</v>
      </c>
      <c r="D43">
        <v>4.2</v>
      </c>
      <c r="E43">
        <v>2</v>
      </c>
      <c r="F43">
        <v>4.0999999999999996</v>
      </c>
    </row>
    <row r="44" spans="1:6" x14ac:dyDescent="0.25">
      <c r="A44">
        <v>2221772</v>
      </c>
      <c r="B44" t="s">
        <v>59</v>
      </c>
      <c r="C44" t="s">
        <v>14</v>
      </c>
      <c r="D44">
        <v>4.5</v>
      </c>
      <c r="E44">
        <v>4.2</v>
      </c>
      <c r="F44">
        <v>4.0999999999999996</v>
      </c>
    </row>
    <row r="45" spans="1:6" x14ac:dyDescent="0.25">
      <c r="A45">
        <v>2220360</v>
      </c>
      <c r="B45" t="s">
        <v>49</v>
      </c>
      <c r="C45" t="s">
        <v>7</v>
      </c>
      <c r="D45">
        <v>4.5</v>
      </c>
      <c r="E45">
        <v>3.7</v>
      </c>
      <c r="F45">
        <v>3.8</v>
      </c>
    </row>
    <row r="46" spans="1:6" x14ac:dyDescent="0.25">
      <c r="A46">
        <v>2222121</v>
      </c>
      <c r="B46" t="s">
        <v>62</v>
      </c>
      <c r="C46" t="s">
        <v>14</v>
      </c>
      <c r="D46">
        <v>2.9</v>
      </c>
      <c r="E46">
        <v>2.8</v>
      </c>
      <c r="F46">
        <v>2.2000000000000002</v>
      </c>
    </row>
    <row r="47" spans="1:6" x14ac:dyDescent="0.25">
      <c r="A47">
        <v>2220688</v>
      </c>
      <c r="B47" t="s">
        <v>51</v>
      </c>
      <c r="C47" t="s">
        <v>7</v>
      </c>
      <c r="D47">
        <v>2.2999999999999998</v>
      </c>
      <c r="E47">
        <v>2.2999999999999998</v>
      </c>
      <c r="F47">
        <v>3.7</v>
      </c>
    </row>
    <row r="48" spans="1:6" x14ac:dyDescent="0.25">
      <c r="A48">
        <v>2220509</v>
      </c>
      <c r="B48" t="s">
        <v>65</v>
      </c>
      <c r="C48" t="s">
        <v>14</v>
      </c>
      <c r="D48">
        <v>2.8</v>
      </c>
      <c r="E48">
        <v>1.1000000000000001</v>
      </c>
      <c r="F48">
        <v>1.3</v>
      </c>
    </row>
    <row r="49" spans="1:6" x14ac:dyDescent="0.25">
      <c r="A49">
        <v>2223747</v>
      </c>
      <c r="B49" t="s">
        <v>52</v>
      </c>
      <c r="C49" t="s">
        <v>7</v>
      </c>
      <c r="D49">
        <v>3.3</v>
      </c>
      <c r="E49">
        <v>2.2999999999999998</v>
      </c>
      <c r="F49">
        <v>2.7</v>
      </c>
    </row>
    <row r="50" spans="1:6" x14ac:dyDescent="0.25">
      <c r="A50">
        <v>2220709</v>
      </c>
      <c r="B50" t="s">
        <v>68</v>
      </c>
      <c r="C50" t="s">
        <v>14</v>
      </c>
      <c r="D50">
        <v>4.5</v>
      </c>
      <c r="E50">
        <v>2.9</v>
      </c>
      <c r="F50">
        <v>4.2</v>
      </c>
    </row>
    <row r="51" spans="1:6" x14ac:dyDescent="0.25">
      <c r="A51">
        <v>2220827</v>
      </c>
      <c r="B51" t="s">
        <v>70</v>
      </c>
      <c r="C51" t="s">
        <v>14</v>
      </c>
      <c r="D51">
        <v>2</v>
      </c>
      <c r="E51">
        <v>4.4000000000000004</v>
      </c>
      <c r="F51">
        <v>3.9</v>
      </c>
    </row>
    <row r="52" spans="1:6" x14ac:dyDescent="0.25">
      <c r="A52">
        <v>2224066</v>
      </c>
      <c r="B52" t="s">
        <v>53</v>
      </c>
      <c r="C52" t="s">
        <v>7</v>
      </c>
      <c r="D52">
        <v>2.2999999999999998</v>
      </c>
      <c r="E52">
        <v>3.2</v>
      </c>
      <c r="F52">
        <v>1.3</v>
      </c>
    </row>
    <row r="53" spans="1:6" x14ac:dyDescent="0.25">
      <c r="A53">
        <v>2223594</v>
      </c>
      <c r="B53" t="s">
        <v>54</v>
      </c>
      <c r="C53" t="s">
        <v>7</v>
      </c>
      <c r="D53">
        <v>2.2999999999999998</v>
      </c>
      <c r="E53">
        <v>2.6</v>
      </c>
      <c r="F53">
        <v>3</v>
      </c>
    </row>
    <row r="54" spans="1:6" x14ac:dyDescent="0.25">
      <c r="A54">
        <v>2220286</v>
      </c>
      <c r="B54" t="s">
        <v>71</v>
      </c>
      <c r="C54" t="s">
        <v>14</v>
      </c>
      <c r="D54">
        <v>4.2</v>
      </c>
      <c r="E54">
        <v>4.8</v>
      </c>
      <c r="F54">
        <v>3.8</v>
      </c>
    </row>
    <row r="55" spans="1:6" x14ac:dyDescent="0.25">
      <c r="A55">
        <v>2222596</v>
      </c>
      <c r="B55" t="s">
        <v>72</v>
      </c>
      <c r="C55" t="s">
        <v>14</v>
      </c>
      <c r="D55">
        <v>5</v>
      </c>
      <c r="E55">
        <v>2.2000000000000002</v>
      </c>
      <c r="F55">
        <v>2.2000000000000002</v>
      </c>
    </row>
    <row r="56" spans="1:6" x14ac:dyDescent="0.25">
      <c r="A56">
        <v>2224007</v>
      </c>
      <c r="B56" t="s">
        <v>55</v>
      </c>
      <c r="C56" t="s">
        <v>7</v>
      </c>
      <c r="D56">
        <v>2.1</v>
      </c>
      <c r="E56">
        <v>3.7</v>
      </c>
      <c r="F56">
        <v>2</v>
      </c>
    </row>
    <row r="57" spans="1:6" x14ac:dyDescent="0.25">
      <c r="A57">
        <v>2224046</v>
      </c>
      <c r="B57" t="s">
        <v>56</v>
      </c>
      <c r="C57" t="s">
        <v>7</v>
      </c>
      <c r="D57">
        <v>1.7</v>
      </c>
      <c r="E57">
        <v>4.5</v>
      </c>
      <c r="F57">
        <v>2.1</v>
      </c>
    </row>
    <row r="58" spans="1:6" x14ac:dyDescent="0.25">
      <c r="A58">
        <v>2220482</v>
      </c>
      <c r="B58" t="s">
        <v>73</v>
      </c>
      <c r="C58" t="s">
        <v>14</v>
      </c>
      <c r="D58">
        <v>1.2</v>
      </c>
      <c r="E58">
        <v>1.5</v>
      </c>
      <c r="F58">
        <v>4.9000000000000004</v>
      </c>
    </row>
    <row r="59" spans="1:6" x14ac:dyDescent="0.25">
      <c r="A59">
        <v>2224254</v>
      </c>
      <c r="B59" t="s">
        <v>74</v>
      </c>
      <c r="C59" t="s">
        <v>14</v>
      </c>
      <c r="D59">
        <v>1</v>
      </c>
      <c r="E59">
        <v>3.9</v>
      </c>
      <c r="F59">
        <v>3.6</v>
      </c>
    </row>
    <row r="60" spans="1:6" x14ac:dyDescent="0.25">
      <c r="A60">
        <v>2223739</v>
      </c>
      <c r="B60" t="s">
        <v>75</v>
      </c>
      <c r="C60" t="s">
        <v>14</v>
      </c>
      <c r="D60">
        <v>4.0999999999999996</v>
      </c>
      <c r="E60">
        <v>4.2</v>
      </c>
      <c r="F60">
        <v>1.9</v>
      </c>
    </row>
    <row r="61" spans="1:6" x14ac:dyDescent="0.25">
      <c r="A61">
        <v>2223813</v>
      </c>
      <c r="B61" t="s">
        <v>57</v>
      </c>
      <c r="C61" t="s">
        <v>7</v>
      </c>
      <c r="D61">
        <v>4.4000000000000004</v>
      </c>
      <c r="E61">
        <v>4.5</v>
      </c>
      <c r="F61">
        <v>3.1</v>
      </c>
    </row>
    <row r="62" spans="1:6" x14ac:dyDescent="0.25">
      <c r="A62">
        <v>2220712</v>
      </c>
      <c r="B62" t="s">
        <v>58</v>
      </c>
      <c r="C62" t="s">
        <v>7</v>
      </c>
      <c r="D62">
        <v>1</v>
      </c>
      <c r="E62">
        <v>3.1</v>
      </c>
      <c r="F62">
        <v>1.3</v>
      </c>
    </row>
    <row r="63" spans="1:6" x14ac:dyDescent="0.25">
      <c r="A63">
        <v>2222108</v>
      </c>
      <c r="B63" t="s">
        <v>60</v>
      </c>
      <c r="C63" t="s">
        <v>7</v>
      </c>
      <c r="D63">
        <v>3.7</v>
      </c>
      <c r="E63">
        <v>2.9</v>
      </c>
      <c r="F63">
        <v>4.8</v>
      </c>
    </row>
    <row r="64" spans="1:6" x14ac:dyDescent="0.25">
      <c r="A64">
        <v>2222092</v>
      </c>
      <c r="B64" t="s">
        <v>61</v>
      </c>
      <c r="C64" t="s">
        <v>7</v>
      </c>
      <c r="D64">
        <v>4.8</v>
      </c>
      <c r="E64">
        <v>4.3</v>
      </c>
      <c r="F64">
        <v>4.8</v>
      </c>
    </row>
    <row r="65" spans="1:6" x14ac:dyDescent="0.25">
      <c r="A65">
        <v>2220775</v>
      </c>
      <c r="B65" t="s">
        <v>63</v>
      </c>
      <c r="C65" t="s">
        <v>7</v>
      </c>
      <c r="D65">
        <v>3.6</v>
      </c>
      <c r="E65">
        <v>4.9000000000000004</v>
      </c>
      <c r="F65">
        <v>3</v>
      </c>
    </row>
    <row r="66" spans="1:6" x14ac:dyDescent="0.25">
      <c r="A66">
        <v>2220436</v>
      </c>
      <c r="B66" t="s">
        <v>76</v>
      </c>
      <c r="C66" t="s">
        <v>14</v>
      </c>
      <c r="D66">
        <v>3.7</v>
      </c>
      <c r="E66">
        <v>4.3</v>
      </c>
      <c r="F66">
        <v>3.6</v>
      </c>
    </row>
    <row r="67" spans="1:6" x14ac:dyDescent="0.25">
      <c r="A67">
        <v>2222126</v>
      </c>
      <c r="B67" t="s">
        <v>77</v>
      </c>
      <c r="C67" t="s">
        <v>14</v>
      </c>
      <c r="D67">
        <v>1.7</v>
      </c>
      <c r="E67">
        <v>3.7</v>
      </c>
      <c r="F67">
        <v>1.5</v>
      </c>
    </row>
    <row r="68" spans="1:6" x14ac:dyDescent="0.25">
      <c r="A68">
        <v>2220201</v>
      </c>
      <c r="B68" t="s">
        <v>64</v>
      </c>
      <c r="C68" t="s">
        <v>7</v>
      </c>
      <c r="D68">
        <v>4.2</v>
      </c>
      <c r="E68">
        <v>3.7</v>
      </c>
      <c r="F68">
        <v>2.9</v>
      </c>
    </row>
    <row r="69" spans="1:6" x14ac:dyDescent="0.25">
      <c r="A69">
        <v>2223562</v>
      </c>
      <c r="B69" t="s">
        <v>66</v>
      </c>
      <c r="C69" t="s">
        <v>7</v>
      </c>
      <c r="D69">
        <v>2.7</v>
      </c>
      <c r="E69">
        <v>4.7</v>
      </c>
      <c r="F69">
        <v>3.4</v>
      </c>
    </row>
    <row r="70" spans="1:6" x14ac:dyDescent="0.25">
      <c r="A70">
        <v>2220716</v>
      </c>
      <c r="B70" t="s">
        <v>67</v>
      </c>
      <c r="C70" t="s">
        <v>7</v>
      </c>
      <c r="D70">
        <v>1.2</v>
      </c>
      <c r="E70">
        <v>1.1000000000000001</v>
      </c>
      <c r="F70">
        <v>1.9</v>
      </c>
    </row>
    <row r="71" spans="1:6" x14ac:dyDescent="0.25">
      <c r="A71">
        <v>2220189</v>
      </c>
      <c r="B71" t="s">
        <v>69</v>
      </c>
      <c r="C71" t="s">
        <v>7</v>
      </c>
      <c r="D71">
        <v>3.9</v>
      </c>
      <c r="E71">
        <v>2.2999999999999998</v>
      </c>
      <c r="F71">
        <v>4.5999999999999996</v>
      </c>
    </row>
    <row r="72" spans="1:6" x14ac:dyDescent="0.25">
      <c r="A72">
        <v>2223780</v>
      </c>
      <c r="B72" t="s">
        <v>78</v>
      </c>
      <c r="C72" t="s">
        <v>14</v>
      </c>
      <c r="D72">
        <v>3.4</v>
      </c>
      <c r="E72">
        <v>1</v>
      </c>
      <c r="F72">
        <v>2.8</v>
      </c>
    </row>
  </sheetData>
  <phoneticPr fontId="18" type="noConversion"/>
  <conditionalFormatting sqref="B1:B72">
    <cfRule type="duplicateValues" dxfId="6" priority="7"/>
  </conditionalFormatting>
  <conditionalFormatting sqref="J1">
    <cfRule type="duplicateValues" dxfId="5" priority="3"/>
  </conditionalFormatting>
  <conditionalFormatting sqref="J2">
    <cfRule type="duplicateValues" dxfId="4" priority="1"/>
  </conditionalFormatting>
  <dataValidations count="1">
    <dataValidation type="list" allowBlank="1" showInputMessage="1" showErrorMessage="1" sqref="I5" xr:uid="{00000000-0002-0000-0100-000000000000}">
      <formula1>$D$1:$F$1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1FEF-1856-4D03-91BD-BF2E19F80078}">
  <dimension ref="B3:H13"/>
  <sheetViews>
    <sheetView workbookViewId="0">
      <selection activeCell="B3" sqref="B3:D13"/>
    </sheetView>
  </sheetViews>
  <sheetFormatPr defaultRowHeight="15" x14ac:dyDescent="0.25"/>
  <cols>
    <col min="2" max="2" width="16.85546875" bestFit="1" customWidth="1"/>
    <col min="4" max="4" width="10.5703125" bestFit="1" customWidth="1"/>
    <col min="7" max="7" width="11.28515625" bestFit="1" customWidth="1"/>
    <col min="8" max="8" width="10.140625" customWidth="1"/>
  </cols>
  <sheetData>
    <row r="3" spans="2:8" x14ac:dyDescent="0.25">
      <c r="B3" t="s">
        <v>105</v>
      </c>
      <c r="C3" s="11" t="s">
        <v>104</v>
      </c>
      <c r="D3" s="11" t="s">
        <v>106</v>
      </c>
      <c r="G3" s="12" t="s">
        <v>104</v>
      </c>
      <c r="H3" s="8" t="s">
        <v>108</v>
      </c>
    </row>
    <row r="4" spans="2:8" x14ac:dyDescent="0.25">
      <c r="B4" t="str">
        <f>C4&amp;COUNTIF($C$3:C4,C4)</f>
        <v>Honda1</v>
      </c>
      <c r="C4" t="s">
        <v>108</v>
      </c>
      <c r="D4" s="13">
        <v>2000</v>
      </c>
    </row>
    <row r="5" spans="2:8" x14ac:dyDescent="0.25">
      <c r="B5" t="str">
        <f>C5&amp;COUNTIF($C$3:C5,C5)</f>
        <v>Toyota1</v>
      </c>
      <c r="C5" t="s">
        <v>109</v>
      </c>
      <c r="D5" s="13">
        <v>3000</v>
      </c>
    </row>
    <row r="6" spans="2:8" x14ac:dyDescent="0.25">
      <c r="B6" t="str">
        <f>C6&amp;COUNTIF($C$3:C6,C6)</f>
        <v>ford1</v>
      </c>
      <c r="C6" t="s">
        <v>110</v>
      </c>
      <c r="D6" s="13">
        <v>4000</v>
      </c>
      <c r="G6" s="11" t="s">
        <v>107</v>
      </c>
      <c r="H6" s="11" t="s">
        <v>106</v>
      </c>
    </row>
    <row r="7" spans="2:8" x14ac:dyDescent="0.25">
      <c r="B7" t="str">
        <f>C7&amp;COUNTIF($C$3:C7,C7)</f>
        <v>mercedez1</v>
      </c>
      <c r="C7" t="s">
        <v>111</v>
      </c>
      <c r="D7" s="13">
        <v>5000</v>
      </c>
      <c r="G7">
        <v>1</v>
      </c>
      <c r="H7">
        <f>VLOOKUP($H$3&amp;G7,$B$3:$D$13,3,FALSE)</f>
        <v>2000</v>
      </c>
    </row>
    <row r="8" spans="2:8" x14ac:dyDescent="0.25">
      <c r="B8" t="str">
        <f>C8&amp;COUNTIF($C$3:C8,C8)</f>
        <v>Honda2</v>
      </c>
      <c r="C8" t="s">
        <v>108</v>
      </c>
      <c r="D8" s="13">
        <v>6000</v>
      </c>
      <c r="G8">
        <v>2</v>
      </c>
      <c r="H8">
        <f t="shared" ref="H8:H10" si="0">VLOOKUP($H$3&amp;G8,$B$3:$D$13,3,FALSE)</f>
        <v>6000</v>
      </c>
    </row>
    <row r="9" spans="2:8" x14ac:dyDescent="0.25">
      <c r="B9" t="str">
        <f>C9&amp;COUNTIF($C$3:C9,C9)</f>
        <v>Toyota2</v>
      </c>
      <c r="C9" t="s">
        <v>109</v>
      </c>
      <c r="D9" s="13">
        <v>7000</v>
      </c>
      <c r="G9">
        <v>3</v>
      </c>
      <c r="H9">
        <f t="shared" si="0"/>
        <v>9000</v>
      </c>
    </row>
    <row r="10" spans="2:8" x14ac:dyDescent="0.25">
      <c r="B10" t="str">
        <f>C10&amp;COUNTIF($C$3:C10,C10)</f>
        <v>ford2</v>
      </c>
      <c r="C10" t="s">
        <v>110</v>
      </c>
      <c r="D10" s="13">
        <v>8000</v>
      </c>
      <c r="G10">
        <v>4</v>
      </c>
      <c r="H10">
        <f t="shared" si="0"/>
        <v>10000</v>
      </c>
    </row>
    <row r="11" spans="2:8" x14ac:dyDescent="0.25">
      <c r="B11" t="str">
        <f>C11&amp;COUNTIF($C$3:C11,C11)</f>
        <v>Honda3</v>
      </c>
      <c r="C11" t="s">
        <v>108</v>
      </c>
      <c r="D11" s="13">
        <v>9000</v>
      </c>
    </row>
    <row r="12" spans="2:8" x14ac:dyDescent="0.25">
      <c r="B12" t="str">
        <f>C12&amp;COUNTIF($C$3:C12,C12)</f>
        <v>mercedez2</v>
      </c>
      <c r="C12" t="s">
        <v>111</v>
      </c>
      <c r="D12" s="13">
        <v>1000</v>
      </c>
    </row>
    <row r="13" spans="2:8" x14ac:dyDescent="0.25">
      <c r="B13" t="str">
        <f>C13&amp;COUNTIF($C$3:C13,C13)</f>
        <v>Honda4</v>
      </c>
      <c r="C13" t="s">
        <v>108</v>
      </c>
      <c r="D13" s="13">
        <v>10000</v>
      </c>
    </row>
  </sheetData>
  <dataValidations count="1">
    <dataValidation type="list" allowBlank="1" showInputMessage="1" showErrorMessage="1" sqref="H3" xr:uid="{79C5756A-16BD-47E1-9CA7-F08AAB7A41FE}">
      <formula1>$C$4:$C$13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7123-A14D-40A0-830E-DFA9FFB7F300}">
  <dimension ref="B3:J13"/>
  <sheetViews>
    <sheetView workbookViewId="0">
      <selection activeCell="B3" sqref="B3:D13"/>
    </sheetView>
  </sheetViews>
  <sheetFormatPr defaultRowHeight="15" x14ac:dyDescent="0.25"/>
  <sheetData>
    <row r="3" spans="2:10" x14ac:dyDescent="0.25">
      <c r="B3" s="8" t="s">
        <v>105</v>
      </c>
      <c r="C3" s="8" t="s">
        <v>104</v>
      </c>
      <c r="D3" s="8" t="s">
        <v>106</v>
      </c>
      <c r="F3" t="s">
        <v>112</v>
      </c>
      <c r="G3" t="s">
        <v>104</v>
      </c>
      <c r="I3" t="s">
        <v>112</v>
      </c>
      <c r="J3" t="s">
        <v>104</v>
      </c>
    </row>
    <row r="4" spans="2:10" x14ac:dyDescent="0.25">
      <c r="B4" s="8" t="s">
        <v>113</v>
      </c>
      <c r="C4" s="8" t="s">
        <v>108</v>
      </c>
      <c r="D4" s="14">
        <v>2000</v>
      </c>
      <c r="F4" t="s">
        <v>113</v>
      </c>
      <c r="G4" t="str">
        <f>LOOKUP(F4,B4:B13,C4:C13)</f>
        <v>Honda</v>
      </c>
      <c r="I4" t="s">
        <v>113</v>
      </c>
      <c r="J4">
        <f>VLOOKUP(I4,B4:D13,3,0)</f>
        <v>2000</v>
      </c>
    </row>
    <row r="5" spans="2:10" x14ac:dyDescent="0.25">
      <c r="B5" s="8" t="s">
        <v>114</v>
      </c>
      <c r="C5" s="8" t="s">
        <v>109</v>
      </c>
      <c r="D5" s="14">
        <v>3000</v>
      </c>
    </row>
    <row r="6" spans="2:10" x14ac:dyDescent="0.25">
      <c r="B6" s="8" t="s">
        <v>115</v>
      </c>
      <c r="C6" s="8" t="s">
        <v>110</v>
      </c>
      <c r="D6" s="14">
        <v>4000</v>
      </c>
    </row>
    <row r="7" spans="2:10" x14ac:dyDescent="0.25">
      <c r="B7" s="8" t="s">
        <v>116</v>
      </c>
      <c r="C7" s="8" t="s">
        <v>111</v>
      </c>
      <c r="D7" s="14">
        <v>5000</v>
      </c>
    </row>
    <row r="8" spans="2:10" x14ac:dyDescent="0.25">
      <c r="B8" s="8" t="s">
        <v>117</v>
      </c>
      <c r="C8" s="8" t="s">
        <v>108</v>
      </c>
      <c r="D8" s="14">
        <v>6000</v>
      </c>
    </row>
    <row r="9" spans="2:10" x14ac:dyDescent="0.25">
      <c r="B9" s="8" t="s">
        <v>118</v>
      </c>
      <c r="C9" s="8" t="s">
        <v>109</v>
      </c>
      <c r="D9" s="14">
        <v>7000</v>
      </c>
    </row>
    <row r="10" spans="2:10" x14ac:dyDescent="0.25">
      <c r="B10" s="8" t="s">
        <v>119</v>
      </c>
      <c r="C10" s="8" t="s">
        <v>110</v>
      </c>
      <c r="D10" s="14">
        <v>8000</v>
      </c>
    </row>
    <row r="11" spans="2:10" x14ac:dyDescent="0.25">
      <c r="B11" s="8" t="s">
        <v>120</v>
      </c>
      <c r="C11" s="8" t="s">
        <v>108</v>
      </c>
      <c r="D11" s="14">
        <v>9000</v>
      </c>
    </row>
    <row r="12" spans="2:10" x14ac:dyDescent="0.25">
      <c r="B12" s="8" t="s">
        <v>121</v>
      </c>
      <c r="C12" s="8" t="s">
        <v>111</v>
      </c>
      <c r="D12" s="14">
        <v>1000</v>
      </c>
    </row>
    <row r="13" spans="2:10" x14ac:dyDescent="0.25">
      <c r="B13" s="8" t="s">
        <v>122</v>
      </c>
      <c r="C13" s="8" t="s">
        <v>108</v>
      </c>
      <c r="D13" s="14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E051-697A-4DD1-84FD-A206D53AD843}">
  <dimension ref="B4:L10"/>
  <sheetViews>
    <sheetView workbookViewId="0">
      <selection activeCell="C9" sqref="C9:D9"/>
    </sheetView>
  </sheetViews>
  <sheetFormatPr defaultRowHeight="15" x14ac:dyDescent="0.25"/>
  <cols>
    <col min="2" max="2" width="16.85546875" bestFit="1" customWidth="1"/>
  </cols>
  <sheetData>
    <row r="4" spans="2:12" x14ac:dyDescent="0.25">
      <c r="B4" s="8" t="s">
        <v>105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</row>
    <row r="5" spans="2:12" x14ac:dyDescent="0.25">
      <c r="B5" s="8" t="s">
        <v>104</v>
      </c>
      <c r="C5" s="8" t="s">
        <v>108</v>
      </c>
      <c r="D5" s="8" t="s">
        <v>109</v>
      </c>
      <c r="E5" s="8" t="s">
        <v>110</v>
      </c>
      <c r="F5" s="8" t="s">
        <v>111</v>
      </c>
      <c r="G5" s="8" t="s">
        <v>108</v>
      </c>
      <c r="H5" s="8" t="s">
        <v>109</v>
      </c>
      <c r="I5" s="8" t="s">
        <v>110</v>
      </c>
      <c r="J5" s="8" t="s">
        <v>108</v>
      </c>
      <c r="K5" s="8" t="s">
        <v>111</v>
      </c>
      <c r="L5" s="8" t="s">
        <v>108</v>
      </c>
    </row>
    <row r="6" spans="2:12" x14ac:dyDescent="0.25">
      <c r="B6" s="8" t="s">
        <v>106</v>
      </c>
      <c r="C6" s="14">
        <v>2000</v>
      </c>
      <c r="D6" s="14">
        <v>3000</v>
      </c>
      <c r="E6" s="14">
        <v>4000</v>
      </c>
      <c r="F6" s="14">
        <v>5000</v>
      </c>
      <c r="G6" s="14">
        <v>6000</v>
      </c>
      <c r="H6" s="14">
        <v>7000</v>
      </c>
      <c r="I6" s="14">
        <v>8000</v>
      </c>
      <c r="J6" s="14">
        <v>9000</v>
      </c>
      <c r="K6" s="14">
        <v>1000</v>
      </c>
      <c r="L6" s="14">
        <v>10000</v>
      </c>
    </row>
    <row r="9" spans="2:12" x14ac:dyDescent="0.25">
      <c r="C9" t="s">
        <v>112</v>
      </c>
      <c r="D9" t="s">
        <v>107</v>
      </c>
    </row>
    <row r="10" spans="2:12" x14ac:dyDescent="0.25">
      <c r="C10" s="8">
        <v>4</v>
      </c>
      <c r="D10" t="e">
        <f>HLOOKUP($C$10,C4:L6,5,FALSE)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D750-ACBF-43AD-93D1-F8DB97468A36}">
  <dimension ref="A1:G11"/>
  <sheetViews>
    <sheetView tabSelected="1" workbookViewId="0">
      <selection activeCell="G2" sqref="G2"/>
    </sheetView>
  </sheetViews>
  <sheetFormatPr defaultRowHeight="15" x14ac:dyDescent="0.25"/>
  <cols>
    <col min="3" max="3" width="10.28515625" bestFit="1" customWidth="1"/>
  </cols>
  <sheetData>
    <row r="1" spans="1:7" x14ac:dyDescent="0.25">
      <c r="A1" s="8" t="s">
        <v>105</v>
      </c>
      <c r="B1" s="8" t="s">
        <v>104</v>
      </c>
      <c r="C1" s="8" t="s">
        <v>106</v>
      </c>
      <c r="F1" t="s">
        <v>112</v>
      </c>
      <c r="G1" t="s">
        <v>107</v>
      </c>
    </row>
    <row r="2" spans="1:7" x14ac:dyDescent="0.25">
      <c r="A2" s="8" t="s">
        <v>113</v>
      </c>
      <c r="B2" s="8" t="s">
        <v>108</v>
      </c>
      <c r="C2" s="14">
        <v>2000</v>
      </c>
      <c r="F2" s="8" t="s">
        <v>108</v>
      </c>
      <c r="G2" t="str">
        <f>_xlfn.XLOOKUP(F2,A2:A11,C2:C11,"NO EXISTE")</f>
        <v>NO EXISTE</v>
      </c>
    </row>
    <row r="3" spans="1:7" x14ac:dyDescent="0.25">
      <c r="A3" s="8" t="s">
        <v>114</v>
      </c>
      <c r="B3" s="8" t="s">
        <v>109</v>
      </c>
      <c r="C3" s="14">
        <v>3000</v>
      </c>
    </row>
    <row r="4" spans="1:7" x14ac:dyDescent="0.25">
      <c r="A4" s="8" t="s">
        <v>115</v>
      </c>
      <c r="B4" s="8" t="s">
        <v>110</v>
      </c>
      <c r="C4" s="14">
        <v>4000</v>
      </c>
    </row>
    <row r="5" spans="1:7" x14ac:dyDescent="0.25">
      <c r="A5" s="8" t="s">
        <v>116</v>
      </c>
      <c r="B5" s="8" t="s">
        <v>111</v>
      </c>
      <c r="C5" s="14">
        <v>5000</v>
      </c>
    </row>
    <row r="6" spans="1:7" x14ac:dyDescent="0.25">
      <c r="A6" s="8" t="s">
        <v>117</v>
      </c>
      <c r="B6" s="8" t="s">
        <v>108</v>
      </c>
      <c r="C6" s="14">
        <v>6000</v>
      </c>
    </row>
    <row r="7" spans="1:7" x14ac:dyDescent="0.25">
      <c r="A7" s="8" t="s">
        <v>118</v>
      </c>
      <c r="B7" s="8" t="s">
        <v>109</v>
      </c>
      <c r="C7" s="14">
        <v>7000</v>
      </c>
    </row>
    <row r="8" spans="1:7" x14ac:dyDescent="0.25">
      <c r="A8" s="8" t="s">
        <v>119</v>
      </c>
      <c r="B8" s="8" t="s">
        <v>110</v>
      </c>
      <c r="C8" s="14">
        <v>8000</v>
      </c>
    </row>
    <row r="9" spans="1:7" x14ac:dyDescent="0.25">
      <c r="A9" s="8" t="s">
        <v>120</v>
      </c>
      <c r="B9" s="8" t="s">
        <v>108</v>
      </c>
      <c r="C9" s="14">
        <v>9000</v>
      </c>
    </row>
    <row r="10" spans="1:7" x14ac:dyDescent="0.25">
      <c r="A10" s="8" t="s">
        <v>121</v>
      </c>
      <c r="B10" s="8" t="s">
        <v>111</v>
      </c>
      <c r="C10" s="14">
        <v>1000</v>
      </c>
    </row>
    <row r="11" spans="1:7" x14ac:dyDescent="0.25">
      <c r="A11" s="8" t="s">
        <v>122</v>
      </c>
      <c r="B11" s="8" t="s">
        <v>108</v>
      </c>
      <c r="C11" s="14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K2" sqref="K2"/>
    </sheetView>
  </sheetViews>
  <sheetFormatPr defaultColWidth="11.42578125" defaultRowHeight="15" x14ac:dyDescent="0.25"/>
  <cols>
    <col min="8" max="8" width="2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2223697</v>
      </c>
      <c r="B2" t="s">
        <v>6</v>
      </c>
      <c r="C2" t="s">
        <v>7</v>
      </c>
      <c r="D2">
        <v>3</v>
      </c>
      <c r="E2">
        <v>2.9</v>
      </c>
      <c r="F2">
        <v>2.4</v>
      </c>
      <c r="I2">
        <v>2223697</v>
      </c>
      <c r="J2" t="str">
        <f>DGET($A$1:$F$18,B1,$I$1:$I$2)</f>
        <v>Acevedo Rodriguez Brayan David</v>
      </c>
      <c r="K2" t="str">
        <f t="shared" ref="K2:N2" si="0">DGET($A$1:$F$18,C1,$I$1:$I$2)</f>
        <v>MASCULINO</v>
      </c>
      <c r="L2">
        <f t="shared" si="0"/>
        <v>3</v>
      </c>
      <c r="M2">
        <f t="shared" si="0"/>
        <v>2.9</v>
      </c>
      <c r="N2">
        <f t="shared" si="0"/>
        <v>2.4</v>
      </c>
    </row>
    <row r="3" spans="1:14" x14ac:dyDescent="0.25">
      <c r="A3">
        <v>2223859</v>
      </c>
      <c r="B3" t="s">
        <v>8</v>
      </c>
      <c r="C3" t="s">
        <v>7</v>
      </c>
      <c r="D3">
        <v>4.4000000000000004</v>
      </c>
      <c r="E3">
        <v>4.3</v>
      </c>
      <c r="F3">
        <v>2</v>
      </c>
    </row>
    <row r="4" spans="1:14" x14ac:dyDescent="0.25">
      <c r="A4">
        <v>2220357</v>
      </c>
      <c r="B4" t="s">
        <v>9</v>
      </c>
      <c r="C4" t="s">
        <v>7</v>
      </c>
      <c r="D4">
        <v>1.1000000000000001</v>
      </c>
      <c r="E4">
        <v>1.7</v>
      </c>
      <c r="F4">
        <v>1.2</v>
      </c>
    </row>
    <row r="5" spans="1:14" x14ac:dyDescent="0.25">
      <c r="A5">
        <v>2224121</v>
      </c>
      <c r="B5" t="s">
        <v>10</v>
      </c>
      <c r="C5" t="s">
        <v>7</v>
      </c>
      <c r="D5">
        <v>2.8</v>
      </c>
      <c r="E5">
        <v>3.7</v>
      </c>
      <c r="F5">
        <v>3.5</v>
      </c>
      <c r="H5" t="s">
        <v>1</v>
      </c>
    </row>
    <row r="6" spans="1:14" x14ac:dyDescent="0.25">
      <c r="A6">
        <v>2220125</v>
      </c>
      <c r="B6" t="s">
        <v>11</v>
      </c>
      <c r="C6" t="s">
        <v>7</v>
      </c>
      <c r="D6">
        <v>3.8</v>
      </c>
      <c r="E6">
        <v>4.3</v>
      </c>
      <c r="F6">
        <v>5</v>
      </c>
      <c r="H6" t="s">
        <v>11</v>
      </c>
    </row>
    <row r="7" spans="1:14" x14ac:dyDescent="0.25">
      <c r="A7">
        <v>2221802</v>
      </c>
      <c r="B7" t="s">
        <v>12</v>
      </c>
      <c r="C7" t="s">
        <v>7</v>
      </c>
      <c r="D7">
        <v>1.9</v>
      </c>
      <c r="E7">
        <v>3.8</v>
      </c>
      <c r="F7">
        <v>3.2</v>
      </c>
    </row>
    <row r="8" spans="1:14" x14ac:dyDescent="0.25">
      <c r="A8">
        <v>2223684</v>
      </c>
      <c r="B8" t="s">
        <v>15</v>
      </c>
      <c r="C8" t="s">
        <v>7</v>
      </c>
      <c r="D8">
        <v>4.3</v>
      </c>
      <c r="E8">
        <v>3.1</v>
      </c>
      <c r="F8">
        <v>1.5</v>
      </c>
    </row>
    <row r="9" spans="1:14" x14ac:dyDescent="0.25">
      <c r="A9">
        <v>2222223</v>
      </c>
      <c r="B9" t="s">
        <v>17</v>
      </c>
      <c r="C9" t="s">
        <v>7</v>
      </c>
      <c r="D9">
        <v>2.9</v>
      </c>
      <c r="E9">
        <v>4.5</v>
      </c>
      <c r="F9">
        <v>1.1000000000000001</v>
      </c>
    </row>
    <row r="10" spans="1:14" x14ac:dyDescent="0.25">
      <c r="A10">
        <v>2223653</v>
      </c>
      <c r="B10" t="s">
        <v>18</v>
      </c>
      <c r="C10" t="s">
        <v>7</v>
      </c>
      <c r="D10">
        <v>2.7</v>
      </c>
      <c r="E10">
        <v>2.4</v>
      </c>
      <c r="F10">
        <v>3.2</v>
      </c>
    </row>
    <row r="11" spans="1:14" x14ac:dyDescent="0.25">
      <c r="A11">
        <v>2223801</v>
      </c>
      <c r="B11" t="s">
        <v>19</v>
      </c>
      <c r="C11" t="s">
        <v>7</v>
      </c>
      <c r="D11">
        <v>3.9</v>
      </c>
      <c r="E11">
        <v>1.9</v>
      </c>
      <c r="F11">
        <v>3.8</v>
      </c>
    </row>
    <row r="12" spans="1:14" x14ac:dyDescent="0.25">
      <c r="A12">
        <v>2220171</v>
      </c>
      <c r="B12" t="s">
        <v>20</v>
      </c>
      <c r="C12" t="s">
        <v>7</v>
      </c>
      <c r="D12">
        <v>1.7</v>
      </c>
      <c r="E12">
        <v>2.4</v>
      </c>
      <c r="F12">
        <v>1</v>
      </c>
    </row>
    <row r="13" spans="1:14" x14ac:dyDescent="0.25">
      <c r="A13">
        <v>2224071</v>
      </c>
      <c r="B13" t="s">
        <v>21</v>
      </c>
      <c r="C13" t="s">
        <v>7</v>
      </c>
      <c r="D13">
        <v>1.9</v>
      </c>
      <c r="E13">
        <v>1</v>
      </c>
      <c r="F13">
        <v>2.7</v>
      </c>
    </row>
    <row r="14" spans="1:14" x14ac:dyDescent="0.25">
      <c r="A14">
        <v>2220003</v>
      </c>
      <c r="B14" t="s">
        <v>22</v>
      </c>
      <c r="C14" t="s">
        <v>7</v>
      </c>
      <c r="D14">
        <v>4.5</v>
      </c>
      <c r="E14">
        <v>2.9</v>
      </c>
      <c r="F14">
        <v>2.6</v>
      </c>
    </row>
    <row r="15" spans="1:14" x14ac:dyDescent="0.25">
      <c r="A15">
        <v>2220479</v>
      </c>
      <c r="B15" t="s">
        <v>23</v>
      </c>
      <c r="C15" t="s">
        <v>7</v>
      </c>
      <c r="D15">
        <v>3.9</v>
      </c>
      <c r="E15">
        <v>4.8</v>
      </c>
      <c r="F15">
        <v>3.1</v>
      </c>
    </row>
    <row r="16" spans="1:14" x14ac:dyDescent="0.25">
      <c r="A16">
        <v>2222134</v>
      </c>
      <c r="B16" t="s">
        <v>25</v>
      </c>
      <c r="C16" t="s">
        <v>7</v>
      </c>
      <c r="D16">
        <v>2.9</v>
      </c>
      <c r="E16">
        <v>2.2999999999999998</v>
      </c>
      <c r="F16">
        <v>2.6</v>
      </c>
    </row>
    <row r="17" spans="1:6" x14ac:dyDescent="0.25">
      <c r="A17">
        <v>2220723</v>
      </c>
      <c r="B17" t="s">
        <v>27</v>
      </c>
      <c r="C17" t="s">
        <v>7</v>
      </c>
      <c r="D17">
        <v>4</v>
      </c>
      <c r="E17">
        <v>4.5999999999999996</v>
      </c>
      <c r="F17">
        <v>4.7</v>
      </c>
    </row>
    <row r="18" spans="1:6" x14ac:dyDescent="0.25">
      <c r="A18">
        <v>2223824</v>
      </c>
      <c r="B18" t="s">
        <v>28</v>
      </c>
      <c r="C18" t="s">
        <v>7</v>
      </c>
      <c r="D18">
        <v>2.1</v>
      </c>
      <c r="E18">
        <v>2.5</v>
      </c>
      <c r="F18">
        <v>3.6</v>
      </c>
    </row>
  </sheetData>
  <conditionalFormatting sqref="A2:F18">
    <cfRule type="expression" dxfId="3" priority="3">
      <formula>$B2=$H$6</formula>
    </cfRule>
  </conditionalFormatting>
  <dataValidations count="2">
    <dataValidation type="list" allowBlank="1" showInputMessage="1" showErrorMessage="1" sqref="H6" xr:uid="{00000000-0002-0000-0200-000000000000}">
      <formula1>$B$2:$B$18</formula1>
    </dataValidation>
    <dataValidation type="list" allowBlank="1" showInputMessage="1" showErrorMessage="1" sqref="I2" xr:uid="{00000000-0002-0000-0200-000001000000}">
      <formula1>$A$2:$A$18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workbookViewId="0">
      <selection activeCell="M3" activeCellId="2" sqref="B8 K4 M3"/>
    </sheetView>
  </sheetViews>
  <sheetFormatPr defaultColWidth="11.42578125" defaultRowHeight="15" x14ac:dyDescent="0.25"/>
  <cols>
    <col min="2" max="2" width="32.140625" bestFit="1" customWidth="1"/>
  </cols>
  <sheetData>
    <row r="1" spans="1:13" x14ac:dyDescent="0.25">
      <c r="A1">
        <v>2223859</v>
      </c>
      <c r="B1" t="s">
        <v>87</v>
      </c>
      <c r="C1" t="s">
        <v>7</v>
      </c>
      <c r="D1">
        <v>4.4000000000000004</v>
      </c>
      <c r="E1">
        <v>4.3</v>
      </c>
      <c r="F1">
        <v>2</v>
      </c>
      <c r="M1" s="6" t="s">
        <v>7</v>
      </c>
    </row>
    <row r="2" spans="1:13" x14ac:dyDescent="0.25">
      <c r="A2">
        <v>2220357</v>
      </c>
      <c r="B2" t="s">
        <v>9</v>
      </c>
      <c r="C2" t="s">
        <v>7</v>
      </c>
      <c r="D2">
        <v>1.1000000000000001</v>
      </c>
      <c r="E2">
        <v>1.7</v>
      </c>
      <c r="F2">
        <v>1.2</v>
      </c>
      <c r="M2" s="6" t="s">
        <v>14</v>
      </c>
    </row>
    <row r="3" spans="1:13" x14ac:dyDescent="0.25">
      <c r="A3">
        <v>2224121</v>
      </c>
      <c r="B3" t="s">
        <v>10</v>
      </c>
      <c r="C3" t="s">
        <v>7</v>
      </c>
      <c r="D3">
        <v>2.8</v>
      </c>
      <c r="E3">
        <v>3.7</v>
      </c>
      <c r="F3">
        <v>3.5</v>
      </c>
      <c r="J3" t="s">
        <v>85</v>
      </c>
      <c r="K3">
        <f>SUM(D1:F4)</f>
        <v>31.799999999999997</v>
      </c>
      <c r="M3" s="10" t="s">
        <v>86</v>
      </c>
    </row>
    <row r="4" spans="1:13" x14ac:dyDescent="0.25">
      <c r="A4">
        <v>2224037</v>
      </c>
      <c r="B4" t="s">
        <v>13</v>
      </c>
      <c r="C4" t="s">
        <v>14</v>
      </c>
      <c r="D4">
        <v>1.1000000000000001</v>
      </c>
      <c r="E4">
        <v>3.8</v>
      </c>
      <c r="F4">
        <v>2.2000000000000002</v>
      </c>
      <c r="K4" s="10" t="s">
        <v>79</v>
      </c>
    </row>
    <row r="6" spans="1:13" x14ac:dyDescent="0.25">
      <c r="A6">
        <f>SUM(A1:A4)</f>
        <v>8892374</v>
      </c>
      <c r="D6">
        <f>SUM(D1:D5)</f>
        <v>9.4</v>
      </c>
      <c r="E6">
        <f t="shared" ref="E6:F6" si="0">SUM(E1:E5)</f>
        <v>13.5</v>
      </c>
      <c r="F6">
        <f t="shared" si="0"/>
        <v>8.9</v>
      </c>
    </row>
    <row r="8" spans="1:13" x14ac:dyDescent="0.25">
      <c r="B8" s="10" t="s">
        <v>79</v>
      </c>
    </row>
  </sheetData>
  <conditionalFormatting sqref="B1:B4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CFAC-1632-44F4-BB0C-075DB2B7F55F}">
  <dimension ref="A1:E18"/>
  <sheetViews>
    <sheetView workbookViewId="0">
      <selection activeCell="I14" sqref="I14"/>
    </sheetView>
  </sheetViews>
  <sheetFormatPr defaultRowHeight="15" x14ac:dyDescent="0.25"/>
  <cols>
    <col min="1" max="1" width="32.140625" bestFit="1" customWidth="1"/>
    <col min="5" max="5" width="16.140625" bestFit="1" customWidth="1"/>
  </cols>
  <sheetData>
    <row r="1" spans="1:5" x14ac:dyDescent="0.25">
      <c r="A1" s="7" t="s">
        <v>92</v>
      </c>
      <c r="B1" s="7" t="s">
        <v>1</v>
      </c>
      <c r="C1" s="7" t="s">
        <v>93</v>
      </c>
    </row>
    <row r="2" spans="1:5" x14ac:dyDescent="0.25">
      <c r="A2" s="8" t="s">
        <v>87</v>
      </c>
      <c r="B2" s="8" t="s">
        <v>94</v>
      </c>
      <c r="C2" s="8" t="s">
        <v>98</v>
      </c>
    </row>
    <row r="3" spans="1:5" x14ac:dyDescent="0.25">
      <c r="A3" s="8" t="s">
        <v>88</v>
      </c>
      <c r="B3" s="8" t="s">
        <v>95</v>
      </c>
      <c r="C3" s="8" t="s">
        <v>99</v>
      </c>
    </row>
    <row r="4" spans="1:5" x14ac:dyDescent="0.25">
      <c r="A4" s="8" t="s">
        <v>89</v>
      </c>
      <c r="B4" s="8" t="s">
        <v>96</v>
      </c>
      <c r="C4" s="8" t="s">
        <v>100</v>
      </c>
    </row>
    <row r="5" spans="1:5" x14ac:dyDescent="0.25">
      <c r="A5" s="8" t="s">
        <v>90</v>
      </c>
      <c r="B5" s="8" t="s">
        <v>97</v>
      </c>
      <c r="C5" s="8" t="s">
        <v>101</v>
      </c>
    </row>
    <row r="9" spans="1:5" x14ac:dyDescent="0.25">
      <c r="A9" s="10" t="s">
        <v>91</v>
      </c>
    </row>
    <row r="11" spans="1:5" x14ac:dyDescent="0.25">
      <c r="A11" s="10" t="s">
        <v>102</v>
      </c>
    </row>
    <row r="14" spans="1:5" x14ac:dyDescent="0.25">
      <c r="A14" s="7" t="s">
        <v>92</v>
      </c>
      <c r="B14" s="8" t="s">
        <v>87</v>
      </c>
      <c r="C14" s="8" t="s">
        <v>88</v>
      </c>
      <c r="D14" s="8" t="s">
        <v>89</v>
      </c>
      <c r="E14" s="8" t="s">
        <v>90</v>
      </c>
    </row>
    <row r="15" spans="1:5" x14ac:dyDescent="0.25">
      <c r="A15" s="7" t="s">
        <v>1</v>
      </c>
      <c r="B15" s="8" t="s">
        <v>94</v>
      </c>
      <c r="C15" s="8" t="s">
        <v>95</v>
      </c>
      <c r="D15" s="8" t="s">
        <v>96</v>
      </c>
      <c r="E15" s="8" t="s">
        <v>97</v>
      </c>
    </row>
    <row r="16" spans="1:5" x14ac:dyDescent="0.25">
      <c r="A16" s="7" t="s">
        <v>93</v>
      </c>
      <c r="B16" s="8" t="s">
        <v>98</v>
      </c>
      <c r="C16" s="8" t="s">
        <v>99</v>
      </c>
      <c r="D16" s="8" t="s">
        <v>100</v>
      </c>
      <c r="E16" s="8" t="s">
        <v>101</v>
      </c>
    </row>
    <row r="18" spans="1:1" x14ac:dyDescent="0.25">
      <c r="A18" s="9" t="s">
        <v>103</v>
      </c>
    </row>
  </sheetData>
  <conditionalFormatting sqref="A2:A5">
    <cfRule type="duplicateValues" dxfId="1" priority="2"/>
  </conditionalFormatting>
  <conditionalFormatting sqref="B14:E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TIPS</vt:lpstr>
      <vt:lpstr>SUMAR.SI</vt:lpstr>
      <vt:lpstr>BUSCARV</vt:lpstr>
      <vt:lpstr>BUSCAR</vt:lpstr>
      <vt:lpstr>BUSCAR H</vt:lpstr>
      <vt:lpstr>BUSCAR X</vt:lpstr>
      <vt:lpstr>FORMATO</vt:lpstr>
      <vt:lpstr>SUMAR</vt:lpstr>
      <vt:lpstr>Transponer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2023-07-03T20:53:05Z</dcterms:created>
  <dcterms:modified xsi:type="dcterms:W3CDTF">2023-07-15T18:41:07Z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2023-07-15T16:34:42Z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44ebf8b0-a6f5-4a23-89a4-74f768f95163</vt:lpwstr>
  </property>
  <property fmtid="{D5CDD505-2E9C-101B-9397-08002B2CF9AE}" pid="7" name="MSIP_Label_defa4170-0d19-0005-0004-bc88714345d2_ActionId">
    <vt:lpwstr>2bd57151-8f29-4725-b666-8f35b2dcef02</vt:lpwstr>
  </property>
  <property fmtid="{D5CDD505-2E9C-101B-9397-08002B2CF9AE}" pid="8" name="MSIP_Label_defa4170-0d19-0005-0004-bc88714345d2_ContentBits">
    <vt:lpwstr>0</vt:lpwstr>
  </property>
</Properties>
</file>