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asushisakai/code/density_and_amenity/"/>
    </mc:Choice>
  </mc:AlternateContent>
  <bookViews>
    <workbookView xWindow="0" yWindow="0" windowWidth="38400" windowHeight="24000" tabRatio="500"/>
  </bookViews>
  <sheets>
    <sheet name="equation" sheetId="2" r:id="rId1"/>
    <sheet name="result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C6" i="2"/>
  <c r="B7" i="2"/>
  <c r="E7" i="1"/>
  <c r="E6" i="1"/>
  <c r="J7" i="1"/>
  <c r="L7" i="1"/>
  <c r="N7" i="1"/>
  <c r="J6" i="1"/>
  <c r="L6" i="1"/>
  <c r="N6" i="1"/>
  <c r="G7" i="1"/>
  <c r="C7" i="1"/>
  <c r="I7" i="1"/>
  <c r="F7" i="1"/>
  <c r="H7" i="1"/>
  <c r="M7" i="1"/>
  <c r="K7" i="1"/>
  <c r="O7" i="1"/>
  <c r="D7" i="1"/>
  <c r="G6" i="1"/>
  <c r="H6" i="1"/>
  <c r="M6" i="1"/>
  <c r="F6" i="1"/>
  <c r="K6" i="1"/>
  <c r="I6" i="1"/>
  <c r="C6" i="1"/>
  <c r="O6" i="1"/>
  <c r="D6" i="1"/>
</calcChain>
</file>

<file path=xl/sharedStrings.xml><?xml version="1.0" encoding="utf-8"?>
<sst xmlns="http://schemas.openxmlformats.org/spreadsheetml/2006/main" count="38" uniqueCount="21">
  <si>
    <t>name</t>
  </si>
  <si>
    <t>density</t>
  </si>
  <si>
    <t>jewelry_store</t>
  </si>
  <si>
    <t>night_club</t>
  </si>
  <si>
    <t>grocery_or_supermarket</t>
  </si>
  <si>
    <t>park</t>
  </si>
  <si>
    <t>bakery</t>
  </si>
  <si>
    <t>florist</t>
  </si>
  <si>
    <t>spa</t>
  </si>
  <si>
    <t>cafe</t>
  </si>
  <si>
    <t>bicycle_store</t>
  </si>
  <si>
    <t>NewYork</t>
  </si>
  <si>
    <t>Paris</t>
  </si>
  <si>
    <t>Hamburg</t>
  </si>
  <si>
    <t>Tokyo</t>
  </si>
  <si>
    <t>library</t>
  </si>
  <si>
    <t>museum</t>
  </si>
  <si>
    <t>gym</t>
  </si>
  <si>
    <t>art_gallery</t>
  </si>
  <si>
    <t>enter density -&gt;</t>
  </si>
  <si>
    <t>we might not want jewelry stores since its counter intuitive…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</si>
</sst>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Helvetica"/>
    </font>
    <font>
      <sz val="16"/>
      <color rgb="FFFF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 sz="2000" b="1" i="0">
                <a:latin typeface="Helvetica" charset="0"/>
                <a:ea typeface="Helvetica" charset="0"/>
                <a:cs typeface="Helvetica" charset="0"/>
              </a:rPr>
              <a:t>Amenities</a:t>
            </a:r>
            <a:r>
              <a:rPr lang="en-US" sz="2000" b="1" i="0" baseline="0">
                <a:latin typeface="Helvetica" charset="0"/>
                <a:ea typeface="Helvetica" charset="0"/>
                <a:cs typeface="Helvetica" charset="0"/>
              </a:rPr>
              <a:t> in Cities with Different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6011768690204"/>
          <c:y val="0.0696440677966102"/>
          <c:w val="0.962339485790083"/>
          <c:h val="0.764218070198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result!$B$2:$B$5</c:f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cafe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result!$C$2:$C$5</c:f>
              <c:numCache>
                <c:formatCode>General</c:formatCode>
                <c:ptCount val="4"/>
                <c:pt idx="0">
                  <c:v>103.968672884</c:v>
                </c:pt>
                <c:pt idx="1">
                  <c:v>69.3124485891</c:v>
                </c:pt>
                <c:pt idx="2">
                  <c:v>94.9279187199</c:v>
                </c:pt>
                <c:pt idx="3">
                  <c:v>65.54546768749999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jewelry_store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result!$D$2:$D$5</c:f>
              <c:numCache>
                <c:formatCode>General</c:formatCode>
                <c:ptCount val="4"/>
                <c:pt idx="0">
                  <c:v>71.57263713010001</c:v>
                </c:pt>
                <c:pt idx="1">
                  <c:v>6.02716944253</c:v>
                </c:pt>
                <c:pt idx="2">
                  <c:v>150.679236063</c:v>
                </c:pt>
                <c:pt idx="3">
                  <c:v>87.39395691670001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art_gallery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result!$E$2:$E$5</c:f>
              <c:numCache>
                <c:formatCode>General</c:formatCode>
                <c:ptCount val="4"/>
                <c:pt idx="0">
                  <c:v>63.6619772367581</c:v>
                </c:pt>
                <c:pt idx="1">
                  <c:v>3.81971863420549</c:v>
                </c:pt>
                <c:pt idx="2">
                  <c:v>63.6619772367581</c:v>
                </c:pt>
                <c:pt idx="3">
                  <c:v>26.1014106670708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result!$F$2:$F$5</c:f>
              <c:numCache>
                <c:formatCode>General</c:formatCode>
                <c:ptCount val="4"/>
                <c:pt idx="0">
                  <c:v>42.1901860977</c:v>
                </c:pt>
                <c:pt idx="1">
                  <c:v>7.53396180317</c:v>
                </c:pt>
                <c:pt idx="2">
                  <c:v>36.9164128355</c:v>
                </c:pt>
                <c:pt idx="3">
                  <c:v>32.3960357536</c:v>
                </c:pt>
              </c:numCache>
            </c:numRef>
          </c:val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night_club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result!$G$2:$G$5</c:f>
              <c:numCache>
                <c:formatCode>General</c:formatCode>
                <c:ptCount val="4"/>
                <c:pt idx="0">
                  <c:v>26.3688663111</c:v>
                </c:pt>
                <c:pt idx="1">
                  <c:v>8.28735798348</c:v>
                </c:pt>
                <c:pt idx="2">
                  <c:v>61.0250906056</c:v>
                </c:pt>
                <c:pt idx="3">
                  <c:v>9.79415034412</c:v>
                </c:pt>
              </c:numCache>
            </c:numRef>
          </c:val>
        </c:ser>
        <c:ser>
          <c:idx val="6"/>
          <c:order val="6"/>
          <c:tx>
            <c:strRef>
              <c:f>result!$H$1</c:f>
              <c:strCache>
                <c:ptCount val="1"/>
                <c:pt idx="0">
                  <c:v>grocery_or_supermarket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result!$H$2:$H$5</c:f>
              <c:numCache>
                <c:formatCode>General</c:formatCode>
                <c:ptCount val="4"/>
                <c:pt idx="0">
                  <c:v>43.6969784584</c:v>
                </c:pt>
                <c:pt idx="1">
                  <c:v>22.6018854095</c:v>
                </c:pt>
                <c:pt idx="2">
                  <c:v>22.6018854095</c:v>
                </c:pt>
                <c:pt idx="3">
                  <c:v>15.0679236063</c:v>
                </c:pt>
              </c:numCache>
            </c:numRef>
          </c:val>
        </c:ser>
        <c:ser>
          <c:idx val="7"/>
          <c:order val="7"/>
          <c:tx>
            <c:strRef>
              <c:f>result!$I$1</c:f>
              <c:strCache>
                <c:ptCount val="1"/>
                <c:pt idx="0">
                  <c:v>spa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result!$I$2:$I$5</c:f>
              <c:numCache>
                <c:formatCode>General</c:formatCode>
                <c:ptCount val="4"/>
                <c:pt idx="0">
                  <c:v>13.5611312457</c:v>
                </c:pt>
                <c:pt idx="1">
                  <c:v>6.78056562285</c:v>
                </c:pt>
                <c:pt idx="2">
                  <c:v>45.9571669993</c:v>
                </c:pt>
                <c:pt idx="3">
                  <c:v>12.0543388851</c:v>
                </c:pt>
              </c:numCache>
            </c:numRef>
          </c:val>
        </c:ser>
        <c:ser>
          <c:idx val="8"/>
          <c:order val="8"/>
          <c:tx>
            <c:strRef>
              <c:f>result!$J$1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result!$J$2:$J$5</c:f>
              <c:numCache>
                <c:formatCode>General</c:formatCode>
                <c:ptCount val="4"/>
                <c:pt idx="0">
                  <c:v>10.1859163578813</c:v>
                </c:pt>
                <c:pt idx="1">
                  <c:v>10.8225361302489</c:v>
                </c:pt>
                <c:pt idx="2">
                  <c:v>42.3352148624442</c:v>
                </c:pt>
                <c:pt idx="3">
                  <c:v>6.36619772367581</c:v>
                </c:pt>
              </c:numCache>
            </c:numRef>
          </c:val>
        </c:ser>
        <c:ser>
          <c:idx val="9"/>
          <c:order val="9"/>
          <c:tx>
            <c:strRef>
              <c:f>result!$K$1</c:f>
              <c:strCache>
                <c:ptCount val="1"/>
                <c:pt idx="0">
                  <c:v>florist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result!$K$2:$K$5</c:f>
              <c:numCache>
                <c:formatCode>General</c:formatCode>
                <c:ptCount val="4"/>
                <c:pt idx="0">
                  <c:v>15.8213197866</c:v>
                </c:pt>
                <c:pt idx="1">
                  <c:v>8.28735798348</c:v>
                </c:pt>
                <c:pt idx="2">
                  <c:v>13.5611312457</c:v>
                </c:pt>
                <c:pt idx="3">
                  <c:v>12.8077350654</c:v>
                </c:pt>
              </c:numCache>
            </c:numRef>
          </c:val>
        </c:ser>
        <c:ser>
          <c:idx val="10"/>
          <c:order val="10"/>
          <c:tx>
            <c:strRef>
              <c:f>result!$L$1</c:f>
              <c:strCache>
                <c:ptCount val="1"/>
                <c:pt idx="0">
                  <c:v>museum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result!$L$2:$L$5</c:f>
              <c:numCache>
                <c:formatCode>General</c:formatCode>
                <c:ptCount val="4"/>
                <c:pt idx="0">
                  <c:v>21.9633821466816</c:v>
                </c:pt>
                <c:pt idx="1">
                  <c:v>2.86478897565412</c:v>
                </c:pt>
                <c:pt idx="2">
                  <c:v>10.8225361302489</c:v>
                </c:pt>
                <c:pt idx="3">
                  <c:v>11.7774657888003</c:v>
                </c:pt>
              </c:numCache>
            </c:numRef>
          </c:val>
        </c:ser>
        <c:ser>
          <c:idx val="11"/>
          <c:order val="11"/>
          <c:tx>
            <c:strRef>
              <c:f>result!$M$1</c:f>
              <c:strCache>
                <c:ptCount val="1"/>
                <c:pt idx="0">
                  <c:v>park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result!$M$2:$M$5</c:f>
              <c:numCache>
                <c:formatCode>General</c:formatCode>
                <c:ptCount val="4"/>
                <c:pt idx="0">
                  <c:v>11.3009427047</c:v>
                </c:pt>
                <c:pt idx="1">
                  <c:v>6.02716944253</c:v>
                </c:pt>
                <c:pt idx="2">
                  <c:v>13.5611312457</c:v>
                </c:pt>
                <c:pt idx="3">
                  <c:v>2.26018854095</c:v>
                </c:pt>
              </c:numCache>
            </c:numRef>
          </c:val>
        </c:ser>
        <c:ser>
          <c:idx val="12"/>
          <c:order val="12"/>
          <c:tx>
            <c:strRef>
              <c:f>result!$N$1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result!$N$2:$N$5</c:f>
              <c:numCache>
                <c:formatCode>General</c:formatCode>
                <c:ptCount val="4"/>
                <c:pt idx="0">
                  <c:v>5.72957795130823</c:v>
                </c:pt>
                <c:pt idx="1">
                  <c:v>1.90985931710274</c:v>
                </c:pt>
                <c:pt idx="2">
                  <c:v>18.1436635124761</c:v>
                </c:pt>
                <c:pt idx="3">
                  <c:v>2.22816920328654</c:v>
                </c:pt>
              </c:numCache>
            </c:numRef>
          </c:val>
        </c:ser>
        <c:ser>
          <c:idx val="13"/>
          <c:order val="13"/>
          <c:tx>
            <c:strRef>
              <c:f>result!$O$1</c:f>
              <c:strCache>
                <c:ptCount val="1"/>
                <c:pt idx="0">
                  <c:v>bicycle_store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Paris</c:v>
                </c:pt>
                <c:pt idx="1">
                  <c:v>Tokyo</c:v>
                </c:pt>
                <c:pt idx="2">
                  <c:v>NewYork</c:v>
                </c:pt>
                <c:pt idx="3">
                  <c:v>Hamburg</c:v>
                </c:pt>
              </c:strCache>
            </c:strRef>
          </c:cat>
          <c:val>
            <c:numRef>
              <c:f>result!$O$2:$O$5</c:f>
              <c:numCache>
                <c:formatCode>General</c:formatCode>
                <c:ptCount val="4"/>
                <c:pt idx="0">
                  <c:v>3.76698090158</c:v>
                </c:pt>
                <c:pt idx="1">
                  <c:v>0.0</c:v>
                </c:pt>
                <c:pt idx="2">
                  <c:v>1.50679236063</c:v>
                </c:pt>
                <c:pt idx="3">
                  <c:v>0.753396180317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-2058073920"/>
        <c:axId val="-2062310640"/>
      </c:barChart>
      <c:catAx>
        <c:axId val="-20580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62310640"/>
        <c:crosses val="autoZero"/>
        <c:auto val="1"/>
        <c:lblAlgn val="ctr"/>
        <c:lblOffset val="100"/>
        <c:noMultiLvlLbl val="0"/>
      </c:catAx>
      <c:valAx>
        <c:axId val="-2062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58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9</xdr:row>
      <xdr:rowOff>63500</xdr:rowOff>
    </xdr:from>
    <xdr:to>
      <xdr:col>16</xdr:col>
      <xdr:colOff>609600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showRuler="0" workbookViewId="0">
      <selection activeCell="N10" sqref="N10"/>
    </sheetView>
  </sheetViews>
  <sheetFormatPr baseColWidth="10" defaultRowHeight="21" x14ac:dyDescent="0.25"/>
  <cols>
    <col min="1" max="1" width="20.1640625" style="1" customWidth="1"/>
    <col min="2" max="2" width="21.1640625" style="1" customWidth="1"/>
    <col min="3" max="15" width="14" style="1" customWidth="1"/>
    <col min="16" max="16384" width="10.83203125" style="1"/>
  </cols>
  <sheetData>
    <row r="1" spans="1:15" ht="27" customHeigh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18</v>
      </c>
      <c r="F1" s="1" t="s">
        <v>6</v>
      </c>
      <c r="G1" s="1" t="s">
        <v>3</v>
      </c>
      <c r="H1" s="1" t="s">
        <v>4</v>
      </c>
      <c r="I1" s="1" t="s">
        <v>8</v>
      </c>
      <c r="J1" s="1" t="s">
        <v>17</v>
      </c>
      <c r="K1" s="1" t="s">
        <v>7</v>
      </c>
      <c r="L1" s="1" t="s">
        <v>16</v>
      </c>
      <c r="M1" s="1" t="s">
        <v>5</v>
      </c>
      <c r="N1" s="1" t="s">
        <v>15</v>
      </c>
      <c r="O1" s="1" t="s">
        <v>10</v>
      </c>
    </row>
    <row r="2" spans="1:15" ht="48" customHeight="1" x14ac:dyDescent="0.25">
      <c r="A2" s="1" t="s">
        <v>11</v>
      </c>
      <c r="B2" s="1">
        <v>10831.1</v>
      </c>
      <c r="C2" s="1">
        <v>94.927918719900006</v>
      </c>
      <c r="D2" s="1">
        <v>150.67923606299999</v>
      </c>
      <c r="E2" s="1">
        <v>63.661977236758098</v>
      </c>
      <c r="F2" s="1">
        <v>36.916412835499997</v>
      </c>
      <c r="G2" s="1">
        <v>61.025090605599999</v>
      </c>
      <c r="H2" s="1">
        <v>22.601885409499999</v>
      </c>
      <c r="I2" s="1">
        <v>45.9571669993</v>
      </c>
      <c r="J2" s="1">
        <v>42.335214862444197</v>
      </c>
      <c r="K2" s="1">
        <v>13.5611312457</v>
      </c>
      <c r="L2" s="1">
        <v>10.822536130248899</v>
      </c>
      <c r="M2" s="1">
        <v>13.5611312457</v>
      </c>
      <c r="N2" s="1">
        <v>18.143663512476099</v>
      </c>
      <c r="O2" s="1">
        <v>1.50679236063</v>
      </c>
    </row>
    <row r="3" spans="1:15" ht="48" customHeight="1" x14ac:dyDescent="0.25">
      <c r="A3" s="1" t="s">
        <v>13</v>
      </c>
      <c r="B3" s="1">
        <v>2300</v>
      </c>
      <c r="C3" s="1">
        <v>65.545467687499993</v>
      </c>
      <c r="D3" s="1">
        <v>87.393956916700006</v>
      </c>
      <c r="E3" s="1">
        <v>26.101410667070802</v>
      </c>
      <c r="F3" s="1">
        <v>32.396035753600003</v>
      </c>
      <c r="G3" s="1">
        <v>9.7941503441200002</v>
      </c>
      <c r="H3" s="1">
        <v>15.067923606300001</v>
      </c>
      <c r="I3" s="1">
        <v>12.0543388851</v>
      </c>
      <c r="J3" s="1">
        <v>6.3661977236758096</v>
      </c>
      <c r="K3" s="1">
        <v>12.807735065399999</v>
      </c>
      <c r="L3" s="1">
        <v>11.777465788800299</v>
      </c>
      <c r="M3" s="1">
        <v>2.2601885409500002</v>
      </c>
      <c r="N3" s="1">
        <v>2.2281692032865399</v>
      </c>
      <c r="O3" s="1">
        <v>0.75339618031699995</v>
      </c>
    </row>
    <row r="6" spans="1:15" ht="52" customHeight="1" x14ac:dyDescent="0.25">
      <c r="A6" s="2" t="s">
        <v>19</v>
      </c>
      <c r="B6" s="1">
        <v>30000</v>
      </c>
      <c r="C6" s="1">
        <f>ROUND((C2-C3)*$B$7+C3,0)</f>
        <v>161</v>
      </c>
      <c r="D6" s="1">
        <f t="shared" ref="D6:O6" si="0">ROUND((D2-D3)*$B$7+D3,0)</f>
        <v>293</v>
      </c>
      <c r="E6" s="1">
        <f t="shared" si="0"/>
        <v>148</v>
      </c>
      <c r="F6" s="1">
        <f t="shared" si="0"/>
        <v>47</v>
      </c>
      <c r="G6" s="1">
        <f t="shared" si="0"/>
        <v>176</v>
      </c>
      <c r="H6" s="1">
        <f t="shared" si="0"/>
        <v>40</v>
      </c>
      <c r="I6" s="1">
        <f t="shared" si="0"/>
        <v>122</v>
      </c>
      <c r="J6" s="1">
        <f t="shared" si="0"/>
        <v>123</v>
      </c>
      <c r="K6" s="1">
        <f t="shared" si="0"/>
        <v>15</v>
      </c>
      <c r="L6" s="1">
        <f t="shared" si="0"/>
        <v>9</v>
      </c>
      <c r="M6" s="1">
        <f t="shared" si="0"/>
        <v>39</v>
      </c>
      <c r="N6" s="1">
        <f t="shared" si="0"/>
        <v>54</v>
      </c>
      <c r="O6" s="1">
        <f t="shared" si="0"/>
        <v>3</v>
      </c>
    </row>
    <row r="7" spans="1:15" x14ac:dyDescent="0.25">
      <c r="B7" s="1">
        <f>(B6-B3)/(B2-B3)</f>
        <v>3.2469435360035632</v>
      </c>
    </row>
    <row r="9" spans="1:15" x14ac:dyDescent="0.25">
      <c r="D9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showRuler="0" workbookViewId="0">
      <selection sqref="A1:XFD1"/>
    </sheetView>
  </sheetViews>
  <sheetFormatPr baseColWidth="10" defaultRowHeight="16" x14ac:dyDescent="0.2"/>
  <cols>
    <col min="2" max="2" width="10.83203125" hidden="1" customWidth="1"/>
  </cols>
  <sheetData>
    <row r="1" spans="1:15" ht="27" customHeight="1" x14ac:dyDescent="0.2">
      <c r="A1" t="s">
        <v>0</v>
      </c>
      <c r="B1" t="s">
        <v>1</v>
      </c>
      <c r="C1" t="s">
        <v>9</v>
      </c>
      <c r="D1" t="s">
        <v>2</v>
      </c>
      <c r="E1" t="s">
        <v>18</v>
      </c>
      <c r="F1" t="s">
        <v>6</v>
      </c>
      <c r="G1" t="s">
        <v>3</v>
      </c>
      <c r="H1" t="s">
        <v>4</v>
      </c>
      <c r="I1" t="s">
        <v>8</v>
      </c>
      <c r="J1" t="s">
        <v>17</v>
      </c>
      <c r="K1" t="s">
        <v>7</v>
      </c>
      <c r="L1" t="s">
        <v>16</v>
      </c>
      <c r="M1" t="s">
        <v>5</v>
      </c>
      <c r="N1" t="s">
        <v>15</v>
      </c>
      <c r="O1" t="s">
        <v>10</v>
      </c>
    </row>
    <row r="2" spans="1:15" ht="27" customHeight="1" x14ac:dyDescent="0.2">
      <c r="A2" t="s">
        <v>12</v>
      </c>
      <c r="B2">
        <v>21000</v>
      </c>
      <c r="C2">
        <v>103.968672884</v>
      </c>
      <c r="D2">
        <v>71.572637130100006</v>
      </c>
      <c r="E2">
        <v>63.661977236758098</v>
      </c>
      <c r="F2">
        <v>42.1901860977</v>
      </c>
      <c r="G2">
        <v>26.3688663111</v>
      </c>
      <c r="H2">
        <v>43.696978458399997</v>
      </c>
      <c r="I2">
        <v>13.5611312457</v>
      </c>
      <c r="J2">
        <v>10.1859163578813</v>
      </c>
      <c r="K2">
        <v>15.8213197866</v>
      </c>
      <c r="L2">
        <v>21.963382146681599</v>
      </c>
      <c r="M2">
        <v>11.300942704700001</v>
      </c>
      <c r="N2">
        <v>5.7295779513082303</v>
      </c>
      <c r="O2">
        <v>3.7669809015800002</v>
      </c>
    </row>
    <row r="3" spans="1:15" ht="27" customHeight="1" x14ac:dyDescent="0.2">
      <c r="A3" t="s">
        <v>14</v>
      </c>
      <c r="B3">
        <v>14389</v>
      </c>
      <c r="C3">
        <v>69.312448589100001</v>
      </c>
      <c r="D3">
        <v>6.02716944253</v>
      </c>
      <c r="E3">
        <v>3.8197186342054898</v>
      </c>
      <c r="F3">
        <v>7.5339618031700004</v>
      </c>
      <c r="G3">
        <v>8.2873579834799997</v>
      </c>
      <c r="H3">
        <v>22.601885409499999</v>
      </c>
      <c r="I3">
        <v>6.7805656228500002</v>
      </c>
      <c r="J3">
        <v>10.822536130248899</v>
      </c>
      <c r="K3">
        <v>8.2873579834799997</v>
      </c>
      <c r="L3">
        <v>2.8647889756541201</v>
      </c>
      <c r="M3">
        <v>6.02716944253</v>
      </c>
      <c r="N3">
        <v>1.90985931710274</v>
      </c>
      <c r="O3">
        <v>0</v>
      </c>
    </row>
    <row r="4" spans="1:15" ht="27" customHeight="1" x14ac:dyDescent="0.2">
      <c r="A4" t="s">
        <v>11</v>
      </c>
      <c r="B4">
        <v>10831.1</v>
      </c>
      <c r="C4">
        <v>94.927918719900006</v>
      </c>
      <c r="D4">
        <v>150.67923606299999</v>
      </c>
      <c r="E4">
        <v>63.661977236758098</v>
      </c>
      <c r="F4">
        <v>36.916412835499997</v>
      </c>
      <c r="G4">
        <v>61.025090605599999</v>
      </c>
      <c r="H4">
        <v>22.601885409499999</v>
      </c>
      <c r="I4">
        <v>45.9571669993</v>
      </c>
      <c r="J4">
        <v>42.335214862444197</v>
      </c>
      <c r="K4">
        <v>13.5611312457</v>
      </c>
      <c r="L4">
        <v>10.822536130248899</v>
      </c>
      <c r="M4">
        <v>13.5611312457</v>
      </c>
      <c r="N4">
        <v>18.143663512476099</v>
      </c>
      <c r="O4">
        <v>1.50679236063</v>
      </c>
    </row>
    <row r="5" spans="1:15" ht="27" customHeight="1" x14ac:dyDescent="0.2">
      <c r="A5" t="s">
        <v>13</v>
      </c>
      <c r="B5">
        <v>2300</v>
      </c>
      <c r="C5">
        <v>65.545467687499993</v>
      </c>
      <c r="D5">
        <v>87.393956916700006</v>
      </c>
      <c r="E5">
        <v>26.101410667070802</v>
      </c>
      <c r="F5">
        <v>32.396035753600003</v>
      </c>
      <c r="G5">
        <v>9.7941503441200002</v>
      </c>
      <c r="H5">
        <v>15.067923606300001</v>
      </c>
      <c r="I5">
        <v>12.0543388851</v>
      </c>
      <c r="J5">
        <v>6.3661977236758096</v>
      </c>
      <c r="K5">
        <v>12.807735065399999</v>
      </c>
      <c r="L5">
        <v>11.777465788800299</v>
      </c>
      <c r="M5">
        <v>2.2601885409500002</v>
      </c>
      <c r="N5">
        <v>2.2281692032865399</v>
      </c>
      <c r="O5">
        <v>0.75339618031699995</v>
      </c>
    </row>
    <row r="6" spans="1:15" x14ac:dyDescent="0.2">
      <c r="C6">
        <f>STDEV(C2:C5)</f>
        <v>18.913845677203366</v>
      </c>
      <c r="D6">
        <f>STDEV(D2:D5)</f>
        <v>59.409719692268922</v>
      </c>
      <c r="E6">
        <f>STDEV(E2:E5)</f>
        <v>29.552577371002165</v>
      </c>
      <c r="F6">
        <f>STDEV(F2:F5)</f>
        <v>15.347847043595371</v>
      </c>
      <c r="G6">
        <f>STDEV(G2:G5)</f>
        <v>24.513370740193636</v>
      </c>
      <c r="H6">
        <f>STDEV(H2:H5)</f>
        <v>12.325954473225066</v>
      </c>
      <c r="I6">
        <f>STDEV(I2:I5)</f>
        <v>17.817992217381807</v>
      </c>
      <c r="J6">
        <f>STDEV(J2:J5)</f>
        <v>16.721371047046407</v>
      </c>
      <c r="K6">
        <f>STDEV(K2:K5)</f>
        <v>3.1591774344978072</v>
      </c>
      <c r="L6">
        <f>STDEV(L2:L5)</f>
        <v>7.8331615665327616</v>
      </c>
      <c r="M6">
        <f>STDEV(M2:M5)</f>
        <v>5.1097815029244407</v>
      </c>
      <c r="N6">
        <f>STDEV(N2:N5)</f>
        <v>7.6261628235110548</v>
      </c>
      <c r="O6">
        <f>STDEV(O2:O5)</f>
        <v>1.6275217625994884</v>
      </c>
    </row>
    <row r="7" spans="1:15" x14ac:dyDescent="0.2">
      <c r="C7">
        <f>AVERAGE(C2:C5)</f>
        <v>83.438626970125</v>
      </c>
      <c r="D7">
        <f>AVERAGE(D2:D5)</f>
        <v>78.918249888082499</v>
      </c>
      <c r="E7">
        <f>AVERAGE(E2:E5)</f>
        <v>39.311270943698126</v>
      </c>
      <c r="F7">
        <f>AVERAGE(F2:F5)</f>
        <v>29.759149122492499</v>
      </c>
      <c r="G7">
        <f>AVERAGE(G2:G5)</f>
        <v>26.368866311074999</v>
      </c>
      <c r="H7">
        <f>AVERAGE(H2:H5)</f>
        <v>25.992168220924999</v>
      </c>
      <c r="I7">
        <f>AVERAGE(I2:I5)</f>
        <v>19.588300688237499</v>
      </c>
      <c r="J7">
        <f>AVERAGE(J2:J5)</f>
        <v>17.427466268562551</v>
      </c>
      <c r="K7">
        <f>AVERAGE(K2:K5)</f>
        <v>12.619386020295</v>
      </c>
      <c r="L7">
        <f>AVERAGE(L2:L5)</f>
        <v>11.857043260346229</v>
      </c>
      <c r="M7">
        <f>AVERAGE(M2:M5)</f>
        <v>8.2873579834700006</v>
      </c>
      <c r="N7">
        <f>AVERAGE(N2:N5)</f>
        <v>7.0028174960434022</v>
      </c>
      <c r="O7">
        <f>AVERAGE(O2:O5)</f>
        <v>1.5067923606317499</v>
      </c>
    </row>
  </sheetData>
  <sortState columnSort="1" ref="C1:O7">
    <sortCondition descending="1" ref="C7:O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equation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2016-04-04T23:19:44Z</dcterms:created>
  <dcterms:modified xsi:type="dcterms:W3CDTF">2016-04-04T23:37:52Z</dcterms:modified>
</cp:coreProperties>
</file>