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3"/>
  </sheets>
  <definedNames/>
  <calcPr/>
</workbook>
</file>

<file path=xl/sharedStrings.xml><?xml version="1.0" encoding="utf-8"?>
<sst xmlns="http://schemas.openxmlformats.org/spreadsheetml/2006/main" count="105" uniqueCount="75">
  <si>
    <t>Deler</t>
  </si>
  <si>
    <t>Enten blir det dyrt og lang leveringstid</t>
  </si>
  <si>
    <t xml:space="preserve">Beskrivelse </t>
  </si>
  <si>
    <t>Link</t>
  </si>
  <si>
    <t>Pris</t>
  </si>
  <si>
    <t>Antall</t>
  </si>
  <si>
    <t>Total</t>
  </si>
  <si>
    <t>Helteoretisk oppgave</t>
  </si>
  <si>
    <t>Motor</t>
  </si>
  <si>
    <t>Motor: Maxon 412823, Gir: Maxon 223110</t>
  </si>
  <si>
    <t>se under</t>
  </si>
  <si>
    <t>Mellomting: 3D-print av liten modell med servoer som viser</t>
  </si>
  <si>
    <t>Sensor</t>
  </si>
  <si>
    <t>konsept og styringssystemet</t>
  </si>
  <si>
    <t>Kulelager</t>
  </si>
  <si>
    <t>Biltema, 41450</t>
  </si>
  <si>
    <t>http://www.biltema.no/no/Bil---MC/Laste-og-Trekke/Tilhenger/Reservedeler/Kulelager-41400/</t>
  </si>
  <si>
    <t>Tannhjul</t>
  </si>
  <si>
    <t>Mekanex, 10100-S15, Øi 12mm, Øy 100mm</t>
  </si>
  <si>
    <t>http://www.mekanex.se/pdf/pdfkat/102_120.pdf</t>
  </si>
  <si>
    <t>Motor driver</t>
  </si>
  <si>
    <t>Roboclaw 2x30A</t>
  </si>
  <si>
    <t>http://www.robotshop.com/en/usb-roboclaw-2x30a-brushed-dc-motor-controller.html</t>
  </si>
  <si>
    <t>Raspberry pi / arduino</t>
  </si>
  <si>
    <t>Raspberry pi 2 - link for illustrasjon - prisoverslag - Brage har</t>
  </si>
  <si>
    <t>http://www.ebay.com/itm/RASPBERRY-PI-2-Model-B-1GB-RAM-Quad-Core-CPU-Worldwide-Free-Shipping-/331468646771?pt=LH_DefaultDomain_0&amp;hash=item4d2d122973</t>
  </si>
  <si>
    <t>SUM:</t>
  </si>
  <si>
    <t>motor</t>
  </si>
  <si>
    <t>gir</t>
  </si>
  <si>
    <t>RPM</t>
  </si>
  <si>
    <t>Nm</t>
  </si>
  <si>
    <t>EC 45 (150W) nr: 136196</t>
  </si>
  <si>
    <t>GP 52 C nr: 223110</t>
  </si>
  <si>
    <t>&gt;30</t>
  </si>
  <si>
    <t>EC 60 flat, nr: 412823</t>
  </si>
  <si>
    <t>Erik mener denne er best, jajajajaja</t>
  </si>
  <si>
    <t>Alternativer tannhjul</t>
  </si>
  <si>
    <t>Mekanex, A2519S19-1, Øi 12mm konisk</t>
  </si>
  <si>
    <t>Endelig løsning</t>
  </si>
  <si>
    <t>Motor:</t>
  </si>
  <si>
    <t>ZD1633L 12V 100W, 30/55 RPM, 8-50Nm Torque (Left Angle)</t>
  </si>
  <si>
    <t>https://www.motiondynamics.com.au/zd1633r-12v-100w-30-55-rpm-8-50nm-torque-left-angle.html</t>
  </si>
  <si>
    <t>Pris: 1 600 Norwegian kroner</t>
  </si>
  <si>
    <t>Leveringstid: 7-14 dager</t>
  </si>
  <si>
    <t>Bestilt</t>
  </si>
  <si>
    <t>Hvem</t>
  </si>
  <si>
    <t>Betalt per dags dato</t>
  </si>
  <si>
    <t>Totalpris</t>
  </si>
  <si>
    <t>Motoralt 1</t>
  </si>
  <si>
    <t>Ja</t>
  </si>
  <si>
    <t>pr. 09.03.15</t>
  </si>
  <si>
    <t>eks. mva</t>
  </si>
  <si>
    <t>Brage kjøper</t>
  </si>
  <si>
    <t>Potentiometer</t>
  </si>
  <si>
    <t>pr. 11.03.15</t>
  </si>
  <si>
    <t>eks mva</t>
  </si>
  <si>
    <t>Bruker denne</t>
  </si>
  <si>
    <t>1000kr for 2 stk (14 og 122mm)</t>
  </si>
  <si>
    <t>Akslinger</t>
  </si>
  <si>
    <t>Stålsylinder (trenger 3 akslinger)</t>
  </si>
  <si>
    <t>Metall/boks</t>
  </si>
  <si>
    <t>Til girboks (200x150)</t>
  </si>
  <si>
    <t>Lage selv, få metall</t>
  </si>
  <si>
    <t>Bolter</t>
  </si>
  <si>
    <t>4 til girboks? 4 til motor?</t>
  </si>
  <si>
    <t/>
  </si>
  <si>
    <t>8?</t>
  </si>
  <si>
    <t>https://www.pololu.com/product/2393</t>
  </si>
  <si>
    <t>Frode</t>
  </si>
  <si>
    <t>pr. 28.02.15</t>
  </si>
  <si>
    <t>Ikke mottatt</t>
  </si>
  <si>
    <t>Avbestilt</t>
  </si>
  <si>
    <t>pr. 25.02.15</t>
  </si>
  <si>
    <t>Ikke på lager</t>
  </si>
  <si>
    <t>https://www.motiondynamics.com.au/zd1530-worm-drive-motor-12v-50w-45-65-rpm-5-29nm-left.html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</si>
</sst>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4]"/>
  </numFmts>
  <fonts count="19">
    <font>
      <sz val="10.0"/>
      <color rgb="FF000000"/>
      <name val="Arial"/>
    </font>
    <font>
      <b/>
      <sz val="18.0"/>
    </font>
    <font/>
    <font>
      <b/>
    </font>
    <font>
      <b/>
      <sz val="11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24.0"/>
      <color rgb="FF212121"/>
    </font>
    <font>
      <b/>
      <sz val="14.0"/>
    </font>
    <font>
      <b/>
      <sz val="11.0"/>
      <color rgb="FF333333"/>
    </font>
    <font>
      <u/>
      <sz val="10.0"/>
      <color rgb="FF1155CC"/>
    </font>
    <font>
      <sz val="10.0"/>
      <color rgb="FF212121"/>
    </font>
    <font>
      <sz val="10.0"/>
    </font>
    <font>
      <color rgb="FF000000"/>
    </font>
    <font>
      <u/>
      <sz val="10.0"/>
      <color rgb="FF0000FF"/>
    </font>
    <font>
      <u/>
      <color rgb="FF0000FF"/>
    </font>
    <font>
      <i/>
      <sz val="10.0"/>
      <color rgb="FF333333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5F5F5"/>
        <bgColor rgb="FFF5F5F5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E6E6E6"/>
      </left>
      <right style="thin">
        <color rgb="FFE6E6E6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2" numFmtId="0" xfId="0" applyBorder="1" applyFill="1" applyFont="1"/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horizontal="center" readingOrder="0"/>
    </xf>
    <xf borderId="5" fillId="0" fontId="2" numFmtId="164" xfId="0" applyBorder="1" applyFont="1" applyNumberFormat="1"/>
    <xf borderId="4" fillId="0" fontId="2" numFmtId="0" xfId="0" applyBorder="1" applyFont="1"/>
    <xf borderId="4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horizontal="center" readingOrder="0"/>
    </xf>
    <xf borderId="4" fillId="0" fontId="2" numFmtId="164" xfId="0" applyBorder="1" applyFont="1" applyNumberFormat="1"/>
    <xf borderId="4" fillId="0" fontId="5" numFmtId="0" xfId="0" applyAlignment="1" applyBorder="1" applyFont="1">
      <alignment readingOrder="0"/>
    </xf>
    <xf borderId="8" fillId="2" fontId="4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9" fillId="0" fontId="2" numFmtId="0" xfId="0" applyAlignment="1" applyBorder="1" applyFont="1">
      <alignment horizontal="center" readingOrder="0"/>
    </xf>
    <xf borderId="8" fillId="0" fontId="2" numFmtId="164" xfId="0" applyBorder="1" applyFont="1" applyNumberFormat="1"/>
    <xf borderId="10" fillId="0" fontId="2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horizontal="center" readingOrder="0"/>
    </xf>
    <xf borderId="2" fillId="0" fontId="2" numFmtId="0" xfId="0" applyBorder="1" applyFont="1"/>
    <xf borderId="12" fillId="0" fontId="2" numFmtId="164" xfId="0" applyBorder="1" applyFont="1" applyNumberFormat="1"/>
    <xf borderId="0" fillId="0" fontId="7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0" fontId="10" numFmtId="1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13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2" fillId="2" fontId="2" numFmtId="0" xfId="0" applyBorder="1" applyFont="1"/>
    <xf borderId="5" fillId="0" fontId="2" numFmtId="0" xfId="0" applyBorder="1" applyFont="1"/>
    <xf borderId="5" fillId="5" fontId="14" numFmtId="0" xfId="0" applyAlignment="1" applyBorder="1" applyFill="1" applyFont="1">
      <alignment readingOrder="0"/>
    </xf>
    <xf borderId="5" fillId="5" fontId="2" numFmtId="164" xfId="0" applyAlignment="1" applyBorder="1" applyFont="1" applyNumberFormat="1">
      <alignment readingOrder="0"/>
    </xf>
    <xf borderId="6" fillId="5" fontId="2" numFmtId="0" xfId="0" applyAlignment="1" applyBorder="1" applyFont="1">
      <alignment horizontal="center" readingOrder="0"/>
    </xf>
    <xf borderId="5" fillId="5" fontId="2" numFmtId="164" xfId="0" applyBorder="1" applyFont="1" applyNumberFormat="1"/>
    <xf borderId="0" fillId="5" fontId="2" numFmtId="0" xfId="0" applyFont="1"/>
    <xf borderId="4" fillId="5" fontId="2" numFmtId="0" xfId="0" applyAlignment="1" applyBorder="1" applyFont="1">
      <alignment readingOrder="0"/>
    </xf>
    <xf borderId="4" fillId="5" fontId="2" numFmtId="0" xfId="0" applyBorder="1" applyFont="1"/>
    <xf borderId="4" fillId="5" fontId="2" numFmtId="164" xfId="0" applyAlignment="1" applyBorder="1" applyFont="1" applyNumberFormat="1">
      <alignment readingOrder="0"/>
    </xf>
    <xf borderId="0" fillId="5" fontId="2" numFmtId="0" xfId="0" applyAlignment="1" applyFont="1">
      <alignment readingOrder="0"/>
    </xf>
    <xf borderId="4" fillId="5" fontId="15" numFmtId="0" xfId="0" applyAlignment="1" applyBorder="1" applyFont="1">
      <alignment readingOrder="0"/>
    </xf>
    <xf borderId="4" fillId="5" fontId="15" numFmtId="0" xfId="0" applyBorder="1" applyFont="1"/>
    <xf borderId="4" fillId="5" fontId="15" numFmtId="164" xfId="0" applyAlignment="1" applyBorder="1" applyFont="1" applyNumberFormat="1">
      <alignment readingOrder="0"/>
    </xf>
    <xf borderId="0" fillId="5" fontId="15" numFmtId="0" xfId="0" applyAlignment="1" applyFont="1">
      <alignment readingOrder="0"/>
    </xf>
    <xf quotePrefix="1" borderId="4" fillId="0" fontId="2" numFmtId="0" xfId="0" applyAlignment="1" applyBorder="1" applyFont="1">
      <alignment readingOrder="0"/>
    </xf>
    <xf borderId="0" fillId="5" fontId="16" numFmtId="0" xfId="0" applyAlignment="1" applyFont="1">
      <alignment readingOrder="0"/>
    </xf>
    <xf borderId="7" fillId="5" fontId="2" numFmtId="0" xfId="0" applyAlignment="1" applyBorder="1" applyFont="1">
      <alignment horizontal="center" readingOrder="0"/>
    </xf>
    <xf borderId="5" fillId="6" fontId="2" numFmtId="0" xfId="0" applyAlignment="1" applyBorder="1" applyFill="1" applyFont="1">
      <alignment readingOrder="0"/>
    </xf>
    <xf borderId="5" fillId="6" fontId="2" numFmtId="164" xfId="0" applyAlignment="1" applyBorder="1" applyFont="1" applyNumberFormat="1">
      <alignment readingOrder="0"/>
    </xf>
    <xf borderId="0" fillId="6" fontId="2" numFmtId="0" xfId="0" applyAlignment="1" applyFont="1">
      <alignment readingOrder="0"/>
    </xf>
    <xf borderId="8" fillId="0" fontId="2" numFmtId="0" xfId="0" applyBorder="1" applyFont="1"/>
    <xf borderId="4" fillId="4" fontId="17" numFmtId="0" xfId="0" applyAlignment="1" applyBorder="1" applyFont="1">
      <alignment readingOrder="0"/>
    </xf>
    <xf borderId="13" fillId="7" fontId="18" numFmtId="0" xfId="0" applyAlignment="1" applyBorder="1" applyFill="1" applyFont="1">
      <alignment horizontal="center"/>
    </xf>
    <xf borderId="13" fillId="7" fontId="18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27</xdr:row>
      <xdr:rowOff>523875</xdr:rowOff>
    </xdr:from>
    <xdr:ext cx="3067050" cy="2209800"/>
    <xdr:grpSp>
      <xdr:nvGrpSpPr>
        <xdr:cNvPr id="2" name="Shape 2" title="Tegning"/>
        <xdr:cNvGrpSpPr/>
      </xdr:nvGrpSpPr>
      <xdr:grpSpPr>
        <a:xfrm>
          <a:off x="3190875" y="1068525"/>
          <a:ext cx="3048000" cy="1733400"/>
          <a:chOff x="3190875" y="1068525"/>
          <a:chExt cx="3048000" cy="1733400"/>
        </a:xfrm>
      </xdr:grpSpPr>
      <xdr:cxnSp>
        <xdr:nvCxnSpPr>
          <xdr:cNvPr id="3" name="Shape 3"/>
          <xdr:cNvCxnSpPr/>
        </xdr:nvCxnSpPr>
        <xdr:spPr>
          <a:xfrm flipH="1">
            <a:off x="3190875" y="1068525"/>
            <a:ext cx="3048000" cy="1733400"/>
          </a:xfrm>
          <a:prstGeom prst="straightConnector1">
            <a:avLst/>
          </a:prstGeom>
          <a:noFill/>
          <a:ln cap="flat" cmpd="sng" w="19050">
            <a:solidFill>
              <a:srgbClr val="999999"/>
            </a:solidFill>
            <a:prstDash val="dash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485775</xdr:colOff>
      <xdr:row>35</xdr:row>
      <xdr:rowOff>428625</xdr:rowOff>
    </xdr:from>
    <xdr:ext cx="3429000" cy="838200"/>
    <xdr:grpSp>
      <xdr:nvGrpSpPr>
        <xdr:cNvPr id="2" name="Shape 2" title="Tegning"/>
        <xdr:cNvGrpSpPr/>
      </xdr:nvGrpSpPr>
      <xdr:grpSpPr>
        <a:xfrm>
          <a:off x="1981275" y="1001850"/>
          <a:ext cx="2695500" cy="1866900"/>
          <a:chOff x="1981275" y="1001850"/>
          <a:chExt cx="2695500" cy="1866900"/>
        </a:xfrm>
      </xdr:grpSpPr>
      <xdr:cxnSp>
        <xdr:nvCxnSpPr>
          <xdr:cNvPr id="4" name="Shape 4"/>
          <xdr:cNvCxnSpPr/>
        </xdr:nvCxnSpPr>
        <xdr:spPr>
          <a:xfrm flipH="1">
            <a:off x="1981275" y="1001850"/>
            <a:ext cx="2695500" cy="18669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dot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ebay.com/itm/RASPBERRY-PI-2-Model-B-1GB-RAM-Quad-Core-CPU-Worldwide-Free-Shipping-/331468646771?pt=LH_DefaultDomain_0&amp;hash=item4d2d122973" TargetMode="External"/><Relationship Id="rId10" Type="http://schemas.openxmlformats.org/officeDocument/2006/relationships/hyperlink" Target="https://www.pololu.com/product/2393" TargetMode="External"/><Relationship Id="rId13" Type="http://schemas.openxmlformats.org/officeDocument/2006/relationships/hyperlink" Target="https://www.motiondynamics.com.au/zd1530-worm-drive-motor-12v-50w-45-65-rpm-5-29nm-left.html" TargetMode="External"/><Relationship Id="rId12" Type="http://schemas.openxmlformats.org/officeDocument/2006/relationships/hyperlink" Target="https://www.motiondynamics.com.au/zd1633r-12v-100w-30-55-rpm-8-50nm-torque-left-angle.html" TargetMode="External"/><Relationship Id="rId1" Type="http://schemas.openxmlformats.org/officeDocument/2006/relationships/hyperlink" Target="http://www.biltema.no/no/Bil---MC/Laste-og-Trekke/Tilhenger/Reservedeler/Kulelager-41400/" TargetMode="External"/><Relationship Id="rId2" Type="http://schemas.openxmlformats.org/officeDocument/2006/relationships/hyperlink" Target="http://www.mekanex.se/pdf/pdfkat/102_120.pdf" TargetMode="External"/><Relationship Id="rId3" Type="http://schemas.openxmlformats.org/officeDocument/2006/relationships/hyperlink" Target="http://www.robotshop.com/en/usb-roboclaw-2x30a-brushed-dc-motor-controller.html" TargetMode="External"/><Relationship Id="rId4" Type="http://schemas.openxmlformats.org/officeDocument/2006/relationships/hyperlink" Target="http://www.ebay.com/itm/RASPBERRY-PI-2-Model-B-1GB-RAM-Quad-Core-CPU-Worldwide-Free-Shipping-/331468646771?pt=LH_DefaultDomain_0&amp;hash=item4d2d122973" TargetMode="External"/><Relationship Id="rId9" Type="http://schemas.openxmlformats.org/officeDocument/2006/relationships/hyperlink" Target="http://www.mekanex.se/pdf/pdfkat/102_120.pdf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ww.robotshop.com/en/usb-roboclaw-2x30a-brushed-dc-motor-controller.html" TargetMode="External"/><Relationship Id="rId5" Type="http://schemas.openxmlformats.org/officeDocument/2006/relationships/hyperlink" Target="http://www.mekanex.se/pdf/pdfkat/102_120.pdf" TargetMode="External"/><Relationship Id="rId6" Type="http://schemas.openxmlformats.org/officeDocument/2006/relationships/hyperlink" Target="http://www.mekanex.se/pdf/pdfkat/102_120.pdf" TargetMode="External"/><Relationship Id="rId7" Type="http://schemas.openxmlformats.org/officeDocument/2006/relationships/hyperlink" Target="https://www.motiondynamics.com.au/zd1633r-12v-100w-30-55-rpm-8-50nm-torque-left-angle.html" TargetMode="External"/><Relationship Id="rId8" Type="http://schemas.openxmlformats.org/officeDocument/2006/relationships/hyperlink" Target="http://www.biltema.no/no/Bil---MC/Laste-og-Trekke/Tilhenger/Reservedeler/Kulelager-414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53.43"/>
    <col customWidth="1" min="3" max="3" width="79.86"/>
    <col customWidth="1" min="4" max="4" width="11.86"/>
    <col customWidth="1" min="5" max="5" width="6.43"/>
    <col customWidth="1" min="6" max="6" width="13.29"/>
  </cols>
  <sheetData>
    <row r="1">
      <c r="A1" s="1" t="s">
        <v>0</v>
      </c>
    </row>
    <row r="2">
      <c r="G2" s="2" t="s">
        <v>1</v>
      </c>
    </row>
    <row r="3">
      <c r="A3" s="3"/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2" t="s">
        <v>7</v>
      </c>
    </row>
    <row r="4">
      <c r="A4" s="7" t="s">
        <v>8</v>
      </c>
      <c r="B4" s="8" t="s">
        <v>9</v>
      </c>
      <c r="C4" s="9" t="s">
        <v>10</v>
      </c>
      <c r="D4" s="10">
        <v>2751.0</v>
      </c>
      <c r="E4" s="11">
        <v>1.0</v>
      </c>
      <c r="F4" s="12">
        <f t="shared" ref="F4:F9" si="1">D4*E4</f>
        <v>2751</v>
      </c>
      <c r="G4" s="2" t="s">
        <v>11</v>
      </c>
    </row>
    <row r="5">
      <c r="A5" s="7" t="s">
        <v>12</v>
      </c>
      <c r="B5" s="13"/>
      <c r="C5" s="13"/>
      <c r="D5" s="14">
        <v>0.0</v>
      </c>
      <c r="E5" s="15">
        <v>1.0</v>
      </c>
      <c r="F5" s="16">
        <f t="shared" si="1"/>
        <v>0</v>
      </c>
      <c r="G5" s="2" t="s">
        <v>13</v>
      </c>
    </row>
    <row r="6">
      <c r="A6" s="7" t="s">
        <v>14</v>
      </c>
      <c r="B6" s="8" t="s">
        <v>15</v>
      </c>
      <c r="C6" s="17" t="s">
        <v>16</v>
      </c>
      <c r="D6" s="14">
        <v>30.0</v>
      </c>
      <c r="E6" s="15">
        <v>6.0</v>
      </c>
      <c r="F6" s="16">
        <f t="shared" si="1"/>
        <v>180</v>
      </c>
    </row>
    <row r="7">
      <c r="A7" s="7" t="s">
        <v>17</v>
      </c>
      <c r="B7" s="8" t="s">
        <v>18</v>
      </c>
      <c r="C7" s="17" t="s">
        <v>19</v>
      </c>
      <c r="D7" s="14">
        <v>0.0</v>
      </c>
      <c r="E7" s="15">
        <v>2.0</v>
      </c>
      <c r="F7" s="16">
        <f t="shared" si="1"/>
        <v>0</v>
      </c>
    </row>
    <row r="8">
      <c r="A8" s="7" t="s">
        <v>20</v>
      </c>
      <c r="B8" s="8" t="s">
        <v>21</v>
      </c>
      <c r="C8" s="17" t="s">
        <v>22</v>
      </c>
      <c r="D8" s="14">
        <v>1100.0</v>
      </c>
      <c r="E8" s="15">
        <v>1.0</v>
      </c>
      <c r="F8" s="16">
        <f t="shared" si="1"/>
        <v>1100</v>
      </c>
    </row>
    <row r="9">
      <c r="A9" s="18" t="s">
        <v>23</v>
      </c>
      <c r="B9" s="19" t="s">
        <v>24</v>
      </c>
      <c r="C9" s="20" t="s">
        <v>25</v>
      </c>
      <c r="D9" s="21">
        <v>400.0</v>
      </c>
      <c r="E9" s="22">
        <v>1.0</v>
      </c>
      <c r="F9" s="23">
        <f t="shared" si="1"/>
        <v>400</v>
      </c>
    </row>
    <row r="10">
      <c r="A10" s="24"/>
      <c r="B10" s="25"/>
      <c r="C10" s="25"/>
      <c r="D10" s="26" t="s">
        <v>26</v>
      </c>
      <c r="E10" s="27"/>
      <c r="F10" s="28">
        <f>SUM(F4:F9)</f>
        <v>4431</v>
      </c>
    </row>
    <row r="12">
      <c r="A12" s="29" t="str">
        <f>HYPERLINK("http://epaper.maxonmotor.com/","Alternativ fra maxon")</f>
        <v>Alternativ fra maxon</v>
      </c>
      <c r="B12" s="2" t="s">
        <v>27</v>
      </c>
      <c r="C12" s="2" t="s">
        <v>28</v>
      </c>
      <c r="D12" s="2" t="s">
        <v>29</v>
      </c>
      <c r="E12" s="2" t="s">
        <v>30</v>
      </c>
    </row>
    <row r="13">
      <c r="A13" s="2">
        <v>1.0</v>
      </c>
      <c r="B13" s="2" t="s">
        <v>31</v>
      </c>
      <c r="C13" s="2" t="s">
        <v>32</v>
      </c>
      <c r="D13" s="2">
        <v>6.5</v>
      </c>
      <c r="E13" s="2" t="s">
        <v>33</v>
      </c>
    </row>
    <row r="14">
      <c r="A14" s="2">
        <v>2.0</v>
      </c>
      <c r="B14" s="30" t="s">
        <v>34</v>
      </c>
      <c r="C14" s="30" t="s">
        <v>32</v>
      </c>
      <c r="D14" s="30">
        <v>4.7</v>
      </c>
      <c r="E14" s="30" t="s">
        <v>33</v>
      </c>
      <c r="F14" s="2" t="s">
        <v>35</v>
      </c>
    </row>
    <row r="15">
      <c r="A15" s="2">
        <v>3.0</v>
      </c>
    </row>
    <row r="16">
      <c r="A16" s="2"/>
    </row>
    <row r="17">
      <c r="A17" s="2" t="s">
        <v>36</v>
      </c>
    </row>
    <row r="18">
      <c r="A18" s="2">
        <v>1.0</v>
      </c>
      <c r="B18" s="2" t="s">
        <v>18</v>
      </c>
      <c r="C18" s="31" t="s">
        <v>19</v>
      </c>
      <c r="K18" s="32"/>
    </row>
    <row r="19">
      <c r="A19" s="2">
        <v>2.0</v>
      </c>
      <c r="B19" s="2" t="s">
        <v>37</v>
      </c>
      <c r="C19" s="31" t="s">
        <v>19</v>
      </c>
    </row>
    <row r="20">
      <c r="A20" s="2">
        <v>3.0</v>
      </c>
    </row>
    <row r="22">
      <c r="A22" s="33">
        <v>42060.0</v>
      </c>
      <c r="B22" s="34" t="s">
        <v>38</v>
      </c>
    </row>
    <row r="23">
      <c r="B23" s="35" t="s">
        <v>39</v>
      </c>
    </row>
    <row r="24">
      <c r="B24" s="36" t="s">
        <v>40</v>
      </c>
    </row>
    <row r="25">
      <c r="B25" s="37" t="s">
        <v>41</v>
      </c>
    </row>
    <row r="26">
      <c r="B26" s="38" t="s">
        <v>42</v>
      </c>
      <c r="C26" s="2" t="s">
        <v>43</v>
      </c>
    </row>
    <row r="27">
      <c r="I27" s="39" t="s">
        <v>44</v>
      </c>
      <c r="J27" s="39" t="s">
        <v>45</v>
      </c>
      <c r="K27" s="40" t="s">
        <v>46</v>
      </c>
      <c r="L27" s="41"/>
    </row>
    <row r="28">
      <c r="A28" s="3"/>
      <c r="B28" s="4" t="s">
        <v>2</v>
      </c>
      <c r="C28" s="5" t="s">
        <v>3</v>
      </c>
      <c r="D28" s="5" t="s">
        <v>4</v>
      </c>
      <c r="E28" s="5" t="s">
        <v>5</v>
      </c>
      <c r="F28" s="6" t="s">
        <v>47</v>
      </c>
      <c r="I28" s="42"/>
      <c r="J28" s="42"/>
      <c r="K28" s="42"/>
      <c r="L28" s="42"/>
    </row>
    <row r="29">
      <c r="A29" s="7" t="s">
        <v>48</v>
      </c>
      <c r="B29" s="43" t="s">
        <v>40</v>
      </c>
      <c r="D29" s="44">
        <v>1600.0</v>
      </c>
      <c r="E29" s="45">
        <v>1.0</v>
      </c>
      <c r="F29" s="46">
        <f t="shared" ref="F29:F31" si="2">D29*E29</f>
        <v>1600</v>
      </c>
      <c r="G29" s="47"/>
      <c r="H29" s="47"/>
      <c r="I29" s="48" t="s">
        <v>49</v>
      </c>
      <c r="J29" s="49"/>
      <c r="K29" s="50">
        <v>1448.55</v>
      </c>
      <c r="L29" s="48" t="s">
        <v>50</v>
      </c>
      <c r="M29" s="51" t="s">
        <v>51</v>
      </c>
      <c r="N29" s="2" t="s">
        <v>52</v>
      </c>
    </row>
    <row r="30">
      <c r="A30" s="7" t="s">
        <v>12</v>
      </c>
      <c r="B30" s="8" t="s">
        <v>53</v>
      </c>
      <c r="C30" s="13"/>
      <c r="D30" s="14">
        <v>30.0</v>
      </c>
      <c r="E30" s="15">
        <v>1.0</v>
      </c>
      <c r="F30" s="12">
        <f t="shared" si="2"/>
        <v>30</v>
      </c>
      <c r="I30" s="52" t="s">
        <v>49</v>
      </c>
      <c r="J30" s="53"/>
      <c r="K30" s="54">
        <v>757.22</v>
      </c>
      <c r="L30" s="52" t="s">
        <v>54</v>
      </c>
      <c r="M30" s="55" t="s">
        <v>55</v>
      </c>
      <c r="N30" s="2" t="s">
        <v>56</v>
      </c>
    </row>
    <row r="31">
      <c r="A31" s="7" t="s">
        <v>14</v>
      </c>
      <c r="B31" s="8" t="s">
        <v>15</v>
      </c>
      <c r="C31" s="17" t="s">
        <v>16</v>
      </c>
      <c r="D31" s="14">
        <v>30.0</v>
      </c>
      <c r="E31" s="15">
        <v>6.0</v>
      </c>
      <c r="F31" s="16">
        <f t="shared" si="2"/>
        <v>180</v>
      </c>
      <c r="I31" s="13"/>
      <c r="J31" s="13"/>
      <c r="K31" s="13"/>
      <c r="L31" s="13"/>
    </row>
    <row r="32">
      <c r="A32" s="7" t="s">
        <v>17</v>
      </c>
      <c r="B32" s="8" t="s">
        <v>18</v>
      </c>
      <c r="C32" s="17" t="s">
        <v>19</v>
      </c>
      <c r="D32" s="14">
        <v>0.0</v>
      </c>
      <c r="E32" s="15">
        <v>2.0</v>
      </c>
      <c r="F32" s="8">
        <v>1000.0</v>
      </c>
      <c r="G32" s="2" t="s">
        <v>57</v>
      </c>
      <c r="I32" s="13"/>
      <c r="J32" s="13"/>
      <c r="K32" s="13"/>
      <c r="L32" s="13"/>
    </row>
    <row r="33">
      <c r="A33" s="7" t="s">
        <v>58</v>
      </c>
      <c r="B33" s="8" t="s">
        <v>59</v>
      </c>
      <c r="C33" s="8"/>
      <c r="D33" s="14"/>
      <c r="E33" s="15">
        <v>3.0</v>
      </c>
      <c r="F33" s="13"/>
      <c r="I33" s="13"/>
      <c r="J33" s="13"/>
      <c r="K33" s="13"/>
      <c r="L33" s="13"/>
    </row>
    <row r="34">
      <c r="A34" s="7" t="s">
        <v>60</v>
      </c>
      <c r="B34" s="8" t="s">
        <v>61</v>
      </c>
      <c r="C34" s="8" t="s">
        <v>62</v>
      </c>
      <c r="D34" s="14">
        <v>0.0</v>
      </c>
      <c r="E34" s="15">
        <v>1.0</v>
      </c>
      <c r="F34" s="13"/>
      <c r="I34" s="13"/>
      <c r="J34" s="13"/>
      <c r="K34" s="13"/>
      <c r="L34" s="13"/>
    </row>
    <row r="35">
      <c r="A35" s="7" t="s">
        <v>63</v>
      </c>
      <c r="B35" s="8" t="s">
        <v>64</v>
      </c>
      <c r="C35" s="8"/>
      <c r="D35" s="56" t="s">
        <v>65</v>
      </c>
      <c r="E35" s="15" t="s">
        <v>66</v>
      </c>
      <c r="F35" s="13"/>
      <c r="I35" s="13"/>
      <c r="J35" s="13"/>
      <c r="K35" s="13"/>
      <c r="L35" s="13"/>
    </row>
    <row r="36">
      <c r="A36" s="7" t="s">
        <v>20</v>
      </c>
      <c r="B36" s="48" t="s">
        <v>21</v>
      </c>
      <c r="C36" s="57" t="s">
        <v>67</v>
      </c>
      <c r="D36" s="50">
        <v>1258.0</v>
      </c>
      <c r="E36" s="58">
        <v>1.0</v>
      </c>
      <c r="F36" s="50">
        <v>1258.0</v>
      </c>
      <c r="G36" s="47"/>
      <c r="H36" s="47"/>
      <c r="I36" s="48" t="s">
        <v>49</v>
      </c>
      <c r="J36" s="48" t="s">
        <v>68</v>
      </c>
      <c r="K36" s="50">
        <v>1332.26</v>
      </c>
      <c r="L36" s="48" t="s">
        <v>69</v>
      </c>
      <c r="M36" s="51" t="s">
        <v>51</v>
      </c>
      <c r="N36" s="2" t="s">
        <v>70</v>
      </c>
    </row>
    <row r="37">
      <c r="A37" s="18" t="s">
        <v>23</v>
      </c>
      <c r="B37" s="19" t="s">
        <v>24</v>
      </c>
      <c r="C37" s="20" t="s">
        <v>25</v>
      </c>
      <c r="D37" s="21"/>
      <c r="E37" s="22">
        <v>1.0</v>
      </c>
      <c r="F37" s="23">
        <f>D37*E37</f>
        <v>0</v>
      </c>
      <c r="I37" s="59" t="s">
        <v>71</v>
      </c>
      <c r="J37" s="59" t="s">
        <v>68</v>
      </c>
      <c r="K37" s="60">
        <v>1021.64</v>
      </c>
      <c r="L37" s="59" t="s">
        <v>72</v>
      </c>
      <c r="M37" s="61" t="s">
        <v>51</v>
      </c>
      <c r="N37" s="2" t="s">
        <v>73</v>
      </c>
    </row>
    <row r="38">
      <c r="A38" s="24"/>
      <c r="B38" s="25"/>
      <c r="C38" s="25"/>
      <c r="D38" s="26" t="s">
        <v>26</v>
      </c>
      <c r="E38" s="27"/>
      <c r="F38" s="28">
        <f>SUM(F29:F37)</f>
        <v>4068</v>
      </c>
      <c r="I38" s="62"/>
      <c r="J38" s="62"/>
      <c r="K38" s="62"/>
      <c r="L38" s="62"/>
    </row>
    <row r="40">
      <c r="C40" s="31" t="s">
        <v>41</v>
      </c>
    </row>
    <row r="41">
      <c r="C41" s="31" t="s">
        <v>74</v>
      </c>
    </row>
    <row r="42">
      <c r="C42" s="63" t="s">
        <v>22</v>
      </c>
    </row>
    <row r="43">
      <c r="D43" s="64"/>
      <c r="E43" s="65"/>
    </row>
  </sheetData>
  <hyperlinks>
    <hyperlink r:id="rId1" ref="C6"/>
    <hyperlink r:id="rId2" ref="C7"/>
    <hyperlink r:id="rId3" ref="C8"/>
    <hyperlink r:id="rId4" ref="C9"/>
    <hyperlink r:id="rId5" ref="C18"/>
    <hyperlink r:id="rId6" ref="C19"/>
    <hyperlink r:id="rId7" ref="B25"/>
    <hyperlink r:id="rId8" ref="C31"/>
    <hyperlink r:id="rId9" ref="C32"/>
    <hyperlink r:id="rId10" ref="C36"/>
    <hyperlink r:id="rId11" ref="C37"/>
    <hyperlink r:id="rId12" ref="C40"/>
    <hyperlink r:id="rId13" ref="C41"/>
    <hyperlink r:id="rId14" ref="C42"/>
  </hyperlinks>
  <drawing r:id="rId15"/>
</worksheet>
</file>