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P-Aluno\Documents\"/>
    </mc:Choice>
  </mc:AlternateContent>
  <xr:revisionPtr revIDLastSave="0" documentId="13_ncr:1_{B7286EC8-2D05-4526-85D7-941DA05037FC}" xr6:coauthVersionLast="47" xr6:coauthVersionMax="47" xr10:uidLastSave="{00000000-0000-0000-0000-000000000000}"/>
  <bookViews>
    <workbookView xWindow="4965" yWindow="5085" windowWidth="18900" windowHeight="11295" xr2:uid="{64FE4557-37B0-4BEE-9A3B-E58CB75B6788}"/>
  </bookViews>
  <sheets>
    <sheet name="ex1" sheetId="1" r:id="rId1"/>
    <sheet name="ex2" sheetId="2" r:id="rId2"/>
    <sheet name="ex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I9" i="1"/>
  <c r="I7" i="1"/>
  <c r="I8" i="1"/>
  <c r="H5" i="2"/>
  <c r="XFD1048550" i="1" a="1"/>
  <c r="XFD1048550" i="1" s="1"/>
  <c r="XFD1048551" i="1" a="1"/>
  <c r="XFD1048551" i="1" s="1"/>
  <c r="XFD1048552" i="1" a="1"/>
  <c r="XFD1048552" i="1"/>
  <c r="XFD1048553" i="1" a="1"/>
  <c r="XFD1048553" i="1"/>
  <c r="XFD1048554" i="1" a="1"/>
  <c r="XFD1048554" i="1" s="1"/>
  <c r="XFD1048555" i="1" a="1"/>
  <c r="XFD1048555" i="1" s="1"/>
  <c r="XFD1048556" i="1" a="1"/>
  <c r="XFD1048556" i="1"/>
  <c r="XFD1048557" i="1" a="1"/>
  <c r="XFD1048557" i="1" s="1"/>
  <c r="XFD1048558" i="1" a="1"/>
  <c r="XFD1048558" i="1" s="1"/>
  <c r="XFD1048559" i="1" a="1"/>
  <c r="XFD1048559" i="1" s="1"/>
  <c r="XFD1048560" i="1" a="1"/>
  <c r="XFD1048560" i="1" s="1"/>
  <c r="XFD1048561" i="1" a="1"/>
  <c r="XFD1048561" i="1"/>
  <c r="XFD1048562" i="1" a="1"/>
  <c r="XFD1048562" i="1" s="1"/>
  <c r="XFD1048563" i="1" a="1"/>
  <c r="XFD1048563" i="1" s="1"/>
  <c r="XFD1048564" i="1" a="1"/>
  <c r="XFD1048564" i="1"/>
  <c r="XFD1048565" i="1" a="1"/>
  <c r="XFD1048565" i="1"/>
  <c r="XFD1048566" i="1" a="1"/>
  <c r="XFD1048566" i="1" s="1"/>
  <c r="XFD1048567" i="1" a="1"/>
  <c r="XFD1048567" i="1" s="1"/>
  <c r="XFD1048568" i="1" a="1"/>
  <c r="XFD1048568" i="1" s="1"/>
  <c r="XFD1048569" i="1" a="1"/>
  <c r="XFD1048569" i="1"/>
  <c r="XFD1048570" i="1" a="1"/>
  <c r="XFD1048570" i="1" s="1"/>
  <c r="XFD1048571" i="1" a="1"/>
  <c r="XFD1048571" i="1" s="1"/>
  <c r="XFD1048572" i="1" a="1"/>
  <c r="XFD1048572" i="1" s="1"/>
  <c r="XFD1048573" i="1" a="1"/>
  <c r="XFD1048573" i="1"/>
  <c r="XFD1048574" i="1" a="1"/>
  <c r="XFD1048574" i="1" s="1"/>
  <c r="XFD1048575" i="1" a="1"/>
  <c r="XFD1048575" i="1" s="1"/>
  <c r="G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<sst xmlns="http://schemas.openxmlformats.org/spreadsheetml/2006/main" count="26" uniqueCount="20">
  <si>
    <t>P1</t>
  </si>
  <si>
    <t>P2</t>
  </si>
  <si>
    <t>Lucro unitário</t>
  </si>
  <si>
    <t>restrições</t>
  </si>
  <si>
    <t>horas</t>
  </si>
  <si>
    <t>&lt;=</t>
  </si>
  <si>
    <t>solução ótima</t>
  </si>
  <si>
    <t>p1</t>
  </si>
  <si>
    <t>p2</t>
  </si>
  <si>
    <t>z</t>
  </si>
  <si>
    <t>quatidades produzidas</t>
  </si>
  <si>
    <t>laranjas</t>
  </si>
  <si>
    <t>pêssego</t>
  </si>
  <si>
    <t>tangerina</t>
  </si>
  <si>
    <t>lucro unit</t>
  </si>
  <si>
    <t>laranja</t>
  </si>
  <si>
    <t>solução Otima</t>
  </si>
  <si>
    <t>tanmgerina</t>
  </si>
  <si>
    <t>quantidades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</si>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</sst>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F5198A-FB06-4288-BF6F-97646F3607FD}">
  <we:reference id="wa104100404" version="3.0.0.1" store="pt-BR" storeType="OMEX"/>
  <we:alternateReferences>
    <we:reference id="wa104100404" version="3.0.0.1" store="" storeType="OMEX"/>
  </we:alternateReferences>
  <we:properties>
    <we:property name="UniqueID" value="&quot;20246151721064588123&quot;"/>
    <we:property name="VRNzVEYCDiUBMxwBKAQ=" value="&quot;AQ==&quot;"/>
    <we:property name="VRNzVEYCDiUBMxwBKAk=" value="&quot;Aw==&quot;"/>
    <we:property name="VRNzVEYCDiUBMxwBKB4=" value="&quot;AEV7TA==&quot;"/>
    <we:property name="VRNzVEYCDiUBMxwEKB0=" value="&quot;AA==&quot;"/>
    <we:property name="VRNzVEYCDiUBMxwEKBk=" value="&quot;AA==&quot;"/>
    <we:property name="VRNzVEYCDiUBMxwEMB4B" value="&quot;FCxmQg9JKndT&quot;"/>
    <we:property name="VRNzVEYCDiUBMxwEMB4C" value="&quot;FCxmTQ9JKndc&quot;"/>
    <we:property name="VRNzVEYCDiUBMxwEMB4D" value="&quot;FCxmTA9JKndd&quot;"/>
    <we:property name="VRNzVEYCDiUBMxwEMB4E" value="&quot;&quot;"/>
    <we:property name="VRNzVEYCDiUBMxwFKhk=" value="&quot;AEVyQgA=&quot;"/>
    <we:property name="VRNzVEYCDiUBMxwFKwE=" value="&quot;AA==&quot;"/>
    <we:property name="VRNzVEYCDiUBMxwFNgQ=" value="&quot;A1s=&quot;"/>
    <we:property name="VRNzVEYCDiUBMxwFPRk=" value="&quot;Ag==&quot;"/>
    <we:property name="VRNzVEYCDiUBMxwGLB8=" value="&quot;Ag==&quot;"/>
    <we:property name="VRNzVEYCDiUBMxwGLQA=" value="&quot;Aw==&quot;"/>
    <we:property name="VRNzVEYCDiUBMxwGPQo=" value="&quot;AQ==&quot;"/>
    <we:property name="VRNzVEYCDiUBMxwJKh4=" value="&quot;AQ==&quot;"/>
    <we:property name="VRNzVEYCDiUBMxwJOw4=" value="&quot;AEVyRQQ=&quot;"/>
    <we:property name="VRNzVEYCDiUBMxwLLgo=" value="&quot;AEVyRQVc&quot;"/>
    <we:property name="VRNzVEYCDiUBMxwNNgo=" value="&quot;AA==&quot;"/>
    <we:property name="VRNzVEYCDiUBMxwOPQw=" value="&quot;AEVyRQVdUmI=&quot;"/>
    <we:property name="VRNzVEYCDiUBMxwPOR0=" value="&quot;AEVyRQVdUmI=&quot;"/>
    <we:property name="VRNzVEYCDiUBMxwYKgg=" value="&quot;AEVyRQVdUmI=&quot;"/>
    <we:property name="VRNzVEYCDiUBMxwaKwk=" value="&quot;AA==&quot;"/>
    <we:property name="VRNzVEYCDiUBMxwaMB4B" value="&quot;FCBmQg==&quot;"/>
    <we:property name="VRNzVEYCDiUBMxwaMB4C" value="&quot;FCBmTQ==&quot;"/>
    <we:property name="VRNzVEYCDiUBMxwaMB4D" value="&quot;FCBmTA==&quot;"/>
    <we:property name="VRNzVEYCDiUBMxwaMB4E" value="&quot;&quot;"/>
    <we:property name="VRNzVEYCDiUBMxwaNBU=" value="&quot;AA==&quot;"/>
    <we:property name="VRNzVEYCDiUBMxwaOhs=" value="&quot;AQ==&quot;"/>
    <we:property name="VRNzVEYCDiUBMxwaPQEB" value="&quot;EFd/VQ==&quot;"/>
    <we:property name="VRNzVEYCDiUBMxwaPQEC" value="&quot;EFd/VQ==&quot;"/>
    <we:property name="VRNzVEYCDiUBMxwaPQED" value="&quot;EFd/VQ==&quot;"/>
    <we:property name="VRNzVEYCDiUBMxwaPQEE" value="&quot;EFd/VQ==&quot;"/>
    <we:property name="VRNzVEYCDiUBMxwaPR4=" value="&quot;BQ==&quot;"/>
    <we:property name="VRNzVEYCDiUBMxwbKxc=" value="&quot;AVty&quot;"/>
    <we:property name="VRNzVEYCDiUBMxwbLAw=" value="&quot;AA==&quot;"/>
    <we:property name="VRNzVEYCDiUBMxwbNw4=" value="&quot;AA==&quot;"/>
    <we:property name="VRNzVEYCDiUBMxwbOwE=" value="&quot;AQ==&quot;"/>
    <we:property name="VRNzVEYCDiUBMxwcNwE=" value="&quot;AEVyRA==&quot;"/>
    <we:property name="VRNzVGMMEDoFIy8NKw==" value="&quot;FCxmRAFXRhtAcHc=&quot;"/>
    <we:property name="VRNzVHgMGh4NLw==" value="&quot;AQ==&quot;"/>
    <we:property name="VRNzVHoPCA==" value="&quot;FCJmRAFJKndVdQ==&quot;"/>
    <we:property name="VRNwVEYCDiUBMxwNNgo=" value="&quot;AA==&quot;"/>
    <we:property name="VRNwVHgMGh4NLw==" value="&quot;AQ==&quot;"/>
    <we:property name="VRNwVHoPCA==" value="&quot;FCxmRAU=&quot;"/>
    <we:property name="VRNwVEYCDiUBMxwGPQo=" value="&quot;AQ==&quot;"/>
    <we:property name="VRNwVEYCDiUBMxwYKgg=" value="&quot;AEVyRQVdUmI=&quot;"/>
    <we:property name="VRNwVEYCDiUBMxwbOwE=" value="&quot;AQ==&quot;"/>
    <we:property name="VRNwVEYCDiUBMxwaNBU=" value="&quot;AA==&quot;"/>
    <we:property name="VRNwVEYCDiUBMxwcNwE=" value="&quot;AEVyRA==&quot;"/>
    <we:property name="VRNwVEYCDiUBMxwLLgo=" value="&quot;AEVyRQVc&quot;"/>
    <we:property name="VRNwVEYCDiUBMxwFKwE=" value="&quot;AA==&quot;"/>
    <we:property name="VRNwVEYCDiUBMxwbKxc=" value="&quot;AVty&quot;"/>
    <we:property name="VRNwVEYCDiUBMxwaKwk=" value="&quot;AA==&quot;"/>
    <we:property name="VRNwVEYCDiUBMxwFKhk=" value="&quot;AEVyQgA=&quot;"/>
    <we:property name="VRNwVEYCDiUBMxwFNgQ=" value="&quot;A1s=&quot;"/>
    <we:property name="VRNwVEYCDiUBMxwaOhs=" value="&quot;AQ==&quot;"/>
    <we:property name="VRNwVEYCDiUBMxwGLB8=" value="&quot;Ag==&quot;"/>
    <we:property name="VRNwVEYCDiUBMxwJOw4=" value="&quot;AEVyRQQ=&quot;"/>
    <we:property name="VRNwVEYCDiUBMxwaPR4=" value="&quot;BQ==&quot;"/>
    <we:property name="VRNwVEYCDiUBMxwJKh4=" value="&quot;AQ==&quot;"/>
    <we:property name="VRNwVEYCDiUBMxwbLAw=" value="&quot;AA==&quot;"/>
    <we:property name="VRNwVEYCDiUBMxwFPRk=" value="&quot;Ag==&quot;"/>
    <we:property name="VRNwVEYCDiUBMxwbNw4=" value="&quot;AA==&quot;"/>
    <we:property name="VRNwVEYCDiUBMxwEKBk=" value="&quot;AA==&quot;"/>
    <we:property name="VRNwVEYCDiUBMxwEKB0=" value="&quot;AA==&quot;"/>
    <we:property name="VRNwVEYCDiUBMxwPOR0=" value="&quot;AEVyRQVdUmI=&quot;"/>
    <we:property name="VRNwVEYCDiUBMxwBKB4=" value="&quot;AEV7TA==&quot;"/>
    <we:property name="VRNwVEYCDiUBMxwOPQw=" value="&quot;AEVyRQVdUmI=&quot;"/>
    <we:property name="VRNwVEYCDiUBMxwBKAQ=" value="&quot;AQ==&quot;"/>
    <we:property name="VRNwVEYCDiUBMxwBKAk=" value="&quot;Aw==&quot;"/>
    <we:property name="VRNwVGMMEDoFIy8NKw==" value="&quot;FC9mRAVXRhVAcHM=&quot;"/>
    <we:property name="VRNwVEYCDiUBMxwGLQA=" value="&quot;AQ==&quot;"/>
    <we:property name="VRNwVEYCDiUBMxwEMB4B" value="&quot;FCNmQA==&quot;"/>
    <we:property name="VRNwVEYCDiUBMxwaPQEB" value="&quot;EFd/VQ==&quot;"/>
    <we:property name="VRNwVEYCDiUBMxwaMB4B" value="&quot;FCFmQA==&quot;"/>
    <we:property name="VRNwVEYCDiUBMxwEMB4C" value="&quot;&quot;"/>
    <we:property name="VRNwVEYCDiUBMxwaPQEC" value="&quot;EFd/VQ==&quot;"/>
    <we:property name="VRNwVEYCDiUBMxwaMB4C" value="&quot;&quot;"/>
  </we:properties>
  <we:bindings>
    <we:binding id="refEdit" type="matrix" appref="{7F1B25BA-AD4B-4931-AB72-F1BBBFB56F75}"/>
    <we:binding id="Worker" type="matrix" appref="{FAE84303-1D5B-4FFA-8C18-1B16016E9168}"/>
    <we:binding id="ex2refEdit" type="matrix" appref="{2EBE1813-51D2-434A-A867-E2687BDAAEB6}"/>
    <we:binding id="ex2Worker" type="matrix" appref="{499E78E5-F122-44E6-8AE3-51E12CCD0AA3}"/>
    <we:binding id="Var$D$10:$F$10" type="matrix" appref="{4B3CB2B6-A583-47DF-BDD7-AE6B1C0B5090}"/>
    <we:binding id="Var0" type="matrix" appref="{65912A53-5B0C-428D-84CD-D70DC1E7E524}"/>
    <we:binding id="ex1refEdit" type="matrix" appref="{00946086-C3B0-47F2-B8AA-238FB4EC4E6F}"/>
    <we:binding id="ex1Worker" type="matrix" appref="{18076A29-9B52-4A14-9C43-46F67FBAAF68}"/>
    <we:binding id="Var$G$14:$H$14" type="matrix" appref="{ABAD8901-A8DB-479F-A67F-FC95BD908A39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3090-D340-4A3A-8895-9541D7C35628}">
  <dimension ref="F3:XFD1048575"/>
  <sheetViews>
    <sheetView tabSelected="1" workbookViewId="0">
      <selection activeCell="J4" sqref="J4"/>
    </sheetView>
  </sheetViews>
  <sheetFormatPr defaultRowHeight="15" x14ac:dyDescent="0.25"/>
  <cols>
    <col min="6" max="6" width="21.85546875" customWidth="1"/>
  </cols>
  <sheetData>
    <row r="3" spans="6:11" x14ac:dyDescent="0.25">
      <c r="G3" t="s">
        <v>0</v>
      </c>
      <c r="H3" t="s">
        <v>1</v>
      </c>
    </row>
    <row r="4" spans="6:11" x14ac:dyDescent="0.25">
      <c r="F4" t="s">
        <v>2</v>
      </c>
      <c r="G4">
        <v>100</v>
      </c>
      <c r="H4">
        <v>150</v>
      </c>
    </row>
    <row r="6" spans="6:11" x14ac:dyDescent="0.25">
      <c r="F6" t="s">
        <v>3</v>
      </c>
    </row>
    <row r="7" spans="6:11" x14ac:dyDescent="0.25">
      <c r="F7" t="s">
        <v>4</v>
      </c>
      <c r="G7">
        <v>2</v>
      </c>
      <c r="H7">
        <v>3</v>
      </c>
      <c r="I7">
        <f>G7*$G$14+H7*$H$14</f>
        <v>0</v>
      </c>
      <c r="J7" t="s">
        <v>5</v>
      </c>
      <c r="K7">
        <v>120</v>
      </c>
    </row>
    <row r="8" spans="6:11" x14ac:dyDescent="0.25">
      <c r="F8" t="s">
        <v>7</v>
      </c>
      <c r="G8">
        <v>1</v>
      </c>
      <c r="H8">
        <v>0</v>
      </c>
      <c r="I8">
        <f>G8*$G$14+H8*$H$14</f>
        <v>0</v>
      </c>
      <c r="J8" t="s">
        <v>5</v>
      </c>
      <c r="K8">
        <v>40</v>
      </c>
    </row>
    <row r="9" spans="6:11" x14ac:dyDescent="0.25">
      <c r="F9" t="s">
        <v>8</v>
      </c>
      <c r="G9">
        <v>0</v>
      </c>
      <c r="H9">
        <v>1</v>
      </c>
      <c r="I9">
        <f>G9*$G$14+H9*$H$14</f>
        <v>0</v>
      </c>
      <c r="J9" t="s">
        <v>5</v>
      </c>
      <c r="K9">
        <v>30</v>
      </c>
    </row>
    <row r="12" spans="6:11" x14ac:dyDescent="0.25">
      <c r="F12" t="s">
        <v>6</v>
      </c>
      <c r="G12" t="s">
        <v>7</v>
      </c>
      <c r="H12" t="s">
        <v>8</v>
      </c>
      <c r="I12" t="s">
        <v>9</v>
      </c>
    </row>
    <row r="14" spans="6:11" x14ac:dyDescent="0.25">
      <c r="F14" t="s">
        <v>10</v>
      </c>
      <c r="G14">
        <v>0</v>
      </c>
      <c r="H14">
        <v>0</v>
      </c>
      <c r="I14">
        <f>G4*G14+H4*H14</f>
        <v>0</v>
      </c>
    </row>
    <row r="1048550" spans="16384:16384" x14ac:dyDescent="0.25">
      <c r="XFD1048550" t="e" cm="1">
        <f t="array" ref="XFD1048550">solver_pre</f>
        <v>#NAME?</v>
      </c>
    </row>
    <row r="1048551" spans="16384:16384" x14ac:dyDescent="0.25">
      <c r="XFD1048551" t="e" cm="1">
        <f t="array" ref="XFD1048551">solver_scl</f>
        <v>#NAME?</v>
      </c>
    </row>
    <row r="1048552" spans="16384:16384" x14ac:dyDescent="0.25">
      <c r="XFD1048552" t="e" cm="1">
        <f t="array" ref="XFD1048552">solver_rlx</f>
        <v>#NAME?</v>
      </c>
    </row>
    <row r="1048553" spans="16384:16384" x14ac:dyDescent="0.25">
      <c r="XFD1048553" t="e" cm="1">
        <f t="array" ref="XFD1048553">solver_tol</f>
        <v>#NAME?</v>
      </c>
    </row>
    <row r="1048554" spans="16384:16384" x14ac:dyDescent="0.25">
      <c r="XFD1048554" t="e" cm="1">
        <f t="array" ref="XFD1048554">solver_cvg</f>
        <v>#NAME?</v>
      </c>
    </row>
    <row r="1048555" spans="16384:16384" x14ac:dyDescent="0.25">
      <c r="XFD1048555" t="e" cm="1">
        <f t="array" ref="XFD1048555">AREAS(solver_adj1)</f>
        <v>#NAME?</v>
      </c>
    </row>
    <row r="1048556" spans="16384:16384" x14ac:dyDescent="0.25">
      <c r="XFD1048556" t="e" cm="1">
        <f t="array" ref="XFD1048556">solver_ssz</f>
        <v>#NAME?</v>
      </c>
    </row>
    <row r="1048557" spans="16384:16384" x14ac:dyDescent="0.25">
      <c r="XFD1048557" t="e" cm="1">
        <f t="array" ref="XFD1048557">solver_rsd</f>
        <v>#NAME?</v>
      </c>
    </row>
    <row r="1048558" spans="16384:16384" x14ac:dyDescent="0.25">
      <c r="XFD1048558" t="e" cm="1">
        <f t="array" ref="XFD1048558">solver_mrt</f>
        <v>#NAME?</v>
      </c>
    </row>
    <row r="1048559" spans="16384:16384" x14ac:dyDescent="0.25">
      <c r="XFD1048559" t="e" cm="1">
        <f t="array" ref="XFD1048559">solver_mni</f>
        <v>#NAME?</v>
      </c>
    </row>
    <row r="1048560" spans="16384:16384" x14ac:dyDescent="0.25">
      <c r="XFD1048560" t="e" cm="1">
        <f t="array" ref="XFD1048560">solver_rbv</f>
        <v>#NAME?</v>
      </c>
    </row>
    <row r="1048561" spans="16384:16384" x14ac:dyDescent="0.25">
      <c r="XFD1048561" t="e" cm="1">
        <f t="array" ref="XFD1048561">solver_neg</f>
        <v>#NAME?</v>
      </c>
    </row>
    <row r="1048562" spans="16384:16384" x14ac:dyDescent="0.25">
      <c r="XFD1048562" t="e" cm="1">
        <f t="array" ref="XFD1048562">solver_ntr</f>
        <v>#NAME?</v>
      </c>
    </row>
    <row r="1048563" spans="16384:16384" x14ac:dyDescent="0.25">
      <c r="XFD1048563" t="e" cm="1">
        <f t="array" ref="XFD1048563">solver_acc</f>
        <v>#NAME?</v>
      </c>
    </row>
    <row r="1048564" spans="16384:16384" x14ac:dyDescent="0.25">
      <c r="XFD1048564" t="e" cm="1">
        <f t="array" ref="XFD1048564">solver_res</f>
        <v>#NAME?</v>
      </c>
    </row>
    <row r="1048565" spans="16384:16384" x14ac:dyDescent="0.25">
      <c r="XFD1048565" t="e" cm="1">
        <f t="array" ref="XFD1048565">solver_ars</f>
        <v>#NAME?</v>
      </c>
    </row>
    <row r="1048566" spans="16384:16384" x14ac:dyDescent="0.25">
      <c r="XFD1048566" t="e" cm="1">
        <f t="array" ref="XFD1048566">solver_sta</f>
        <v>#NAME?</v>
      </c>
    </row>
    <row r="1048567" spans="16384:16384" x14ac:dyDescent="0.25">
      <c r="XFD1048567" t="e" cm="1">
        <f t="array" ref="XFD1048567">solver_met</f>
        <v>#NAME?</v>
      </c>
    </row>
    <row r="1048568" spans="16384:16384" x14ac:dyDescent="0.25">
      <c r="XFD1048568" t="e" cm="1">
        <f t="array" ref="XFD1048568">solver_soc</f>
        <v>#NAME?</v>
      </c>
    </row>
    <row r="1048569" spans="16384:16384" x14ac:dyDescent="0.25">
      <c r="XFD1048569" t="e" cm="1">
        <f t="array" ref="XFD1048569">solver_lpt</f>
        <v>#NAME?</v>
      </c>
    </row>
    <row r="1048570" spans="16384:16384" x14ac:dyDescent="0.25">
      <c r="XFD1048570" t="e" cm="1">
        <f t="array" ref="XFD1048570">solver_lpp</f>
        <v>#NAME?</v>
      </c>
    </row>
    <row r="1048571" spans="16384:16384" x14ac:dyDescent="0.25">
      <c r="XFD1048571" t="e" cm="1">
        <f t="array" ref="XFD1048571">solver_gap</f>
        <v>#NAME?</v>
      </c>
    </row>
    <row r="1048572" spans="16384:16384" x14ac:dyDescent="0.25">
      <c r="XFD1048572" t="e" cm="1">
        <f t="array" ref="XFD1048572">solver_ips</f>
        <v>#NAME?</v>
      </c>
    </row>
    <row r="1048573" spans="16384:16384" x14ac:dyDescent="0.25">
      <c r="XFD1048573" t="e" cm="1">
        <f t="array" ref="XFD1048573">solver_fea</f>
        <v>#NAME?</v>
      </c>
    </row>
    <row r="1048574" spans="16384:16384" x14ac:dyDescent="0.25">
      <c r="XFD1048574" t="e" cm="1">
        <f t="array" ref="XFD1048574">solver_ipi</f>
        <v>#NAME?</v>
      </c>
    </row>
    <row r="1048575" spans="16384:16384" x14ac:dyDescent="0.25">
      <c r="XFD1048575" t="e" cm="1">
        <f t="array" ref="XFD1048575">solver_ipd</f>
        <v>#NAME?</v>
      </c>
    </row>
  </sheetData>
  <pageMargins left="0.511811024" right="0.511811024" top="0.78740157499999996" bottom="0.78740157499999996" header="0.31496062000000002" footer="0.31496062000000002"/>
  <extLst>
    <ext xmlns:x15="http://schemas.microsoft.com/office/spreadsheetml/2010/11/main" uri="{F7C9EE02-42E1-4005-9D12-6889AFFD525C}">
      <x15:webExtensions xmlns:xm="http://schemas.microsoft.com/office/excel/2006/main">
        <x15:webExtension appRef="{7F1B25BA-AD4B-4931-AB72-F1BBBFB56F75}">
          <xm:f>'ex1'!1:1048576</xm:f>
        </x15:webExtension>
        <x15:webExtension appRef="{FAE84303-1D5B-4FFA-8C18-1B16016E9168}">
          <xm:f>'ex1'!XFD1048550:XFD1048575</xm:f>
        </x15:webExtension>
        <x15:webExtension appRef="{65912A53-5B0C-428D-84CD-D70DC1E7E524}">
          <xm:f>'ex1'!$G$14:$H$14</xm:f>
        </x15:webExtension>
        <x15:webExtension appRef="{00946086-C3B0-47F2-B8AA-238FB4EC4E6F}">
          <xm:f>'ex1'!1:1048576</xm:f>
        </x15:webExtension>
        <x15:webExtension appRef="{18076A29-9B52-4A14-9C43-46F67FBAAF68}">
          <xm:f>'ex1'!XFD1048550:XFD1048575</xm:f>
        </x15:webExtension>
        <x15:webExtension appRef="{ABAD8901-A8DB-479F-A67F-FC95BD908A39}">
          <xm:f>'ex1'!$G$14:$H$14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1BC6-F855-4B0F-B164-BF98E7137012}">
  <dimension ref="C2:J10"/>
  <sheetViews>
    <sheetView workbookViewId="0">
      <selection activeCell="H11" sqref="H11"/>
    </sheetView>
  </sheetViews>
  <sheetFormatPr defaultRowHeight="15" x14ac:dyDescent="0.25"/>
  <cols>
    <col min="3" max="3" width="11.42578125" customWidth="1"/>
    <col min="4" max="4" width="16.42578125" customWidth="1"/>
  </cols>
  <sheetData>
    <row r="2" spans="3:10" x14ac:dyDescent="0.25">
      <c r="E2" t="s">
        <v>11</v>
      </c>
      <c r="F2" t="s">
        <v>12</v>
      </c>
      <c r="G2" t="s">
        <v>13</v>
      </c>
    </row>
    <row r="3" spans="3:10" x14ac:dyDescent="0.25">
      <c r="D3" t="s">
        <v>14</v>
      </c>
      <c r="E3">
        <v>20</v>
      </c>
      <c r="F3">
        <v>10</v>
      </c>
      <c r="G3">
        <v>30</v>
      </c>
    </row>
    <row r="5" spans="3:10" x14ac:dyDescent="0.25">
      <c r="E5">
        <v>200</v>
      </c>
      <c r="F5">
        <v>100</v>
      </c>
      <c r="G5">
        <v>200</v>
      </c>
      <c r="H5">
        <f>E5*E10+F5*F10+G5*G10</f>
        <v>800</v>
      </c>
      <c r="I5" t="s">
        <v>5</v>
      </c>
      <c r="J5">
        <v>800</v>
      </c>
    </row>
    <row r="8" spans="3:10" x14ac:dyDescent="0.25">
      <c r="D8" t="s">
        <v>16</v>
      </c>
    </row>
    <row r="9" spans="3:10" x14ac:dyDescent="0.25">
      <c r="D9" t="s">
        <v>15</v>
      </c>
      <c r="E9" t="s">
        <v>12</v>
      </c>
      <c r="F9" t="s">
        <v>17</v>
      </c>
      <c r="G9" t="s">
        <v>19</v>
      </c>
    </row>
    <row r="10" spans="3:10" x14ac:dyDescent="0.25">
      <c r="C10" t="s">
        <v>18</v>
      </c>
      <c r="D10">
        <v>0.2</v>
      </c>
      <c r="E10">
        <v>0</v>
      </c>
      <c r="F10">
        <v>0</v>
      </c>
      <c r="G10">
        <f>E3*D10+F3*E10+G3*F10</f>
        <v>4</v>
      </c>
    </row>
  </sheetData>
  <pageMargins left="0.511811024" right="0.511811024" top="0.78740157499999996" bottom="0.78740157499999996" header="0.31496062000000002" footer="0.31496062000000002"/>
  <extLst>
    <ext xmlns:x15="http://schemas.microsoft.com/office/spreadsheetml/2010/11/main" uri="{F7C9EE02-42E1-4005-9D12-6889AFFD525C}">
      <x15:webExtensions xmlns:xm="http://schemas.microsoft.com/office/excel/2006/main">
        <x15:webExtension appRef="{2EBE1813-51D2-434A-A867-E2687BDAAEB6}">
          <xm:f>'ex2'!1:1048576</xm:f>
        </x15:webExtension>
        <x15:webExtension appRef="{499E78E5-F122-44E6-8AE3-51E12CCD0AA3}">
          <xm:f>'ex2'!XFD1048550:XFD1048575</xm:f>
        </x15:webExtension>
        <x15:webExtension appRef="{4B3CB2B6-A583-47DF-BDD7-AE6B1C0B5090}">
          <xm:f>'ex2'!$D$10:$F$10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CD86-0024-4D63-8BB7-4C8ED36E7E2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ex1</vt:lpstr>
      <vt:lpstr>ex2</vt:lpstr>
      <vt:lpstr>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Departamento Engenharia de Produção</dc:creator>
  <cp:lastModifiedBy>Departamento Engenharia de Produção</cp:lastModifiedBy>
  <dcterms:created xsi:type="dcterms:W3CDTF">2024-07-15T17:23:20Z</dcterms:created>
  <dcterms:modified xsi:type="dcterms:W3CDTF">2024-07-15T17:51:06Z</dcterms:modified>
</cp:coreProperties>
</file>