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-Aluno\Downloads\"/>
    </mc:Choice>
  </mc:AlternateContent>
  <xr:revisionPtr revIDLastSave="0" documentId="13_ncr:1_{EC76100B-B781-4FCC-B4DD-568535F1A948}" xr6:coauthVersionLast="47" xr6:coauthVersionMax="47" xr10:uidLastSave="{00000000-0000-0000-0000-000000000000}"/>
  <bookViews>
    <workbookView xWindow="-120" yWindow="-120" windowWidth="21840" windowHeight="13020" xr2:uid="{CCFA13A6-5D55-49FE-B381-21FF95FA46D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8" i="1"/>
  <c r="I9" i="1" s="1"/>
  <c r="I17" i="1" s="1"/>
  <c r="I3" i="1"/>
  <c r="I5" i="1" l="1"/>
  <c r="I19" i="1"/>
  <c r="I21" i="1" l="1"/>
  <c r="I23" i="1"/>
  <c r="C2" i="1" s="1"/>
</calcChain>
</file>

<file path=xl/sharedStrings.xml><?xml version="1.0" encoding="utf-8"?>
<sst xmlns="http://schemas.openxmlformats.org/spreadsheetml/2006/main" count="37" uniqueCount="35">
  <si>
    <t>valor</t>
  </si>
  <si>
    <t>preciao var</t>
  </si>
  <si>
    <t>variavel</t>
  </si>
  <si>
    <t>vl.minimo</t>
  </si>
  <si>
    <t>vl.maximo</t>
  </si>
  <si>
    <t>1% ao ano</t>
  </si>
  <si>
    <t>pecentual</t>
  </si>
  <si>
    <t>i anual</t>
  </si>
  <si>
    <t>P a vista</t>
  </si>
  <si>
    <t>P a entrada</t>
  </si>
  <si>
    <t>P mensali</t>
  </si>
  <si>
    <t>n</t>
  </si>
  <si>
    <t>(1+imen)^n</t>
  </si>
  <si>
    <t>Pmen</t>
  </si>
  <si>
    <t>i mensal</t>
  </si>
  <si>
    <t>A anual</t>
  </si>
  <si>
    <t>VPL=</t>
  </si>
  <si>
    <t>I&gt;0</t>
  </si>
  <si>
    <t>I&lt;=100</t>
  </si>
  <si>
    <t>FO=</t>
  </si>
  <si>
    <t>função objetivo</t>
  </si>
  <si>
    <t>Tabu Search</t>
  </si>
  <si>
    <t>Função Objetivo:</t>
  </si>
  <si>
    <t>Variáveis:</t>
  </si>
  <si>
    <t>Precisão das variáveis:</t>
  </si>
  <si>
    <t>decimais</t>
  </si>
  <si>
    <t>Variável</t>
  </si>
  <si>
    <t>Valor</t>
  </si>
  <si>
    <t>Vl. Mínimo</t>
  </si>
  <si>
    <t>Vl. Máximo</t>
  </si>
  <si>
    <t>Bits</t>
  </si>
  <si>
    <t>x1</t>
  </si>
  <si>
    <t>x2</t>
  </si>
  <si>
    <t>variáveis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</si>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</sst>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06BE-DDCA-4AEC-8F85-3067296D7E62}">
  <dimension ref="B1:I23"/>
  <sheetViews>
    <sheetView tabSelected="1" workbookViewId="0">
      <selection activeCell="M8" sqref="M8"/>
    </sheetView>
  </sheetViews>
  <sheetFormatPr defaultRowHeight="15" x14ac:dyDescent="0.25"/>
  <cols>
    <col min="2" max="2" width="12.7109375" customWidth="1"/>
    <col min="4" max="4" width="10.140625" customWidth="1"/>
    <col min="5" max="5" width="10.28515625" customWidth="1"/>
    <col min="8" max="8" width="16.7109375" customWidth="1"/>
  </cols>
  <sheetData>
    <row r="1" spans="2:9" x14ac:dyDescent="0.25">
      <c r="B1" s="4" t="s">
        <v>21</v>
      </c>
    </row>
    <row r="2" spans="2:9" x14ac:dyDescent="0.25">
      <c r="B2" s="1" t="s">
        <v>20</v>
      </c>
      <c r="C2">
        <f>I23</f>
        <v>43.449149742523787</v>
      </c>
      <c r="D2" s="5" t="s">
        <v>33</v>
      </c>
      <c r="E2">
        <v>1</v>
      </c>
    </row>
    <row r="3" spans="2:9" x14ac:dyDescent="0.25">
      <c r="B3" s="1" t="s">
        <v>1</v>
      </c>
      <c r="C3">
        <v>2</v>
      </c>
      <c r="D3" s="5" t="s">
        <v>25</v>
      </c>
      <c r="H3" s="1" t="s">
        <v>18</v>
      </c>
      <c r="I3">
        <f>IF(C5&lt;=100,1,0)</f>
        <v>1</v>
      </c>
    </row>
    <row r="4" spans="2:9" x14ac:dyDescent="0.25">
      <c r="B4" s="1" t="s">
        <v>2</v>
      </c>
      <c r="C4" s="1" t="s">
        <v>0</v>
      </c>
      <c r="D4" s="1" t="s">
        <v>3</v>
      </c>
      <c r="E4" s="1" t="s">
        <v>4</v>
      </c>
      <c r="F4" s="1" t="s">
        <v>34</v>
      </c>
      <c r="H4" s="1" t="s">
        <v>17</v>
      </c>
      <c r="I4">
        <f>IF(C5&gt;=0,1,0)</f>
        <v>1</v>
      </c>
    </row>
    <row r="5" spans="2:9" x14ac:dyDescent="0.25">
      <c r="B5" s="1" t="s">
        <v>5</v>
      </c>
      <c r="C5">
        <v>21.046206433498138</v>
      </c>
      <c r="D5">
        <v>0</v>
      </c>
      <c r="E5">
        <v>100</v>
      </c>
      <c r="F5">
        <v>14</v>
      </c>
      <c r="I5">
        <f>PRODUCT(I3:I4)</f>
        <v>1</v>
      </c>
    </row>
    <row r="7" spans="2:9" x14ac:dyDescent="0.25">
      <c r="H7" s="1" t="s">
        <v>6</v>
      </c>
    </row>
    <row r="8" spans="2:9" x14ac:dyDescent="0.25">
      <c r="H8" s="1" t="s">
        <v>7</v>
      </c>
      <c r="I8">
        <f>C5/100</f>
        <v>0.21046206433498138</v>
      </c>
    </row>
    <row r="9" spans="2:9" x14ac:dyDescent="0.25">
      <c r="H9" s="1" t="s">
        <v>14</v>
      </c>
      <c r="I9">
        <f>(1+I8)^(1/12)-1</f>
        <v>1.6044194267920364E-2</v>
      </c>
    </row>
    <row r="11" spans="2:9" x14ac:dyDescent="0.25">
      <c r="H11" s="1" t="s">
        <v>8</v>
      </c>
      <c r="I11">
        <v>305500</v>
      </c>
    </row>
    <row r="13" spans="2:9" x14ac:dyDescent="0.25">
      <c r="H13" s="1" t="s">
        <v>9</v>
      </c>
      <c r="I13">
        <v>55500</v>
      </c>
    </row>
    <row r="15" spans="2:9" x14ac:dyDescent="0.25">
      <c r="H15" s="1" t="s">
        <v>10</v>
      </c>
    </row>
    <row r="16" spans="2:9" x14ac:dyDescent="0.25">
      <c r="H16" s="1" t="s">
        <v>11</v>
      </c>
      <c r="I16">
        <v>10</v>
      </c>
    </row>
    <row r="17" spans="8:9" x14ac:dyDescent="0.25">
      <c r="H17" s="1" t="s">
        <v>12</v>
      </c>
      <c r="I17">
        <f>(1+I9)*I16</f>
        <v>10.160441942679203</v>
      </c>
    </row>
    <row r="18" spans="8:9" x14ac:dyDescent="0.25">
      <c r="H18" s="1" t="s">
        <v>15</v>
      </c>
    </row>
    <row r="19" spans="8:9" x14ac:dyDescent="0.25">
      <c r="H19" s="1" t="s">
        <v>13</v>
      </c>
      <c r="I19">
        <f>IF(I5&gt;0,I17*(I16-1)/(I16*I8),0)</f>
        <v>43.449149742523787</v>
      </c>
    </row>
    <row r="21" spans="8:9" x14ac:dyDescent="0.25">
      <c r="H21" s="1" t="s">
        <v>16</v>
      </c>
      <c r="I21">
        <f>I11-(I13+I19+I15)</f>
        <v>249956.55085025748</v>
      </c>
    </row>
    <row r="23" spans="8:9" x14ac:dyDescent="0.25">
      <c r="H23" s="1" t="s">
        <v>19</v>
      </c>
      <c r="I23">
        <f>IF(I5&gt;0,ABS(I19),I11)</f>
        <v>43.449149742523787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3826-A23B-4ACC-9B7D-CECD03301174}">
  <dimension ref="B1:F6"/>
  <sheetViews>
    <sheetView workbookViewId="0"/>
  </sheetViews>
  <sheetFormatPr defaultRowHeight="15" x14ac:dyDescent="0.25"/>
  <cols>
    <col min="2" max="2" width="21" bestFit="1" customWidth="1"/>
    <col min="4" max="4" width="10.5703125" bestFit="1" customWidth="1"/>
    <col min="5" max="5" width="11" bestFit="1" customWidth="1"/>
    <col min="6" max="6" width="4.28515625" bestFit="1" customWidth="1"/>
  </cols>
  <sheetData>
    <row r="1" spans="2:6" x14ac:dyDescent="0.25">
      <c r="B1" t="s">
        <v>21</v>
      </c>
    </row>
    <row r="2" spans="2:6" x14ac:dyDescent="0.25">
      <c r="B2" s="2" t="s">
        <v>22</v>
      </c>
      <c r="C2" s="3"/>
      <c r="D2" s="2" t="s">
        <v>23</v>
      </c>
      <c r="E2" s="2">
        <v>2</v>
      </c>
      <c r="F2" s="2"/>
    </row>
    <row r="3" spans="2:6" x14ac:dyDescent="0.25">
      <c r="B3" s="2" t="s">
        <v>24</v>
      </c>
      <c r="C3" s="3">
        <v>1</v>
      </c>
      <c r="D3" s="2" t="s">
        <v>25</v>
      </c>
      <c r="E3" s="2"/>
      <c r="F3" s="2"/>
    </row>
    <row r="4" spans="2:6" x14ac:dyDescent="0.25"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2:6" x14ac:dyDescent="0.25">
      <c r="B5" s="2" t="s">
        <v>31</v>
      </c>
      <c r="C5" s="3"/>
      <c r="D5" s="3"/>
      <c r="E5" s="3"/>
      <c r="F5" s="2"/>
    </row>
    <row r="6" spans="2:6" x14ac:dyDescent="0.25">
      <c r="B6" s="2" t="s">
        <v>32</v>
      </c>
      <c r="C6" s="3"/>
      <c r="D6" s="3"/>
      <c r="E6" s="3"/>
      <c r="F6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D55A511682E4F88147E6B99B79971" ma:contentTypeVersion="6" ma:contentTypeDescription="Create a new document." ma:contentTypeScope="" ma:versionID="2dacfc4c77544731472884b094160ccb">
  <xsd:schema xmlns:xsd="http://www.w3.org/2001/XMLSchema" xmlns:xs="http://www.w3.org/2001/XMLSchema" xmlns:p="http://schemas.microsoft.com/office/2006/metadata/properties" xmlns:ns3="6b7173bf-4423-425a-93ef-13192ba2d4e2" targetNamespace="http://schemas.microsoft.com/office/2006/metadata/properties" ma:root="true" ma:fieldsID="981bb930327a8f37d828e7370e403562" ns3:_="">
    <xsd:import namespace="6b7173bf-4423-425a-93ef-13192ba2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73bf-4423-425a-93ef-13192ba2d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7EAC12-7144-4261-A5D7-FA15085C2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73bf-4423-425a-93ef-13192ba2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F3056-E2FA-4287-8B50-7D431BE60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7E91A-1A2C-4FE5-A408-CD0475522678}">
  <ds:schemaRefs>
    <ds:schemaRef ds:uri="6b7173bf-4423-425a-93ef-13192ba2d4e2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DEP-Aluno</dc:creator>
  <cp:lastModifiedBy>DEP-Aluno</cp:lastModifiedBy>
  <dcterms:created xsi:type="dcterms:W3CDTF">2023-12-05T16:43:04Z</dcterms:created>
  <dcterms:modified xsi:type="dcterms:W3CDTF">2023-12-05T18:10:39Z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0x010100F3BD55A511682E4F88147E6B99B79971</vt:lpwstr>
  </property>
</Properties>
</file>