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P-Aluno\Desktop\"/>
    </mc:Choice>
  </mc:AlternateContent>
  <xr:revisionPtr revIDLastSave="0" documentId="8_{18924F26-C814-4A8A-ACED-2AFDC152C9DC}" xr6:coauthVersionLast="47" xr6:coauthVersionMax="47" xr10:uidLastSave="{00000000-0000-0000-0000-000000000000}"/>
  <bookViews>
    <workbookView xWindow="-120" yWindow="-120" windowWidth="24240" windowHeight="13140" activeTab="1" xr2:uid="{2445A1D7-9E60-45FC-8B88-2DCA98DCC80E}"/>
  </bookViews>
  <sheets>
    <sheet name="exercicio1" sheetId="1" r:id="rId1"/>
    <sheet name="exercicio2" sheetId="2" r:id="rId2"/>
    <sheet name="exercicio3" sheetId="3" r:id="rId3"/>
    <sheet name="exercicio4" sheetId="4" r:id="rId4"/>
    <sheet name="exercicio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L2" i="2"/>
  <c r="G3" i="2"/>
  <c r="K2" i="2"/>
  <c r="G2" i="2"/>
  <c r="J34" i="1"/>
  <c r="I34" i="1"/>
  <c r="J33" i="1"/>
  <c r="I33" i="1"/>
  <c r="J32" i="1"/>
  <c r="I32" i="1"/>
  <c r="J31" i="1"/>
  <c r="I31" i="1"/>
  <c r="J30" i="1"/>
  <c r="J29" i="1"/>
  <c r="I29" i="1"/>
  <c r="I30" i="1"/>
  <c r="J28" i="1"/>
  <c r="I28" i="1"/>
  <c r="J27" i="1"/>
  <c r="I27" i="1"/>
  <c r="L24" i="1"/>
  <c r="K24" i="1"/>
  <c r="J24" i="1"/>
  <c r="I24" i="1"/>
  <c r="H24" i="1"/>
  <c r="G24" i="1"/>
  <c r="F24" i="1"/>
  <c r="E24" i="1"/>
  <c r="E19" i="1"/>
  <c r="L20" i="1"/>
  <c r="L21" i="1"/>
  <c r="L22" i="1"/>
  <c r="L23" i="1"/>
  <c r="L19" i="1"/>
  <c r="K20" i="1"/>
  <c r="K21" i="1"/>
  <c r="K22" i="1"/>
  <c r="K23" i="1"/>
  <c r="K19" i="1"/>
  <c r="J20" i="1"/>
  <c r="J21" i="1"/>
  <c r="J22" i="1"/>
  <c r="J23" i="1"/>
  <c r="J19" i="1"/>
  <c r="I20" i="1"/>
  <c r="I21" i="1"/>
  <c r="I22" i="1"/>
  <c r="I23" i="1"/>
  <c r="I19" i="1"/>
  <c r="H19" i="1"/>
  <c r="H20" i="1"/>
  <c r="H21" i="1"/>
  <c r="H22" i="1"/>
  <c r="H23" i="1"/>
  <c r="G20" i="1"/>
  <c r="G21" i="1"/>
  <c r="G22" i="1"/>
  <c r="G23" i="1"/>
  <c r="G19" i="1"/>
  <c r="F20" i="1"/>
  <c r="F21" i="1"/>
  <c r="F22" i="1"/>
  <c r="F23" i="1"/>
  <c r="F19" i="1"/>
  <c r="E23" i="1"/>
  <c r="E22" i="1"/>
  <c r="E21" i="1"/>
  <c r="E20" i="1"/>
</calcChain>
</file>

<file path=xl/sharedStrings.xml><?xml version="1.0" encoding="utf-8"?>
<sst xmlns="http://schemas.openxmlformats.org/spreadsheetml/2006/main" count="69" uniqueCount="52">
  <si>
    <t>almoxarifado</t>
  </si>
  <si>
    <t xml:space="preserve">usinagem </t>
  </si>
  <si>
    <t>Montagem</t>
  </si>
  <si>
    <t>Total</t>
  </si>
  <si>
    <t xml:space="preserve">Adm. Geral da fábrica </t>
  </si>
  <si>
    <t>M.O.I.</t>
  </si>
  <si>
    <t>Materiais diversos</t>
  </si>
  <si>
    <t>Energia elétrica</t>
  </si>
  <si>
    <t>Depreciação</t>
  </si>
  <si>
    <t>Aluguel</t>
  </si>
  <si>
    <t>TOTAL</t>
  </si>
  <si>
    <t>energia elétrica</t>
  </si>
  <si>
    <t>aluguel</t>
  </si>
  <si>
    <t>M.O.I</t>
  </si>
  <si>
    <t>matreiais diversos</t>
  </si>
  <si>
    <t>depreciaçã</t>
  </si>
  <si>
    <t>Adm.geral da fábrica</t>
  </si>
  <si>
    <t>Almoxarifado</t>
  </si>
  <si>
    <t>usinagem</t>
  </si>
  <si>
    <t>montagem</t>
  </si>
  <si>
    <t>gerir</t>
  </si>
  <si>
    <t>programar</t>
  </si>
  <si>
    <t>receber</t>
  </si>
  <si>
    <t>atender</t>
  </si>
  <si>
    <t>preparar</t>
  </si>
  <si>
    <t>usinar</t>
  </si>
  <si>
    <t>montar</t>
  </si>
  <si>
    <t>inspecionar</t>
  </si>
  <si>
    <t>Horas-Máquina</t>
  </si>
  <si>
    <t>N° De funcionários</t>
  </si>
  <si>
    <t>N° De Requisições</t>
  </si>
  <si>
    <t>Horas-Homem</t>
  </si>
  <si>
    <t>Adm.Geral da fábrica</t>
  </si>
  <si>
    <t>Usinagem</t>
  </si>
  <si>
    <t>direcionadores</t>
  </si>
  <si>
    <t>alfa</t>
  </si>
  <si>
    <t>beta</t>
  </si>
  <si>
    <t>total</t>
  </si>
  <si>
    <t>gestão de produção</t>
  </si>
  <si>
    <t>programação</t>
  </si>
  <si>
    <t>qde.Recebimento</t>
  </si>
  <si>
    <t>Qde.De Requisição</t>
  </si>
  <si>
    <t>Tempo de preparação</t>
  </si>
  <si>
    <t>Horas-máquinas</t>
  </si>
  <si>
    <t>Tempo de montagem</t>
  </si>
  <si>
    <t>inspeção</t>
  </si>
  <si>
    <t>o método de custeio por absorção aloca todos os custos de produção (diretos e indiretos) aos produtos. O custo unitário de um produto inclui tanto os custos variáveis (diretos) quanto os custos fixos (indiretos). Por outro lado o ABC é útil para tomada de decisões internas, como gerenciamento de custos e melhoria de processos. O custo unitário de um produto no ABC reflete melhor a complexidade real da produção e os recursos utilizados.</t>
  </si>
  <si>
    <t>Os custos indiretos são distribuídos com base em uma única medida de atividade, como horas de mão de obra direta ou horas-máquina.</t>
  </si>
  <si>
    <t>Adm</t>
  </si>
  <si>
    <r>
      <t>Custeio por absorção:</t>
    </r>
    <r>
      <rPr>
        <sz val="12"/>
        <color theme="1"/>
        <rFont val="Arial"/>
        <family val="2"/>
      </rPr>
      <t xml:space="preserve"> Todos os custos de fabricação, sejam diretos ou indiretos, fixos ou variáveis, são apropriados.
Despesas administrativas, financeiras e outros gastos não relacionados diretamente aos produtos não são incluídos no custo desses produtos.
É o único método permitido para fins fiscais e contábeis, pois atende aos princípios contábeis.</t>
    </r>
  </si>
  <si>
    <t>Custeio variável:Também chamado de custeio direto, é amplamente utilizado em indústrias e comércio.
Apenas os custos diretamente identificados com a atividade produtiva e que são variáveis em relação a uma medida (referência, base, volume) são apropriados.
Custos variáveis, sejam diretos ou indiretos, são considerados.</t>
  </si>
  <si>
    <t>Custeio ABC:Diferente dos métodos anteriores, o ABC rastreia atividades relevantes do processo produtivo.
Atribui custos às atividades e, em seguida, distribui esses custos aos produtos.
É mais preciso ao considerar a complexidade das operações e os diferentes fatores que afetam os custos.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</si>
</sst>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4" x14ac:knownFonts="1">
    <font>
      <sz val="11"/>
      <color theme="1"/>
      <name val="Aptos Narrow"/>
      <family val="2"/>
      <scheme val="minor"/>
    </font>
    <font>
      <sz val="12"/>
      <color rgb="FF111111"/>
      <name val="Arial"/>
      <family val="2"/>
    </font>
    <font>
      <sz val="12"/>
      <color theme="1"/>
      <name val="Arial"/>
      <family val="2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8" fontId="0" fillId="0" borderId="0" xfId="0" applyNumberFormat="1"/>
    <xf numFmtId="9" fontId="0" fillId="0" borderId="0" xfId="0" applyNumberFormat="1"/>
    <xf numFmtId="0" fontId="0" fillId="2" borderId="0" xfId="0" applyFill="1"/>
    <xf numFmtId="0" fontId="1" fillId="0" borderId="0" xfId="0" applyFont="1" applyAlignment="1">
      <alignment horizontal="left" vertical="center" wrapText="1" inden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CAA1E-EF15-46BE-82D9-97361765179C}">
  <dimension ref="D1:L34"/>
  <sheetViews>
    <sheetView topLeftCell="C22" workbookViewId="0">
      <selection activeCell="D7" sqref="D7:I7"/>
    </sheetView>
  </sheetViews>
  <sheetFormatPr defaultRowHeight="15" x14ac:dyDescent="0.25"/>
  <cols>
    <col min="4" max="4" width="19.42578125" customWidth="1"/>
    <col min="5" max="5" width="23.85546875" customWidth="1"/>
    <col min="6" max="6" width="19.42578125" customWidth="1"/>
    <col min="7" max="7" width="19" customWidth="1"/>
    <col min="8" max="8" width="21.140625" customWidth="1"/>
    <col min="9" max="9" width="18" customWidth="1"/>
    <col min="10" max="10" width="15.42578125" bestFit="1" customWidth="1"/>
    <col min="11" max="11" width="15.7109375" customWidth="1"/>
    <col min="12" max="12" width="12.5703125" customWidth="1"/>
  </cols>
  <sheetData>
    <row r="1" spans="4:12" x14ac:dyDescent="0.25">
      <c r="E1" s="3" t="s">
        <v>4</v>
      </c>
      <c r="F1" s="3" t="s">
        <v>0</v>
      </c>
      <c r="G1" s="3" t="s">
        <v>1</v>
      </c>
      <c r="H1" s="3" t="s">
        <v>2</v>
      </c>
      <c r="I1" s="3" t="s">
        <v>3</v>
      </c>
    </row>
    <row r="2" spans="4:12" x14ac:dyDescent="0.25">
      <c r="D2" s="3" t="s">
        <v>5</v>
      </c>
      <c r="E2" s="1">
        <v>50000</v>
      </c>
      <c r="F2" s="1">
        <v>12500</v>
      </c>
      <c r="G2" s="1">
        <v>37500</v>
      </c>
      <c r="H2" s="1">
        <v>37500</v>
      </c>
      <c r="I2" s="1">
        <v>137500</v>
      </c>
    </row>
    <row r="3" spans="4:12" x14ac:dyDescent="0.25">
      <c r="D3" s="3" t="s">
        <v>6</v>
      </c>
      <c r="E3" s="1">
        <v>3000</v>
      </c>
      <c r="F3" s="1">
        <v>1250</v>
      </c>
      <c r="G3" s="1">
        <v>20000</v>
      </c>
      <c r="H3" s="1">
        <v>15000</v>
      </c>
      <c r="I3" s="1">
        <v>39250</v>
      </c>
    </row>
    <row r="4" spans="4:12" x14ac:dyDescent="0.25">
      <c r="D4" s="3" t="s">
        <v>7</v>
      </c>
      <c r="E4" s="1">
        <v>2000</v>
      </c>
      <c r="F4" s="1">
        <v>1500</v>
      </c>
      <c r="G4" s="1">
        <v>10000</v>
      </c>
      <c r="H4" s="1">
        <v>5000</v>
      </c>
      <c r="I4" s="1">
        <v>18500</v>
      </c>
    </row>
    <row r="5" spans="4:12" x14ac:dyDescent="0.25">
      <c r="D5" s="3" t="s">
        <v>8</v>
      </c>
      <c r="E5" s="1">
        <v>1500</v>
      </c>
      <c r="F5" s="1">
        <v>500</v>
      </c>
      <c r="G5" s="1">
        <v>7500</v>
      </c>
      <c r="H5" s="1">
        <v>5000</v>
      </c>
      <c r="I5" s="1">
        <v>14500</v>
      </c>
    </row>
    <row r="6" spans="4:12" x14ac:dyDescent="0.25">
      <c r="D6" s="3" t="s">
        <v>9</v>
      </c>
      <c r="E6" s="1">
        <v>3750</v>
      </c>
      <c r="F6" s="1">
        <v>2000</v>
      </c>
      <c r="G6" s="1">
        <v>12500</v>
      </c>
      <c r="H6" s="1">
        <v>12500</v>
      </c>
      <c r="I6" s="1">
        <v>30750</v>
      </c>
    </row>
    <row r="7" spans="4:12" x14ac:dyDescent="0.25">
      <c r="D7" s="3" t="s">
        <v>10</v>
      </c>
      <c r="E7" s="1">
        <v>60250</v>
      </c>
      <c r="F7" s="1">
        <v>17750</v>
      </c>
      <c r="G7" s="1">
        <v>87500</v>
      </c>
      <c r="H7" s="1">
        <v>75000</v>
      </c>
      <c r="I7" s="1">
        <v>240500</v>
      </c>
    </row>
    <row r="9" spans="4:12" x14ac:dyDescent="0.25">
      <c r="E9" s="3" t="s">
        <v>16</v>
      </c>
      <c r="F9" s="3"/>
      <c r="G9" s="3" t="s">
        <v>0</v>
      </c>
      <c r="H9" s="3"/>
      <c r="I9" s="3" t="s">
        <v>18</v>
      </c>
      <c r="J9" s="3"/>
      <c r="K9" s="3" t="s">
        <v>19</v>
      </c>
      <c r="L9" s="3"/>
    </row>
    <row r="10" spans="4:12" x14ac:dyDescent="0.25">
      <c r="E10" s="3" t="s">
        <v>20</v>
      </c>
      <c r="F10" s="3" t="s">
        <v>21</v>
      </c>
      <c r="G10" s="3" t="s">
        <v>22</v>
      </c>
      <c r="H10" s="3" t="s">
        <v>23</v>
      </c>
      <c r="I10" s="3" t="s">
        <v>24</v>
      </c>
      <c r="J10" s="3" t="s">
        <v>25</v>
      </c>
      <c r="K10" s="3" t="s">
        <v>26</v>
      </c>
      <c r="L10" s="3" t="s">
        <v>27</v>
      </c>
    </row>
    <row r="11" spans="4:12" x14ac:dyDescent="0.25">
      <c r="D11" s="3" t="s">
        <v>13</v>
      </c>
      <c r="E11" s="2">
        <v>0.25</v>
      </c>
      <c r="F11" s="2">
        <v>0.75</v>
      </c>
      <c r="G11" s="2">
        <v>0.55000000000000004</v>
      </c>
      <c r="H11" s="2">
        <v>0.45</v>
      </c>
      <c r="I11" s="2">
        <v>0.27</v>
      </c>
      <c r="J11" s="2">
        <v>0.73</v>
      </c>
      <c r="K11" s="2">
        <v>0.75</v>
      </c>
      <c r="L11" s="2">
        <v>0.25</v>
      </c>
    </row>
    <row r="12" spans="4:12" x14ac:dyDescent="0.25">
      <c r="D12" s="3" t="s">
        <v>14</v>
      </c>
      <c r="E12" s="2">
        <v>0.3</v>
      </c>
      <c r="F12" s="2">
        <v>0.7</v>
      </c>
      <c r="G12" s="2">
        <v>0.35</v>
      </c>
      <c r="H12" s="2">
        <v>0.65</v>
      </c>
      <c r="I12" s="2">
        <v>0.14000000000000001</v>
      </c>
      <c r="J12" s="2">
        <v>0.86</v>
      </c>
      <c r="K12" s="2">
        <v>0.67</v>
      </c>
      <c r="L12" s="2">
        <v>0.33</v>
      </c>
    </row>
    <row r="13" spans="4:12" x14ac:dyDescent="0.25">
      <c r="D13" s="3" t="s">
        <v>11</v>
      </c>
      <c r="E13" s="2">
        <v>0.2</v>
      </c>
      <c r="F13" s="2">
        <v>0.8</v>
      </c>
      <c r="G13" s="2">
        <v>0.45</v>
      </c>
      <c r="H13" s="2">
        <v>0.55000000000000004</v>
      </c>
      <c r="I13" s="2">
        <v>0.17</v>
      </c>
      <c r="J13" s="2">
        <v>0.83</v>
      </c>
      <c r="K13" s="2">
        <v>0.68</v>
      </c>
      <c r="L13" s="2">
        <v>0.32</v>
      </c>
    </row>
    <row r="14" spans="4:12" x14ac:dyDescent="0.25">
      <c r="D14" s="3" t="s">
        <v>15</v>
      </c>
      <c r="E14" s="2">
        <v>0.45</v>
      </c>
      <c r="F14" s="2">
        <v>0.55000000000000004</v>
      </c>
      <c r="G14" s="2">
        <v>0.55000000000000004</v>
      </c>
      <c r="H14" s="2">
        <v>0.45</v>
      </c>
      <c r="I14" s="2">
        <v>0.08</v>
      </c>
      <c r="J14" s="2">
        <v>0.92</v>
      </c>
      <c r="K14" s="2">
        <v>0.47</v>
      </c>
      <c r="L14" s="2">
        <v>0.53</v>
      </c>
    </row>
    <row r="15" spans="4:12" x14ac:dyDescent="0.25">
      <c r="D15" s="3" t="s">
        <v>12</v>
      </c>
      <c r="E15" s="2">
        <v>0.35</v>
      </c>
      <c r="F15" s="2">
        <v>0.65</v>
      </c>
      <c r="G15" s="2">
        <v>0.42</v>
      </c>
      <c r="H15" s="2">
        <v>0.57999999999999996</v>
      </c>
      <c r="I15" s="2">
        <v>0.06</v>
      </c>
      <c r="J15" s="2">
        <v>0.94</v>
      </c>
      <c r="K15" s="2">
        <v>0.63</v>
      </c>
      <c r="L15" s="2">
        <v>0.37</v>
      </c>
    </row>
    <row r="18" spans="4:12" x14ac:dyDescent="0.25">
      <c r="E18" s="3" t="s">
        <v>20</v>
      </c>
      <c r="F18" s="3" t="s">
        <v>21</v>
      </c>
      <c r="G18" s="3" t="s">
        <v>22</v>
      </c>
      <c r="H18" s="3" t="s">
        <v>23</v>
      </c>
      <c r="I18" s="3" t="s">
        <v>24</v>
      </c>
      <c r="J18" s="3" t="s">
        <v>25</v>
      </c>
      <c r="K18" s="3" t="s">
        <v>26</v>
      </c>
      <c r="L18" s="3" t="s">
        <v>27</v>
      </c>
    </row>
    <row r="19" spans="4:12" x14ac:dyDescent="0.25">
      <c r="E19" s="1">
        <f>E2*E11</f>
        <v>12500</v>
      </c>
      <c r="F19" s="1">
        <f>$E$2*F11</f>
        <v>37500</v>
      </c>
      <c r="G19" s="1">
        <f>$F$2*G11</f>
        <v>6875.0000000000009</v>
      </c>
      <c r="H19" s="1">
        <f>$F$2*H11</f>
        <v>5625</v>
      </c>
      <c r="I19" s="1">
        <f>$G$2*I11</f>
        <v>10125</v>
      </c>
      <c r="J19" s="1">
        <f>$G$2*J11</f>
        <v>27375</v>
      </c>
      <c r="K19" s="1">
        <f>$H$2*K11</f>
        <v>28125</v>
      </c>
      <c r="L19" s="1">
        <f>$H$2*L11</f>
        <v>9375</v>
      </c>
    </row>
    <row r="20" spans="4:12" x14ac:dyDescent="0.25">
      <c r="E20" s="1">
        <f>E3*E12</f>
        <v>900</v>
      </c>
      <c r="F20" s="1">
        <f t="shared" ref="F20:F23" si="0">$E$2*F12</f>
        <v>35000</v>
      </c>
      <c r="G20" s="1">
        <f t="shared" ref="G20:H23" si="1">$F$2*G12</f>
        <v>4375</v>
      </c>
      <c r="H20" s="1">
        <f t="shared" si="1"/>
        <v>8125</v>
      </c>
      <c r="I20" s="1">
        <f t="shared" ref="I20:J23" si="2">$G$2*I12</f>
        <v>5250.0000000000009</v>
      </c>
      <c r="J20" s="1">
        <f t="shared" si="2"/>
        <v>32250</v>
      </c>
      <c r="K20" s="1">
        <f t="shared" ref="K20:L23" si="3">$H$2*K12</f>
        <v>25125</v>
      </c>
      <c r="L20" s="1">
        <f t="shared" si="3"/>
        <v>12375</v>
      </c>
    </row>
    <row r="21" spans="4:12" x14ac:dyDescent="0.25">
      <c r="E21" s="1">
        <f>E4*E13</f>
        <v>400</v>
      </c>
      <c r="F21" s="1">
        <f t="shared" si="0"/>
        <v>40000</v>
      </c>
      <c r="G21" s="1">
        <f t="shared" si="1"/>
        <v>5625</v>
      </c>
      <c r="H21" s="1">
        <f t="shared" si="1"/>
        <v>6875.0000000000009</v>
      </c>
      <c r="I21" s="1">
        <f t="shared" si="2"/>
        <v>6375.0000000000009</v>
      </c>
      <c r="J21" s="1">
        <f t="shared" si="2"/>
        <v>31125</v>
      </c>
      <c r="K21" s="1">
        <f t="shared" si="3"/>
        <v>25500.000000000004</v>
      </c>
      <c r="L21" s="1">
        <f t="shared" si="3"/>
        <v>12000</v>
      </c>
    </row>
    <row r="22" spans="4:12" x14ac:dyDescent="0.25">
      <c r="E22" s="1">
        <f>E5*E14</f>
        <v>675</v>
      </c>
      <c r="F22" s="1">
        <f t="shared" si="0"/>
        <v>27500.000000000004</v>
      </c>
      <c r="G22" s="1">
        <f t="shared" si="1"/>
        <v>6875.0000000000009</v>
      </c>
      <c r="H22" s="1">
        <f t="shared" si="1"/>
        <v>5625</v>
      </c>
      <c r="I22" s="1">
        <f t="shared" si="2"/>
        <v>3000</v>
      </c>
      <c r="J22" s="1">
        <f t="shared" si="2"/>
        <v>34500</v>
      </c>
      <c r="K22" s="1">
        <f t="shared" si="3"/>
        <v>17625</v>
      </c>
      <c r="L22" s="1">
        <f t="shared" si="3"/>
        <v>19875</v>
      </c>
    </row>
    <row r="23" spans="4:12" x14ac:dyDescent="0.25">
      <c r="E23" s="1">
        <f>E6*E15</f>
        <v>1312.5</v>
      </c>
      <c r="F23" s="1">
        <f t="shared" si="0"/>
        <v>32500</v>
      </c>
      <c r="G23" s="1">
        <f t="shared" si="1"/>
        <v>5250</v>
      </c>
      <c r="H23" s="1">
        <f t="shared" si="1"/>
        <v>7249.9999999999991</v>
      </c>
      <c r="I23" s="1">
        <f t="shared" si="2"/>
        <v>2250</v>
      </c>
      <c r="J23" s="1">
        <f t="shared" si="2"/>
        <v>35250</v>
      </c>
      <c r="K23" s="1">
        <f t="shared" si="3"/>
        <v>23625</v>
      </c>
      <c r="L23" s="1">
        <f t="shared" si="3"/>
        <v>13875</v>
      </c>
    </row>
    <row r="24" spans="4:12" x14ac:dyDescent="0.25">
      <c r="D24" t="s">
        <v>37</v>
      </c>
      <c r="E24" s="1">
        <f>SUM(E19:E23)</f>
        <v>15787.5</v>
      </c>
      <c r="F24" s="1">
        <f>SUM(F19:F23)</f>
        <v>172500</v>
      </c>
      <c r="G24" s="1">
        <f>SUM(G19:G23)</f>
        <v>29000</v>
      </c>
      <c r="H24" s="1">
        <f>SUM(H19:H23)</f>
        <v>33500</v>
      </c>
      <c r="I24" s="1">
        <f>SUM(I19:I23)</f>
        <v>27000</v>
      </c>
      <c r="J24" s="1">
        <f>SUM(J19:J23)</f>
        <v>160500</v>
      </c>
      <c r="K24" s="1">
        <f>SUM(K19:K23)</f>
        <v>120000</v>
      </c>
      <c r="L24" s="1">
        <f>SUM(L19:L23)</f>
        <v>67500</v>
      </c>
    </row>
    <row r="26" spans="4:12" x14ac:dyDescent="0.25">
      <c r="D26" s="3" t="s">
        <v>34</v>
      </c>
      <c r="E26" s="3" t="s">
        <v>35</v>
      </c>
      <c r="F26" s="3" t="s">
        <v>36</v>
      </c>
      <c r="G26" s="3" t="s">
        <v>37</v>
      </c>
      <c r="I26" s="3" t="s">
        <v>35</v>
      </c>
      <c r="J26" s="3" t="s">
        <v>36</v>
      </c>
    </row>
    <row r="27" spans="4:12" x14ac:dyDescent="0.25">
      <c r="D27" s="3" t="s">
        <v>38</v>
      </c>
      <c r="E27" s="2">
        <v>0.42</v>
      </c>
      <c r="F27" s="2">
        <v>0.57999999999999996</v>
      </c>
      <c r="G27" s="2">
        <v>1</v>
      </c>
      <c r="I27" s="1">
        <f>E24*E27</f>
        <v>6630.75</v>
      </c>
      <c r="J27" s="1">
        <f>E24*F27</f>
        <v>9156.75</v>
      </c>
    </row>
    <row r="28" spans="4:12" x14ac:dyDescent="0.25">
      <c r="D28" s="3" t="s">
        <v>39</v>
      </c>
      <c r="E28" s="2">
        <v>0.67</v>
      </c>
      <c r="F28" s="2">
        <v>0.33</v>
      </c>
      <c r="G28" s="2">
        <v>1</v>
      </c>
      <c r="I28" s="1">
        <f>F24*E28</f>
        <v>115575</v>
      </c>
      <c r="J28" s="1">
        <f>F24*F28</f>
        <v>56925</v>
      </c>
    </row>
    <row r="29" spans="4:12" x14ac:dyDescent="0.25">
      <c r="D29" s="3" t="s">
        <v>40</v>
      </c>
      <c r="E29">
        <v>34</v>
      </c>
      <c r="F29">
        <v>23</v>
      </c>
      <c r="G29">
        <v>57</v>
      </c>
      <c r="I29" s="1">
        <f>G24*E29</f>
        <v>986000</v>
      </c>
      <c r="J29" s="1">
        <f>G24*F29</f>
        <v>667000</v>
      </c>
    </row>
    <row r="30" spans="4:12" x14ac:dyDescent="0.25">
      <c r="D30" s="3" t="s">
        <v>41</v>
      </c>
      <c r="E30">
        <v>123</v>
      </c>
      <c r="F30">
        <v>57</v>
      </c>
      <c r="G30">
        <v>180</v>
      </c>
      <c r="I30" s="1">
        <f>H24*E30</f>
        <v>4120500</v>
      </c>
      <c r="J30" s="1">
        <f>H24*F30</f>
        <v>1909500</v>
      </c>
    </row>
    <row r="31" spans="4:12" x14ac:dyDescent="0.25">
      <c r="D31" s="3" t="s">
        <v>42</v>
      </c>
      <c r="E31">
        <v>12</v>
      </c>
      <c r="F31">
        <v>5</v>
      </c>
      <c r="G31">
        <v>17</v>
      </c>
      <c r="I31" s="1">
        <f>I24*E31</f>
        <v>324000</v>
      </c>
      <c r="J31" s="1">
        <f>I24*F31</f>
        <v>135000</v>
      </c>
    </row>
    <row r="32" spans="4:12" x14ac:dyDescent="0.25">
      <c r="D32" s="3" t="s">
        <v>43</v>
      </c>
      <c r="E32">
        <v>158</v>
      </c>
      <c r="F32">
        <v>420</v>
      </c>
      <c r="G32">
        <v>578</v>
      </c>
      <c r="I32" s="1">
        <f>J24*E32</f>
        <v>25359000</v>
      </c>
      <c r="J32" s="1">
        <f>J24*F32</f>
        <v>67410000</v>
      </c>
    </row>
    <row r="33" spans="4:10" x14ac:dyDescent="0.25">
      <c r="D33" s="3" t="s">
        <v>44</v>
      </c>
      <c r="E33">
        <v>130</v>
      </c>
      <c r="F33">
        <v>320</v>
      </c>
      <c r="G33">
        <v>450</v>
      </c>
      <c r="I33" s="1">
        <f>K24*E33</f>
        <v>15600000</v>
      </c>
      <c r="J33" s="1">
        <f>K24*F33</f>
        <v>38400000</v>
      </c>
    </row>
    <row r="34" spans="4:10" x14ac:dyDescent="0.25">
      <c r="D34" s="3" t="s">
        <v>45</v>
      </c>
      <c r="E34">
        <v>22</v>
      </c>
      <c r="F34">
        <v>11</v>
      </c>
      <c r="G34">
        <v>33</v>
      </c>
      <c r="I34" s="1">
        <f>L24*E34</f>
        <v>1485000</v>
      </c>
      <c r="J34" s="1">
        <f>L24*F34</f>
        <v>742500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D03A3-2FA1-4A99-92B5-D74387679DC5}">
  <dimension ref="B1:N7"/>
  <sheetViews>
    <sheetView tabSelected="1" workbookViewId="0">
      <selection activeCell="M2" sqref="M2"/>
    </sheetView>
  </sheetViews>
  <sheetFormatPr defaultRowHeight="15" x14ac:dyDescent="0.25"/>
  <cols>
    <col min="2" max="2" width="26.28515625" customWidth="1"/>
    <col min="3" max="3" width="19.7109375" customWidth="1"/>
    <col min="4" max="4" width="18.140625" customWidth="1"/>
    <col min="5" max="5" width="22.7109375" customWidth="1"/>
    <col min="6" max="6" width="17.42578125" customWidth="1"/>
    <col min="7" max="7" width="12.28515625" customWidth="1"/>
    <col min="9" max="9" width="9.140625" customWidth="1"/>
    <col min="10" max="10" width="21.85546875" customWidth="1"/>
    <col min="11" max="11" width="15.28515625" customWidth="1"/>
    <col min="12" max="12" width="14.28515625" customWidth="1"/>
    <col min="13" max="13" width="13.42578125" customWidth="1"/>
    <col min="14" max="14" width="13.28515625" customWidth="1"/>
  </cols>
  <sheetData>
    <row r="1" spans="2:14" x14ac:dyDescent="0.25">
      <c r="C1" t="s">
        <v>32</v>
      </c>
      <c r="D1" t="s">
        <v>17</v>
      </c>
      <c r="E1" t="s">
        <v>33</v>
      </c>
      <c r="F1" t="s">
        <v>2</v>
      </c>
      <c r="I1" s="3" t="s">
        <v>10</v>
      </c>
      <c r="J1" s="1">
        <v>60250</v>
      </c>
      <c r="K1" s="1">
        <v>17750</v>
      </c>
      <c r="L1" s="1">
        <v>87500</v>
      </c>
      <c r="M1" s="1">
        <v>75000</v>
      </c>
      <c r="N1" s="1">
        <v>240500</v>
      </c>
    </row>
    <row r="2" spans="2:14" x14ac:dyDescent="0.25">
      <c r="B2" t="s">
        <v>29</v>
      </c>
      <c r="C2">
        <v>10</v>
      </c>
      <c r="D2">
        <v>5</v>
      </c>
      <c r="E2">
        <v>20</v>
      </c>
      <c r="F2">
        <v>48</v>
      </c>
      <c r="G2">
        <f>SUM(D2:F2)</f>
        <v>73</v>
      </c>
      <c r="K2" s="1">
        <f>K1+((D2/G2)*J1)</f>
        <v>21876.712328767124</v>
      </c>
      <c r="L2" s="1">
        <f>L1+((E2/G3)*K1)</f>
        <v>90340</v>
      </c>
      <c r="M2" s="1">
        <f>M1+((E2+G4)/L1)</f>
        <v>75000.006834285712</v>
      </c>
    </row>
    <row r="3" spans="2:14" x14ac:dyDescent="0.25">
      <c r="B3" t="s">
        <v>30</v>
      </c>
      <c r="C3">
        <v>15</v>
      </c>
      <c r="D3">
        <v>1</v>
      </c>
      <c r="E3">
        <v>45</v>
      </c>
      <c r="F3">
        <v>80</v>
      </c>
      <c r="G3">
        <f>SUM(E3:F3)</f>
        <v>125</v>
      </c>
    </row>
    <row r="4" spans="2:14" x14ac:dyDescent="0.25">
      <c r="B4" t="s">
        <v>28</v>
      </c>
      <c r="E4">
        <v>578</v>
      </c>
      <c r="G4">
        <v>578</v>
      </c>
    </row>
    <row r="5" spans="2:14" x14ac:dyDescent="0.25">
      <c r="B5" t="s">
        <v>31</v>
      </c>
      <c r="F5">
        <v>450</v>
      </c>
      <c r="G5">
        <v>450</v>
      </c>
    </row>
    <row r="7" spans="2:14" x14ac:dyDescent="0.25">
      <c r="C7" t="s">
        <v>48</v>
      </c>
      <c r="D7" t="s">
        <v>17</v>
      </c>
      <c r="E7" t="s">
        <v>33</v>
      </c>
      <c r="F7" t="s">
        <v>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44E7E-8AA5-461E-98B4-2B406C939EF4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83ED1-8DA1-4DC8-A1CE-3C6C7AF9CCA1}">
  <dimension ref="C1:C2"/>
  <sheetViews>
    <sheetView workbookViewId="0">
      <selection activeCell="C2" sqref="C2"/>
    </sheetView>
  </sheetViews>
  <sheetFormatPr defaultRowHeight="15" x14ac:dyDescent="0.25"/>
  <cols>
    <col min="3" max="3" width="72.42578125" customWidth="1"/>
  </cols>
  <sheetData>
    <row r="1" spans="3:3" ht="105" x14ac:dyDescent="0.25">
      <c r="C1" s="4" t="s">
        <v>46</v>
      </c>
    </row>
    <row r="2" spans="3:3" ht="45" x14ac:dyDescent="0.25">
      <c r="C2" s="4" t="s">
        <v>47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56EAF-1984-4FF7-9494-BF819008EF2E}">
  <dimension ref="C1:C5"/>
  <sheetViews>
    <sheetView workbookViewId="0">
      <selection activeCell="F3" sqref="F3"/>
    </sheetView>
  </sheetViews>
  <sheetFormatPr defaultRowHeight="15" x14ac:dyDescent="0.25"/>
  <cols>
    <col min="3" max="3" width="69" customWidth="1"/>
  </cols>
  <sheetData>
    <row r="1" spans="3:3" ht="106.5" x14ac:dyDescent="0.25">
      <c r="C1" s="5" t="s">
        <v>49</v>
      </c>
    </row>
    <row r="3" spans="3:3" ht="90.75" x14ac:dyDescent="0.25">
      <c r="C3" s="6" t="s">
        <v>50</v>
      </c>
    </row>
    <row r="5" spans="3:3" ht="90.75" x14ac:dyDescent="0.25">
      <c r="C5" s="6" t="s">
        <v>51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E4510D266FC4438B77560D3E868ACB" ma:contentTypeVersion="5" ma:contentTypeDescription="Create a new document." ma:contentTypeScope="" ma:versionID="6f0f7cbb7d1ebbdd45255c3accc88e04">
  <xsd:schema xmlns:xsd="http://www.w3.org/2001/XMLSchema" xmlns:xs="http://www.w3.org/2001/XMLSchema" xmlns:p="http://schemas.microsoft.com/office/2006/metadata/properties" xmlns:ns3="693c48b0-0e40-443a-9f52-3782e4390f89" targetNamespace="http://schemas.microsoft.com/office/2006/metadata/properties" ma:root="true" ma:fieldsID="33c6cbb22880a8a09d28967b2bd6dea1" ns3:_="">
    <xsd:import namespace="693c48b0-0e40-443a-9f52-3782e4390f8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3c48b0-0e40-443a-9f52-3782e4390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3c48b0-0e40-443a-9f52-3782e4390f89" xsi:nil="true"/>
  </documentManagement>
</p:properties>
</file>

<file path=customXml/itemProps1.xml><?xml version="1.0" encoding="utf-8"?>
<ds:datastoreItem xmlns:ds="http://schemas.openxmlformats.org/officeDocument/2006/customXml" ds:itemID="{0FF72904-3A9C-4479-88A8-0A6C7C7D49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3c48b0-0e40-443a-9f52-3782e4390f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AB9EEF-1387-457E-9CAB-0506F119A0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18663B-4DC4-440C-954E-6C919C3DDB10}">
  <ds:schemaRefs>
    <ds:schemaRef ds:uri="http://purl.org/dc/terms/"/>
    <ds:schemaRef ds:uri="http://www.w3.org/XML/1998/namespace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infopath/2007/PartnerControls"/>
    <ds:schemaRef ds:uri="693c48b0-0e40-443a-9f52-3782e4390f8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exercicio1</vt:lpstr>
      <vt:lpstr>exercicio2</vt:lpstr>
      <vt:lpstr>exercicio3</vt:lpstr>
      <vt:lpstr>exercicio4</vt:lpstr>
      <vt:lpstr>exercicio5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Laboratório 04</dc:creator>
  <cp:lastModifiedBy>Laboratório 04</cp:lastModifiedBy>
  <dcterms:created xsi:type="dcterms:W3CDTF">2024-03-13T16:35:03Z</dcterms:created>
  <dcterms:modified xsi:type="dcterms:W3CDTF">2024-03-13T18:08:00Z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0x01010092E4510D266FC4438B77560D3E868ACB</vt:lpwstr>
  </property>
</Properties>
</file>