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E53C776A-1D06-46F7-9B91-901A44ADFFE5}" xr6:coauthVersionLast="37" xr6:coauthVersionMax="37" xr10:uidLastSave="{00000000-0000-0000-0000-000000000000}"/>
  <bookViews>
    <workbookView xWindow="0" yWindow="0" windowWidth="19200" windowHeight="6940" tabRatio="500" firstSheet="3" activeTab="3" xr2:uid="{00000000-000D-0000-FFFF-FFFF00000000}"/>
  </bookViews>
  <sheets>
    <sheet name="Product Backlog - Meeting 1" sheetId="1" r:id="rId1"/>
    <sheet name="Sprint Backlog 1" sheetId="2" r:id="rId2"/>
    <sheet name="Product Backlog - Meeting 2" sheetId="3" r:id="rId3"/>
    <sheet name="Sprint Backlog 2" sheetId="4" r:id="rId4"/>
    <sheet name="Product Backlog - Meeting 3" sheetId="8" r:id="rId5"/>
    <sheet name="Sprint Backlog 3" sheetId="9" r:id="rId6"/>
    <sheet name="Team Members" sheetId="7" r:id="rId7"/>
  </sheets>
  <calcPr calcId="162913" concurrentCalc="0"/>
  <extLs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B60" i="9" l="1"/>
  <c r="B47" i="9"/>
  <c r="B34" i="9"/>
  <c r="B19" i="9"/>
  <c r="D5" i="9"/>
  <c r="D4" i="9"/>
  <c r="D3" i="9"/>
  <c r="D2" i="9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5" i="4"/>
  <c r="D4" i="4"/>
  <c r="D3" i="4"/>
  <c r="D2" i="4"/>
  <c r="B65" i="4"/>
  <c r="B47" i="4"/>
  <c r="B30" i="4"/>
  <c r="B15" i="4"/>
  <c r="B36" i="2"/>
  <c r="B21" i="2"/>
  <c r="D18" i="3"/>
  <c r="D17" i="3"/>
  <c r="D16" i="3"/>
  <c r="D15" i="3"/>
  <c r="D14" i="3"/>
  <c r="D13" i="3"/>
  <c r="D12" i="3"/>
  <c r="D11" i="3"/>
  <c r="D3" i="3"/>
  <c r="D4" i="3"/>
  <c r="D5" i="3"/>
  <c r="D6" i="3"/>
  <c r="D7" i="3"/>
  <c r="D8" i="3"/>
  <c r="D9" i="3"/>
  <c r="D10" i="3"/>
  <c r="D2" i="3"/>
</calcChain>
</file>

<file path=xl/sharedStrings.xml><?xml version="1.0" encoding="utf-8"?>
<sst xmlns="http://schemas.openxmlformats.org/spreadsheetml/2006/main" count="232" uniqueCount="136">
  <si>
    <t>As a hotel owner I want a payment details portal so that I can assist my customers</t>
  </si>
  <si>
    <t>Avg Bus V</t>
  </si>
  <si>
    <t>Avg Effort</t>
  </si>
  <si>
    <t>ROI</t>
  </si>
  <si>
    <t>As a hotel customer I want a webpage details page so that I can view my payment status</t>
  </si>
  <si>
    <t>As a hotel customer I want a webpage page so that I can make online payment</t>
  </si>
  <si>
    <t>As a hotel owner I want an online Payment option on my website so that I can process online payments</t>
  </si>
  <si>
    <t>As a payment provider  I want an Payment API available so that I can troubleshoot payment issues</t>
  </si>
  <si>
    <t>As a payment provider I want an Payment API available so that I can see all payments on a date</t>
  </si>
  <si>
    <t>As a payment provider I want an accept Payment API available so that I can provide my services to online stores</t>
  </si>
  <si>
    <t xml:space="preserve">As a payment provider I want Payment info in a database so that I can see all my data for reports </t>
  </si>
  <si>
    <t xml:space="preserve">As a payment provider I want customer specific portal so that my customers can look at their transaction data directly </t>
  </si>
  <si>
    <t xml:space="preserve">As a hotel customer I want a user portal so that I can cancel my booking </t>
  </si>
  <si>
    <t xml:space="preserve">As a hotel customer I want a user portal so that I can edit my booking </t>
  </si>
  <si>
    <t>Product Backlog</t>
  </si>
  <si>
    <t>Bus Value</t>
  </si>
  <si>
    <t>Effort</t>
  </si>
  <si>
    <t>Tasks</t>
  </si>
  <si>
    <t>Exit Criteria - Done</t>
  </si>
  <si>
    <t>Name</t>
  </si>
  <si>
    <t>A#</t>
  </si>
  <si>
    <t>Role</t>
  </si>
  <si>
    <t>Product Owner</t>
  </si>
  <si>
    <t>ScrumMaster</t>
  </si>
  <si>
    <t>Team Member</t>
  </si>
  <si>
    <t>Define and Build Database schema</t>
  </si>
  <si>
    <t>Define (processPayment) API call</t>
  </si>
  <si>
    <t>Test API call - manual test for postman</t>
  </si>
  <si>
    <t>Integrate API with existing site</t>
  </si>
  <si>
    <t>Create form for entering Process Payment params</t>
  </si>
  <si>
    <t>Assume we have a website, assume guest reservation</t>
  </si>
  <si>
    <t>Build API call - integrate with service</t>
  </si>
  <si>
    <t>Sucessful payment</t>
  </si>
  <si>
    <t>field vaidations</t>
  </si>
  <si>
    <t>insufficient funds</t>
  </si>
  <si>
    <t xml:space="preserve">Validation prior to sumbission </t>
  </si>
  <si>
    <t>Section for transaction results</t>
  </si>
  <si>
    <t xml:space="preserve">Integrate Testing </t>
  </si>
  <si>
    <t>As a customer I want to have member booking so that I do not have to remember my contact info</t>
  </si>
  <si>
    <t>As a customer I want to have member booking so that I can get special discounts off my booking</t>
  </si>
  <si>
    <t>As an owner I want to see what my customers are looking at so that I can provide customer specific offers</t>
  </si>
  <si>
    <t xml:space="preserve">As an owner I want to review/feedback page visible by owner so that I can improve customer satisfaction </t>
  </si>
  <si>
    <t>As a customer I want to get alerts on bookings and new deals so that I can know about deals</t>
  </si>
  <si>
    <t>As an owner I want to support A/B testing so that I can optimize ad placement for revenue</t>
  </si>
  <si>
    <t>Fasuyi Morounkeji</t>
  </si>
  <si>
    <t>A00421483</t>
  </si>
  <si>
    <t>Sadman Hoque Sadie</t>
  </si>
  <si>
    <t>A00426020</t>
  </si>
  <si>
    <t>Madeleine Min Jing Leong</t>
  </si>
  <si>
    <t>Wang Jingshu</t>
  </si>
  <si>
    <t>A00428778</t>
  </si>
  <si>
    <t>Yan Zewei</t>
  </si>
  <si>
    <t>A00429842</t>
  </si>
  <si>
    <t>A00430926</t>
  </si>
  <si>
    <t>As a owner I want to support loyalty points to that customers can redeem for a deal</t>
  </si>
  <si>
    <t>As a payment provideer I want a payment API that can handle different tax rates</t>
  </si>
  <si>
    <t>Connect with Online Banking APIs providers to get APIs</t>
  </si>
  <si>
    <t>Connect and get approval with the online stores to be used</t>
  </si>
  <si>
    <t xml:space="preserve">Exit Criteria - Done </t>
  </si>
  <si>
    <t>Design a webpage UI</t>
  </si>
  <si>
    <t xml:space="preserve">Implement the backend interface that lists the detail of the customer's booking </t>
  </si>
  <si>
    <t>Define (viewStatus) API call</t>
  </si>
  <si>
    <t>Field Validations</t>
  </si>
  <si>
    <t>Successful viewing of payment status</t>
  </si>
  <si>
    <t xml:space="preserve">Validate that info exists in the database </t>
  </si>
  <si>
    <t>Build a form to collect info required to access the status</t>
  </si>
  <si>
    <t>Build a form to collect customer login details</t>
  </si>
  <si>
    <t xml:space="preserve">Integrate API with exisiting service </t>
  </si>
  <si>
    <t xml:space="preserve">Build a reports view </t>
  </si>
  <si>
    <t xml:space="preserve">Field Validations </t>
  </si>
  <si>
    <t>Valdiate that the user details are present in the database</t>
  </si>
  <si>
    <t>Exit Criteria</t>
  </si>
  <si>
    <t>Integrate with the existing website</t>
  </si>
  <si>
    <t>Write automated tests and test</t>
  </si>
  <si>
    <t xml:space="preserve">Successful login </t>
  </si>
  <si>
    <t xml:space="preserve">Successful pulling of user information </t>
  </si>
  <si>
    <t>Successful editing of booking</t>
  </si>
  <si>
    <t>Write/Build the backend interface to edit the Customer booking</t>
  </si>
  <si>
    <t>Implement backend interfaces</t>
  </si>
  <si>
    <t>Successful Integration with existing service</t>
  </si>
  <si>
    <t>Build an acceptance criteria</t>
  </si>
  <si>
    <t>Research and select a Payment API that matches the criteria</t>
  </si>
  <si>
    <t>Successful integration of API with existing web service</t>
  </si>
  <si>
    <t>Sucessful implementation of the API (Availability of the services on other online stores)</t>
  </si>
  <si>
    <t xml:space="preserve">Build up a performance test to look up data according to different date conditions </t>
  </si>
  <si>
    <t xml:space="preserve">Implement testing </t>
  </si>
  <si>
    <t>API passes all the perfomance tests</t>
  </si>
  <si>
    <t>Test with an Online store (Use the APIs and implement the functions)</t>
  </si>
  <si>
    <t>As a payment provider I want to accept a Payment API available so that I can provide my services to online stores</t>
  </si>
  <si>
    <t xml:space="preserve">Section that lists all the bookings made by the customer </t>
  </si>
  <si>
    <t>Understand the API documentation</t>
  </si>
  <si>
    <t>Integrate API to the existing webpaage</t>
  </si>
  <si>
    <t>Provide interfaces for frintend to view payment detail</t>
  </si>
  <si>
    <t>Authorization message of approval/denial of transactions</t>
  </si>
  <si>
    <t>Create database table for payment info</t>
  </si>
  <si>
    <t>Test and log the payment environment</t>
  </si>
  <si>
    <t>check payment in different platforms and web navigation</t>
  </si>
  <si>
    <t xml:space="preserve">check payment in different WIFI signal strength </t>
  </si>
  <si>
    <t xml:space="preserve">Open different online banking accounts for the prupose of testing </t>
  </si>
  <si>
    <t>Define View Payments API call</t>
  </si>
  <si>
    <t xml:space="preserve">Write script to generate report </t>
  </si>
  <si>
    <r>
      <rPr>
        <sz val="12"/>
        <rFont val="Calibri"/>
        <family val="2"/>
        <scheme val="minor"/>
      </rPr>
      <t>Build API to generate all</t>
    </r>
    <r>
      <rPr>
        <sz val="12"/>
        <color theme="1"/>
        <rFont val="Calibri"/>
        <family val="2"/>
        <scheme val="minor"/>
      </rPr>
      <t xml:space="preserve"> payments and sort according to different date conditions</t>
    </r>
  </si>
  <si>
    <t>As a customer I want to see my previous bookings so that I can see what I paid (compare prices)</t>
  </si>
  <si>
    <t>As a customer I want to get an email notification of payment so that I can have proof of payment</t>
  </si>
  <si>
    <t>As a hotel owner I want to see the restaurant menu so that customers will know what food options there are</t>
  </si>
  <si>
    <t>As a customer I want to have an option to book a meeting hall so that I can online book an event</t>
  </si>
  <si>
    <t>As a hotel owner I want a special role so that I can have different access for different users (admin/users)</t>
  </si>
  <si>
    <t>As a hotel owner I want to implement a live chat for employees so that I can assist my customers in real time</t>
  </si>
  <si>
    <t>As a customer I want to schedue an airport pickup so that I be picked up by the hotel airport shuttle</t>
  </si>
  <si>
    <t>As a customer I want to re-schedue an airport pickup so that I be picked up by the hotel airport shuttle</t>
  </si>
  <si>
    <t xml:space="preserve">Define and build database schema to store payment info </t>
  </si>
  <si>
    <t xml:space="preserve">Successful integration with service </t>
  </si>
  <si>
    <t xml:space="preserve">Successful generation of reports </t>
  </si>
  <si>
    <t xml:space="preserve">Accurate report </t>
  </si>
  <si>
    <t>Build a form to collect customer login information</t>
  </si>
  <si>
    <t xml:space="preserve">Validate that login details exists in the database </t>
  </si>
  <si>
    <t xml:space="preserve">Add a (Previous Bookings) button to the customer accounts page </t>
  </si>
  <si>
    <t xml:space="preserve">Define and build a method to print out previous bookings and order by prices </t>
  </si>
  <si>
    <t xml:space="preserve">Successful viewing of previous bookings </t>
  </si>
  <si>
    <t xml:space="preserve">Integrate with the existing service </t>
  </si>
  <si>
    <t>Define and build (Email Notifications) API</t>
  </si>
  <si>
    <t xml:space="preserve">Manual testing with Postman </t>
  </si>
  <si>
    <t xml:space="preserve">Successful integrations </t>
  </si>
  <si>
    <t xml:space="preserve">Successful emails sent </t>
  </si>
  <si>
    <t xml:space="preserve">Integrate API with existing Payment API </t>
  </si>
  <si>
    <t>Invoke API after payment process is completed</t>
  </si>
  <si>
    <t xml:space="preserve">Acquire all the images for the food options </t>
  </si>
  <si>
    <t xml:space="preserve">Upload the food options with images to the webpage </t>
  </si>
  <si>
    <t>Integrate webpage with existing website</t>
  </si>
  <si>
    <t xml:space="preserve">Design and build a webpage UI </t>
  </si>
  <si>
    <t xml:space="preserve">Successful upload of all the food options </t>
  </si>
  <si>
    <t>User approved UI</t>
  </si>
  <si>
    <t>User testing - Nice look and feel</t>
  </si>
  <si>
    <t xml:space="preserve">Build up a performance test to look up data according to different conditions </t>
  </si>
  <si>
    <t xml:space="preserve">Build a reports view (UI) </t>
  </si>
  <si>
    <t>Build API to export data to reporting engine and sort according to different criteria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</si>
</sst>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theme="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2" xfId="0" applyFont="1" applyBorder="1"/>
    <xf numFmtId="0" fontId="1" fillId="0" borderId="1" xfId="0" applyFont="1" applyBorder="1"/>
    <xf numFmtId="0" fontId="0" fillId="0" borderId="0" xfId="0" applyBorder="1"/>
    <xf numFmtId="0" fontId="1" fillId="0" borderId="0" xfId="0" applyFont="1"/>
    <xf numFmtId="0" fontId="0" fillId="0" borderId="1" xfId="0" applyFill="1" applyBorder="1"/>
    <xf numFmtId="0" fontId="0" fillId="0" borderId="2" xfId="0" applyFill="1" applyBorder="1"/>
    <xf numFmtId="2" fontId="0" fillId="0" borderId="3" xfId="0" applyNumberFormat="1" applyFill="1" applyBorder="1"/>
    <xf numFmtId="0" fontId="1" fillId="0" borderId="4" xfId="0" applyFont="1" applyFill="1" applyBorder="1"/>
    <xf numFmtId="0" fontId="1" fillId="0" borderId="5" xfId="0" applyFont="1" applyFill="1" applyBorder="1"/>
    <xf numFmtId="0" fontId="1" fillId="0" borderId="8" xfId="0" applyFont="1" applyFill="1" applyBorder="1"/>
    <xf numFmtId="0" fontId="0" fillId="0" borderId="7" xfId="0" applyFill="1" applyBorder="1"/>
    <xf numFmtId="0" fontId="0" fillId="0" borderId="9" xfId="0" applyFill="1" applyBorder="1"/>
    <xf numFmtId="2" fontId="0" fillId="0" borderId="6" xfId="0" applyNumberFormat="1" applyFill="1" applyBorder="1"/>
    <xf numFmtId="0" fontId="1" fillId="2" borderId="1" xfId="0" applyFont="1" applyFill="1" applyBorder="1" applyAlignment="1"/>
    <xf numFmtId="0" fontId="1" fillId="2" borderId="3" xfId="0" applyFont="1" applyFill="1" applyBorder="1" applyAlignment="1"/>
    <xf numFmtId="0" fontId="1" fillId="2" borderId="2" xfId="0" applyFont="1" applyFill="1" applyBorder="1" applyAlignme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3" borderId="4" xfId="0" applyFont="1" applyFill="1" applyBorder="1"/>
    <xf numFmtId="0" fontId="0" fillId="0" borderId="0" xfId="0" applyAlignment="1">
      <alignment horizontal="center"/>
    </xf>
    <xf numFmtId="0" fontId="0" fillId="0" borderId="2" xfId="0" applyFont="1" applyFill="1" applyBorder="1" applyAlignment="1"/>
    <xf numFmtId="0" fontId="0" fillId="0" borderId="7" xfId="0" applyFont="1" applyFill="1" applyBorder="1" applyAlignment="1"/>
    <xf numFmtId="0" fontId="1" fillId="0" borderId="1" xfId="0" applyFont="1" applyFill="1" applyBorder="1"/>
    <xf numFmtId="2" fontId="1" fillId="0" borderId="3" xfId="0" applyNumberFormat="1" applyFont="1" applyFill="1" applyBorder="1"/>
    <xf numFmtId="0" fontId="1" fillId="4" borderId="2" xfId="0" applyFont="1" applyFill="1" applyBorder="1"/>
    <xf numFmtId="0" fontId="1" fillId="4" borderId="1" xfId="0" applyFont="1" applyFill="1" applyBorder="1"/>
    <xf numFmtId="2" fontId="1" fillId="4" borderId="3" xfId="0" applyNumberFormat="1" applyFont="1" applyFill="1" applyBorder="1"/>
    <xf numFmtId="0" fontId="1" fillId="0" borderId="3" xfId="0" applyFont="1" applyBorder="1"/>
    <xf numFmtId="0" fontId="0" fillId="0" borderId="0" xfId="0"/>
    <xf numFmtId="0" fontId="0" fillId="0" borderId="0" xfId="0" applyFont="1" applyFill="1" applyBorder="1" applyAlignment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1" fillId="2" borderId="12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3" fillId="5" borderId="4" xfId="0" applyFont="1" applyFill="1" applyBorder="1"/>
    <xf numFmtId="0" fontId="3" fillId="5" borderId="8" xfId="0" applyFont="1" applyFill="1" applyBorder="1"/>
    <xf numFmtId="0" fontId="1" fillId="4" borderId="7" xfId="0" applyFont="1" applyFill="1" applyBorder="1"/>
    <xf numFmtId="0" fontId="1" fillId="4" borderId="9" xfId="0" applyFont="1" applyFill="1" applyBorder="1"/>
    <xf numFmtId="2" fontId="1" fillId="4" borderId="6" xfId="0" applyNumberFormat="1" applyFont="1" applyFill="1" applyBorder="1"/>
    <xf numFmtId="0" fontId="4" fillId="0" borderId="1" xfId="0" applyFont="1" applyFill="1" applyBorder="1"/>
    <xf numFmtId="2" fontId="4" fillId="0" borderId="3" xfId="0" applyNumberFormat="1" applyFont="1" applyFill="1" applyBorder="1"/>
    <xf numFmtId="0" fontId="4" fillId="0" borderId="9" xfId="0" applyFont="1" applyFill="1" applyBorder="1"/>
    <xf numFmtId="2" fontId="4" fillId="0" borderId="6" xfId="0" applyNumberFormat="1" applyFont="1" applyFill="1" applyBorder="1"/>
    <xf numFmtId="0" fontId="2" fillId="0" borderId="2" xfId="0" applyFont="1" applyFill="1" applyBorder="1"/>
    <xf numFmtId="0" fontId="2" fillId="0" borderId="7" xfId="0" applyFont="1" applyFill="1" applyBorder="1"/>
    <xf numFmtId="0" fontId="5" fillId="0" borderId="4" xfId="0" applyFont="1" applyFill="1" applyBorder="1"/>
    <xf numFmtId="0" fontId="5" fillId="0" borderId="5" xfId="0" applyFont="1" applyFill="1" applyBorder="1"/>
    <xf numFmtId="0" fontId="5" fillId="0" borderId="8" xfId="0" applyFont="1" applyFill="1" applyBorder="1"/>
    <xf numFmtId="0" fontId="2" fillId="0" borderId="6" xfId="0" applyFont="1" applyFill="1" applyBorder="1"/>
    <xf numFmtId="0" fontId="4" fillId="0" borderId="6" xfId="0" applyFont="1" applyFill="1" applyBorder="1"/>
    <xf numFmtId="0" fontId="2" fillId="0" borderId="15" xfId="0" applyFont="1" applyFill="1" applyBorder="1"/>
    <xf numFmtId="0" fontId="4" fillId="0" borderId="15" xfId="0" applyFont="1" applyFill="1" applyBorder="1"/>
    <xf numFmtId="0" fontId="3" fillId="0" borderId="0" xfId="0" applyFont="1" applyFill="1" applyBorder="1"/>
    <xf numFmtId="0" fontId="3" fillId="0" borderId="13" xfId="0" applyFont="1" applyFill="1" applyBorder="1"/>
    <xf numFmtId="0" fontId="0" fillId="0" borderId="0" xfId="0" applyFill="1"/>
    <xf numFmtId="0" fontId="1" fillId="0" borderId="2" xfId="0" applyFont="1" applyFill="1" applyBorder="1"/>
    <xf numFmtId="0" fontId="0" fillId="0" borderId="4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/>
    <xf numFmtId="0" fontId="1" fillId="0" borderId="1" xfId="0" applyFont="1" applyFill="1" applyBorder="1" applyAlignment="1">
      <alignment horizontal="left"/>
    </xf>
    <xf numFmtId="0" fontId="0" fillId="0" borderId="1" xfId="0" applyFont="1" applyFill="1" applyBorder="1"/>
    <xf numFmtId="0" fontId="0" fillId="0" borderId="14" xfId="0" applyFont="1" applyFill="1" applyBorder="1"/>
    <xf numFmtId="0" fontId="0" fillId="0" borderId="10" xfId="0" applyFont="1" applyFill="1" applyBorder="1"/>
    <xf numFmtId="0" fontId="0" fillId="0" borderId="10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6" xfId="0" applyFill="1" applyBorder="1" applyAlignment="1">
      <alignment horizontal="center"/>
    </xf>
  </cellXfs>
  <cellStyles count="1">
    <cellStyle name="Normal" xfId="0" builtinId="0"/>
  </cellStyles>
  <dxfs count="100"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theme="4" tint="0.59999389629810485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left style="thin">
          <color indexed="64"/>
        </left>
        <top style="thin">
          <color indexed="64"/>
        </top>
      </border>
    </dxf>
    <dxf>
      <numFmt numFmtId="2" formatCode="0.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6CA5265-0855-4314-A9CB-318AEDD89BEF}" name="Table6" displayName="Table6" ref="A1:D10" totalsRowShown="0">
  <autoFilter ref="A1:D10" xr:uid="{C81EE3A6-4567-41DA-9627-B7B1FD26E2CD}"/>
  <tableColumns count="4">
    <tableColumn id="1" xr3:uid="{FD89F6B3-B4D3-4475-951A-731A48D8DF5F}" name="Product Backlog"/>
    <tableColumn id="2" xr3:uid="{8D88A38F-BB26-4BE4-B3AD-EB33B034672B}" name="Bus Value"/>
    <tableColumn id="3" xr3:uid="{47BD32F7-F67E-491A-BC3F-2BAEEDAD8683}" name="Effort"/>
    <tableColumn id="4" xr3:uid="{A8A219A1-31D3-43B2-B299-D018D65D65A1}" name="ROI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605D949-0F02-4EB3-B072-EA7F18FBDB71}" name="Table8" displayName="Table8" ref="A1:D5" totalsRowShown="0" headerRowDxfId="81" headerRowBorderDxfId="80" tableBorderDxfId="79" totalsRowBorderDxfId="78">
  <autoFilter ref="A1:D5" xr:uid="{D640FEED-ADC7-4A3C-B4A2-11B216CB9671}"/>
  <tableColumns count="4">
    <tableColumn id="1" xr3:uid="{B6ABDECB-8723-4A4D-A519-4753DC546751}" name="Product Backlog" dataDxfId="77"/>
    <tableColumn id="2" xr3:uid="{2A999E80-31ED-41BB-9D65-6AA2A1FAB463}" name="Avg Bus V" dataDxfId="76"/>
    <tableColumn id="3" xr3:uid="{773CD4CB-8BFA-4044-97E9-AABBEF11858C}" name="Avg Effort" dataDxfId="75"/>
    <tableColumn id="4" xr3:uid="{EB6BA28E-2CD8-44F5-996A-9C5DD9E8BBD8}" name="ROI" dataDxfId="74">
      <calculatedColumnFormula>B2/C2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615C903-3369-4B9A-8A6C-51AAB471E7C9}" name="Table713" displayName="Table713" ref="A1:D22" totalsRowShown="0" headerRowDxfId="73" headerRowBorderDxfId="72" tableBorderDxfId="71" totalsRowBorderDxfId="70">
  <autoFilter ref="A1:D22" xr:uid="{64BDA478-CCE0-4BA2-AF09-9B692BD0FE7E}"/>
  <tableColumns count="4">
    <tableColumn id="1" xr3:uid="{1B52CB37-E945-454D-B973-EA022C949E65}" name="Product Backlog" dataDxfId="69"/>
    <tableColumn id="2" xr3:uid="{3FE2C99A-AD1A-4257-B86A-42EEDF19573C}" name="Bus Value" dataDxfId="68"/>
    <tableColumn id="3" xr3:uid="{D0A7685C-1340-45B4-B5F9-BF12A505802B}" name="Effort" dataDxfId="67"/>
    <tableColumn id="4" xr3:uid="{1CB7B1A7-4A62-46BD-9325-BAB42A224436}" name="ROI" dataDxfId="66">
      <calculatedColumnFormula>Table713[[#This Row],[Bus Value]]/Table713[[#This Row],[Effort]]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D8CC0A1A-CAA1-4748-A7F9-7151E8369CCB}" name="Table18" displayName="Table18" ref="A27:B38" totalsRowShown="0" headerRowDxfId="45" dataDxfId="44" tableBorderDxfId="65">
  <autoFilter ref="A27:B38" xr:uid="{16B6BBB2-DD42-4F4B-863C-5EC3BD610DF9}"/>
  <tableColumns count="2">
    <tableColumn id="1" xr3:uid="{8911936A-4795-4575-B3F9-D51F19CC5AEC}" name="Tasks" dataDxfId="10"/>
    <tableColumn id="2" xr3:uid="{4B9F1ECA-1DA1-412C-B689-93B3C0C3B23F}" name="Effort" dataDxfId="9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703B988F-8A15-41D7-AAFF-BF9299E42A1C}" name="Table19" displayName="Table19" ref="A42:B50" totalsRowShown="0" headerRowDxfId="64" headerRowBorderDxfId="63" tableBorderDxfId="62" totalsRowBorderDxfId="61">
  <autoFilter ref="A42:B50" xr:uid="{138CDBB9-DAAD-4444-BF77-27C15A15F2D1}"/>
  <tableColumns count="2">
    <tableColumn id="1" xr3:uid="{167500EF-A4F0-4F7F-BBA1-92FA7ADB94ED}" name="Tasks" dataDxfId="60"/>
    <tableColumn id="2" xr3:uid="{D57AA5BD-EBDB-47FB-B1C1-6411DE08CAE3}" name="Effort" dataDxfId="5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AAC4AF8-F47C-42A7-B40C-2E0FFED17374}" name="Table13" displayName="Table13" ref="A1:D5" totalsRowShown="0" headerRowDxfId="50" dataDxfId="54" headerRowBorderDxfId="52" tableBorderDxfId="53" totalsRowBorderDxfId="51">
  <autoFilter ref="A1:D5" xr:uid="{9FFAEB3A-9628-4CEF-A1F7-11FD9D4C481B}"/>
  <tableColumns count="4">
    <tableColumn id="1" xr3:uid="{53D2F6F9-BF54-4A6D-8489-4692CC981169}" name="Product Backlog" dataDxfId="14"/>
    <tableColumn id="2" xr3:uid="{6D5C4AEF-BBDD-4E92-903E-DB30BC4F5A19}" name="Bus Value" dataDxfId="13"/>
    <tableColumn id="3" xr3:uid="{30914107-59DA-4D50-83C0-313615FD4C5E}" name="Effort" dataDxfId="12"/>
    <tableColumn id="4" xr3:uid="{85F63D77-0B65-4351-9108-0132E235EF3B}" name="ROI" dataDxfId="11">
      <calculatedColumnFormula>Table713[[#This Row],[Bus Value]]/Table713[[#This Row],[Effort]]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055E82E-9C0D-4BD1-9502-17458C75C5B3}" name="Table14" displayName="Table14" ref="A11:B23" totalsRowShown="0" headerRowDxfId="46" tableBorderDxfId="49">
  <autoFilter ref="A11:B23" xr:uid="{18436C04-E0B5-4322-8990-B72039FEAA35}"/>
  <tableColumns count="2">
    <tableColumn id="1" xr3:uid="{8735EA2C-CEE0-40C0-9E82-79A8BBBB2A0A}" name="Tasks" dataDxfId="48"/>
    <tableColumn id="2" xr3:uid="{58C91BB1-37F4-4036-AD79-96617CA66459}" name="Effort" dataDxfId="47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31028CA-45F1-4DCC-9D4F-8F7E688148E8}" name="Table15" displayName="Table15" ref="A54:B64" totalsRowShown="0" headerRowDxfId="3" headerRowBorderDxfId="7" tableBorderDxfId="8" totalsRowBorderDxfId="6">
  <autoFilter ref="A54:B64" xr:uid="{4EE30F3D-A62A-4EC5-BC30-1D502B7CF619}"/>
  <tableColumns count="2">
    <tableColumn id="1" xr3:uid="{07736874-D209-434D-9593-DD24B89E34BC}" name="Tasks" dataDxfId="5"/>
    <tableColumn id="2" xr3:uid="{55F7558F-AB57-4927-8B97-50FAACC605B5}" name="Effort" dataDxfId="4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9543670-C5BB-49CF-B567-C8FC13E8CCFB}" name="Table10" displayName="Table10" ref="A1:C6" totalsRowShown="0" headerRowDxfId="58" headerRowBorderDxfId="57" tableBorderDxfId="56" totalsRowBorderDxfId="55">
  <autoFilter ref="A1:C6" xr:uid="{ED60B849-980A-4330-A1BA-88AFAF734F06}"/>
  <tableColumns count="3">
    <tableColumn id="1" xr3:uid="{0F4034D6-6D14-45A1-BD91-2FB28ED29698}" name="Name" dataDxfId="2"/>
    <tableColumn id="2" xr3:uid="{D7F27630-BB0A-4A69-94FB-60281BC3CD1F}" name="A#" dataDxfId="0"/>
    <tableColumn id="3" xr3:uid="{4C1A9A26-EA4F-4795-B85A-237B0C97ED63}" name="Role" dataDxfId="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1:B26" totalsRowShown="0" headerRowDxfId="38" headerRowBorderDxfId="42" tableBorderDxfId="43" totalsRowBorderDxfId="41">
  <autoFilter ref="A11:B26" xr:uid="{00000000-0009-0000-0100-000001000000}"/>
  <tableColumns count="2">
    <tableColumn id="1" xr3:uid="{00000000-0010-0000-0000-000001000000}" name="Tasks" dataDxfId="40"/>
    <tableColumn id="2" xr3:uid="{00000000-0010-0000-0000-000002000000}" name="Effort" dataDxfId="3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ADBD426-156B-433E-9FFF-C433DFC962D3}" name="Table9" displayName="Table9" ref="A29:B39" totalsRowShown="0" headerRowDxfId="24" headerRowBorderDxfId="28" tableBorderDxfId="29" totalsRowBorderDxfId="27">
  <autoFilter ref="A29:B39" xr:uid="{CAF3D162-4F4F-456E-B957-6D155D682EAB}"/>
  <tableColumns count="2">
    <tableColumn id="1" xr3:uid="{171E5274-4074-4DC9-A409-3E7858B25E12}" name="Tasks" dataDxfId="26"/>
    <tableColumn id="2" xr3:uid="{86579749-C904-4F07-992C-F9E7F5429678}" name="Effort" dataDxfId="2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923F359-9D21-476D-844A-6D5FC98560E7}" name="Table11" displayName="Table11" ref="A1:D3" totalsRowShown="0" headerRowDxfId="30" headerRowBorderDxfId="36" tableBorderDxfId="37" totalsRowBorderDxfId="35">
  <autoFilter ref="A1:D3" xr:uid="{8829136D-C44B-4C5C-9215-773409D1E8C4}"/>
  <tableColumns count="4">
    <tableColumn id="1" xr3:uid="{64879C13-769B-41BC-B9A9-576A59AA2883}" name="Product Backlog" dataDxfId="34"/>
    <tableColumn id="2" xr3:uid="{A82D07D4-81F8-4281-88AD-73FDEA58BC05}" name="Avg Bus V" dataDxfId="33"/>
    <tableColumn id="3" xr3:uid="{E52E422B-5885-4EAE-AFEE-8831AA72155C}" name="Avg Effort" dataDxfId="32"/>
    <tableColumn id="4" xr3:uid="{A44159B0-014B-499F-A53A-89A10AFA1B75}" name="ROI" dataDxfId="3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37B6215-936A-44E1-B3B0-3E72A9945368}" name="Table7" displayName="Table7" ref="A1:D18" totalsRowShown="0" headerRowDxfId="99" dataDxfId="19" headerRowBorderDxfId="98" tableBorderDxfId="97" totalsRowBorderDxfId="96">
  <autoFilter ref="A1:D18" xr:uid="{64BDA478-CCE0-4BA2-AF09-9B692BD0FE7E}"/>
  <tableColumns count="4">
    <tableColumn id="1" xr3:uid="{F4ADACCF-7388-405F-8F22-E32E2F4EDE03}" name="Product Backlog" dataDxfId="23"/>
    <tableColumn id="2" xr3:uid="{9D211B38-293D-4F0F-BB09-C75CF29C55E2}" name="Bus Value" dataDxfId="22"/>
    <tableColumn id="3" xr3:uid="{82E1136D-E1E9-4143-B206-2483E4EF701F}" name="Effort" dataDxfId="21"/>
    <tableColumn id="4" xr3:uid="{D5CE6A34-9240-46EE-869C-A1F3D5E1E132}" name="ROI" dataDxfId="20">
      <calculatedColumnFormula>B2/C2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B30D04-3620-404C-AC09-119E9B33376C}" name="Table2" displayName="Table2" ref="A8:B18" totalsRowShown="0" headerRowBorderDxfId="95" tableBorderDxfId="94" totalsRowBorderDxfId="93">
  <autoFilter ref="A8:B18" xr:uid="{EA799CB5-B2CE-464D-82E0-55B723B56970}"/>
  <tableColumns count="2">
    <tableColumn id="1" xr3:uid="{17A7862D-888A-44F0-8D89-6D81FED46D31}" name="Tasks" dataDxfId="92"/>
    <tableColumn id="2" xr3:uid="{AD1B5795-23B2-4792-A581-8A3A37BC2DF9}" name="Effort" dataDxfId="9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FE9E1A8-791E-422D-82FA-CB966858DC32}" name="Table3" displayName="Table3" ref="A22:B34" totalsRowShown="0" headerRowDxfId="90">
  <autoFilter ref="A22:B34" xr:uid="{2AF30DA4-14ED-463A-BBA6-F78F1C3C21E7}"/>
  <tableColumns count="2">
    <tableColumn id="1" xr3:uid="{908D09B8-CD19-40F6-8A64-896A7875B9D3}" name="Tasks" dataDxfId="89"/>
    <tableColumn id="2" xr3:uid="{72050BD8-1058-4C74-A222-CB3527CF199C}" name="Effort" dataDxfId="8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07D9831-18E3-4E10-99CD-0AFE0F506566}" name="Table4" displayName="Table4" ref="A38:B50" totalsRowShown="0" headerRowDxfId="16" dataDxfId="15">
  <autoFilter ref="A38:B50" xr:uid="{DF17E901-8127-45CB-A34F-FB70D05AAF8B}"/>
  <tableColumns count="2">
    <tableColumn id="1" xr3:uid="{61ECFD7E-8E5E-4C1D-B8F3-4A41E694DF85}" name="Tasks" dataDxfId="18"/>
    <tableColumn id="2" xr3:uid="{111D7593-679F-4761-BA8F-6B8004CAF238}" name="Effort" dataDxfId="1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D97F2FA-FB05-4698-8A9D-4FB9AD4A9380}" name="Table5" displayName="Table5" ref="A54:B69" totalsRowShown="0" headerRowDxfId="87" headerRowBorderDxfId="86" tableBorderDxfId="85" totalsRowBorderDxfId="84">
  <autoFilter ref="A54:B69" xr:uid="{F48DA507-19BE-40AF-A076-4E02D956D958}"/>
  <tableColumns count="2">
    <tableColumn id="1" xr3:uid="{8372FC4C-0B08-4A16-B60B-B0FFC24D3F8A}" name="Tasks" dataDxfId="83"/>
    <tableColumn id="2" xr3:uid="{D3C86C9E-CF1F-48A4-8BF8-21A37A9820EC}" name="Effort" dataDxfId="8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zoomScale="116" workbookViewId="0">
      <selection activeCell="D10" sqref="A1:D10"/>
    </sheetView>
  </sheetViews>
  <sheetFormatPr defaultColWidth="11" defaultRowHeight="15.5" x14ac:dyDescent="0.35"/>
  <cols>
    <col min="1" max="1" width="96.33203125" customWidth="1"/>
  </cols>
  <sheetData>
    <row r="1" spans="1:4" x14ac:dyDescent="0.35">
      <c r="A1" t="s">
        <v>14</v>
      </c>
      <c r="B1" t="s">
        <v>15</v>
      </c>
      <c r="C1" t="s">
        <v>16</v>
      </c>
      <c r="D1" t="s">
        <v>3</v>
      </c>
    </row>
    <row r="2" spans="1:4" x14ac:dyDescent="0.35">
      <c r="A2" t="s">
        <v>9</v>
      </c>
      <c r="D2">
        <v>3.35</v>
      </c>
    </row>
    <row r="3" spans="1:4" x14ac:dyDescent="0.35">
      <c r="A3" t="s">
        <v>7</v>
      </c>
      <c r="D3">
        <v>3.7</v>
      </c>
    </row>
    <row r="4" spans="1:4" x14ac:dyDescent="0.35">
      <c r="A4" t="s">
        <v>8</v>
      </c>
      <c r="D4">
        <v>3.92</v>
      </c>
    </row>
    <row r="5" spans="1:4" x14ac:dyDescent="0.35">
      <c r="A5" t="s">
        <v>10</v>
      </c>
      <c r="D5">
        <v>5.0999999999999996</v>
      </c>
    </row>
    <row r="6" spans="1:4" x14ac:dyDescent="0.35">
      <c r="A6" t="s">
        <v>11</v>
      </c>
      <c r="D6">
        <v>4.7</v>
      </c>
    </row>
    <row r="7" spans="1:4" x14ac:dyDescent="0.35">
      <c r="A7" t="s">
        <v>4</v>
      </c>
      <c r="D7">
        <v>3.3</v>
      </c>
    </row>
    <row r="8" spans="1:4" x14ac:dyDescent="0.35">
      <c r="A8" t="s">
        <v>0</v>
      </c>
      <c r="D8">
        <v>6.53</v>
      </c>
    </row>
    <row r="9" spans="1:4" x14ac:dyDescent="0.35">
      <c r="A9" t="s">
        <v>12</v>
      </c>
      <c r="D9">
        <v>2.88</v>
      </c>
    </row>
    <row r="10" spans="1:4" x14ac:dyDescent="0.35">
      <c r="A10" t="s">
        <v>13</v>
      </c>
      <c r="D10">
        <v>1.8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9"/>
  <sheetViews>
    <sheetView topLeftCell="A13" zoomScale="85" zoomScaleNormal="85" workbookViewId="0">
      <selection activeCell="B39" sqref="A29:B39"/>
    </sheetView>
  </sheetViews>
  <sheetFormatPr defaultColWidth="11" defaultRowHeight="15.5" x14ac:dyDescent="0.35"/>
  <cols>
    <col min="1" max="1" width="86.58203125" customWidth="1"/>
  </cols>
  <sheetData>
    <row r="1" spans="1:4" x14ac:dyDescent="0.35">
      <c r="A1" s="4" t="s">
        <v>14</v>
      </c>
      <c r="B1" s="5" t="s">
        <v>1</v>
      </c>
      <c r="C1" s="5" t="s">
        <v>2</v>
      </c>
      <c r="D1" s="24" t="s">
        <v>3</v>
      </c>
    </row>
    <row r="2" spans="1:4" x14ac:dyDescent="0.35">
      <c r="A2" s="2" t="s">
        <v>5</v>
      </c>
      <c r="B2" s="1"/>
      <c r="C2" s="1"/>
      <c r="D2" s="3"/>
    </row>
    <row r="3" spans="1:4" x14ac:dyDescent="0.35">
      <c r="A3" s="23" t="s">
        <v>6</v>
      </c>
      <c r="B3" s="66"/>
      <c r="C3" s="66"/>
      <c r="D3" s="22"/>
    </row>
    <row r="10" spans="1:4" x14ac:dyDescent="0.35">
      <c r="A10" s="9" t="s">
        <v>5</v>
      </c>
    </row>
    <row r="11" spans="1:4" x14ac:dyDescent="0.35">
      <c r="A11" s="64" t="s">
        <v>17</v>
      </c>
      <c r="B11" s="65" t="s">
        <v>16</v>
      </c>
    </row>
    <row r="12" spans="1:4" x14ac:dyDescent="0.35">
      <c r="A12" s="2" t="s">
        <v>25</v>
      </c>
      <c r="B12" s="3">
        <v>8</v>
      </c>
    </row>
    <row r="13" spans="1:4" x14ac:dyDescent="0.35">
      <c r="A13" s="2" t="s">
        <v>26</v>
      </c>
      <c r="B13" s="3">
        <v>8</v>
      </c>
    </row>
    <row r="14" spans="1:4" x14ac:dyDescent="0.35">
      <c r="A14" s="2" t="s">
        <v>31</v>
      </c>
      <c r="B14" s="3">
        <v>3</v>
      </c>
    </row>
    <row r="15" spans="1:4" x14ac:dyDescent="0.35">
      <c r="A15" s="2" t="s">
        <v>27</v>
      </c>
      <c r="B15" s="3">
        <v>2</v>
      </c>
    </row>
    <row r="16" spans="1:4" x14ac:dyDescent="0.35">
      <c r="A16" s="2" t="s">
        <v>28</v>
      </c>
      <c r="B16" s="3">
        <v>2</v>
      </c>
    </row>
    <row r="17" spans="1:2" x14ac:dyDescent="0.35">
      <c r="A17" s="2" t="s">
        <v>29</v>
      </c>
      <c r="B17" s="3">
        <v>3</v>
      </c>
    </row>
    <row r="18" spans="1:2" x14ac:dyDescent="0.35">
      <c r="A18" s="2" t="s">
        <v>35</v>
      </c>
      <c r="B18" s="3">
        <v>2</v>
      </c>
    </row>
    <row r="19" spans="1:2" x14ac:dyDescent="0.35">
      <c r="A19" s="2" t="s">
        <v>36</v>
      </c>
      <c r="B19" s="3">
        <v>3</v>
      </c>
    </row>
    <row r="20" spans="1:2" x14ac:dyDescent="0.35">
      <c r="A20" s="2" t="s">
        <v>37</v>
      </c>
      <c r="B20" s="3">
        <v>3</v>
      </c>
    </row>
    <row r="21" spans="1:2" x14ac:dyDescent="0.35">
      <c r="A21" s="2"/>
      <c r="B21" s="3">
        <f>SUBTOTAL(109,B12:B20)</f>
        <v>34</v>
      </c>
    </row>
    <row r="22" spans="1:2" x14ac:dyDescent="0.35">
      <c r="A22" s="2" t="s">
        <v>18</v>
      </c>
      <c r="B22" s="3"/>
    </row>
    <row r="23" spans="1:2" x14ac:dyDescent="0.35">
      <c r="A23" s="2" t="s">
        <v>32</v>
      </c>
      <c r="B23" s="3"/>
    </row>
    <row r="24" spans="1:2" x14ac:dyDescent="0.35">
      <c r="A24" s="2" t="s">
        <v>33</v>
      </c>
      <c r="B24" s="3"/>
    </row>
    <row r="25" spans="1:2" x14ac:dyDescent="0.35">
      <c r="A25" s="2" t="s">
        <v>34</v>
      </c>
      <c r="B25" s="3"/>
    </row>
    <row r="26" spans="1:2" x14ac:dyDescent="0.35">
      <c r="A26" s="23" t="s">
        <v>30</v>
      </c>
      <c r="B26" s="22"/>
    </row>
    <row r="28" spans="1:2" x14ac:dyDescent="0.35">
      <c r="A28" s="9" t="s">
        <v>6</v>
      </c>
    </row>
    <row r="29" spans="1:2" x14ac:dyDescent="0.35">
      <c r="A29" s="64" t="s">
        <v>17</v>
      </c>
      <c r="B29" s="65" t="s">
        <v>16</v>
      </c>
    </row>
    <row r="30" spans="1:2" x14ac:dyDescent="0.35">
      <c r="A30" s="2" t="s">
        <v>90</v>
      </c>
      <c r="B30" s="3">
        <v>3</v>
      </c>
    </row>
    <row r="31" spans="1:2" x14ac:dyDescent="0.35">
      <c r="A31" s="2" t="s">
        <v>91</v>
      </c>
      <c r="B31" s="3">
        <v>4</v>
      </c>
    </row>
    <row r="32" spans="1:2" x14ac:dyDescent="0.35">
      <c r="A32" s="2" t="s">
        <v>92</v>
      </c>
      <c r="B32" s="3">
        <v>8</v>
      </c>
    </row>
    <row r="33" spans="1:2" x14ac:dyDescent="0.35">
      <c r="A33" s="2" t="s">
        <v>93</v>
      </c>
      <c r="B33" s="3">
        <v>4</v>
      </c>
    </row>
    <row r="34" spans="1:2" x14ac:dyDescent="0.35">
      <c r="A34" s="2" t="s">
        <v>94</v>
      </c>
      <c r="B34" s="3">
        <v>2</v>
      </c>
    </row>
    <row r="35" spans="1:2" x14ac:dyDescent="0.35">
      <c r="A35" s="2" t="s">
        <v>95</v>
      </c>
      <c r="B35" s="3">
        <v>8</v>
      </c>
    </row>
    <row r="36" spans="1:2" x14ac:dyDescent="0.35">
      <c r="A36" s="2"/>
      <c r="B36" s="3">
        <f>SUBTOTAL(109,B30:B35)</f>
        <v>29</v>
      </c>
    </row>
    <row r="37" spans="1:2" x14ac:dyDescent="0.35">
      <c r="A37" s="2" t="s">
        <v>18</v>
      </c>
      <c r="B37" s="3"/>
    </row>
    <row r="38" spans="1:2" x14ac:dyDescent="0.35">
      <c r="A38" s="2" t="s">
        <v>96</v>
      </c>
      <c r="B38" s="3"/>
    </row>
    <row r="39" spans="1:2" x14ac:dyDescent="0.35">
      <c r="A39" s="23" t="s">
        <v>97</v>
      </c>
      <c r="B39" s="22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8"/>
  <sheetViews>
    <sheetView workbookViewId="0">
      <selection activeCell="A9" sqref="A8:A9"/>
    </sheetView>
  </sheetViews>
  <sheetFormatPr defaultColWidth="11" defaultRowHeight="15.5" x14ac:dyDescent="0.35"/>
  <cols>
    <col min="1" max="1" width="96.08203125" customWidth="1"/>
    <col min="4" max="4" width="12.33203125" bestFit="1" customWidth="1"/>
  </cols>
  <sheetData>
    <row r="1" spans="1:4" x14ac:dyDescent="0.35">
      <c r="A1" s="13" t="s">
        <v>14</v>
      </c>
      <c r="B1" s="14" t="s">
        <v>15</v>
      </c>
      <c r="C1" s="14" t="s">
        <v>16</v>
      </c>
      <c r="D1" s="15" t="s">
        <v>3</v>
      </c>
    </row>
    <row r="2" spans="1:4" x14ac:dyDescent="0.35">
      <c r="A2" s="63" t="s">
        <v>9</v>
      </c>
      <c r="B2" s="29">
        <v>50</v>
      </c>
      <c r="C2" s="29">
        <v>8</v>
      </c>
      <c r="D2" s="30">
        <f>B2/C2</f>
        <v>6.25</v>
      </c>
    </row>
    <row r="3" spans="1:4" x14ac:dyDescent="0.35">
      <c r="A3" s="11" t="s">
        <v>7</v>
      </c>
      <c r="B3" s="10">
        <v>40</v>
      </c>
      <c r="C3" s="10">
        <v>13</v>
      </c>
      <c r="D3" s="12">
        <f t="shared" ref="D3:D18" si="0">B3/C3</f>
        <v>3.0769230769230771</v>
      </c>
    </row>
    <row r="4" spans="1:4" x14ac:dyDescent="0.35">
      <c r="A4" s="63" t="s">
        <v>8</v>
      </c>
      <c r="B4" s="29">
        <v>20</v>
      </c>
      <c r="C4" s="29">
        <v>2</v>
      </c>
      <c r="D4" s="30">
        <f t="shared" si="0"/>
        <v>10</v>
      </c>
    </row>
    <row r="5" spans="1:4" x14ac:dyDescent="0.35">
      <c r="A5" s="11" t="s">
        <v>10</v>
      </c>
      <c r="B5" s="10">
        <v>40</v>
      </c>
      <c r="C5" s="10">
        <v>8</v>
      </c>
      <c r="D5" s="12">
        <f t="shared" si="0"/>
        <v>5</v>
      </c>
    </row>
    <row r="6" spans="1:4" x14ac:dyDescent="0.35">
      <c r="A6" s="11" t="s">
        <v>11</v>
      </c>
      <c r="B6" s="10">
        <v>25</v>
      </c>
      <c r="C6" s="10">
        <v>20</v>
      </c>
      <c r="D6" s="12">
        <f t="shared" si="0"/>
        <v>1.25</v>
      </c>
    </row>
    <row r="7" spans="1:4" x14ac:dyDescent="0.35">
      <c r="A7" s="63" t="s">
        <v>4</v>
      </c>
      <c r="B7" s="29">
        <v>70</v>
      </c>
      <c r="C7" s="29">
        <v>10</v>
      </c>
      <c r="D7" s="30">
        <f t="shared" si="0"/>
        <v>7</v>
      </c>
    </row>
    <row r="8" spans="1:4" x14ac:dyDescent="0.35">
      <c r="A8" s="11" t="s">
        <v>0</v>
      </c>
      <c r="B8" s="10">
        <v>100</v>
      </c>
      <c r="C8" s="10">
        <v>30</v>
      </c>
      <c r="D8" s="12">
        <f t="shared" si="0"/>
        <v>3.3333333333333335</v>
      </c>
    </row>
    <row r="9" spans="1:4" x14ac:dyDescent="0.35">
      <c r="A9" s="11" t="s">
        <v>12</v>
      </c>
      <c r="B9" s="10">
        <v>13</v>
      </c>
      <c r="C9" s="10">
        <v>3</v>
      </c>
      <c r="D9" s="12">
        <f t="shared" si="0"/>
        <v>4.333333333333333</v>
      </c>
    </row>
    <row r="10" spans="1:4" x14ac:dyDescent="0.35">
      <c r="A10" s="63" t="s">
        <v>13</v>
      </c>
      <c r="B10" s="29">
        <v>20</v>
      </c>
      <c r="C10" s="29">
        <v>3</v>
      </c>
      <c r="D10" s="30">
        <f t="shared" si="0"/>
        <v>6.666666666666667</v>
      </c>
    </row>
    <row r="11" spans="1:4" x14ac:dyDescent="0.35">
      <c r="A11" s="11" t="s">
        <v>38</v>
      </c>
      <c r="B11" s="10">
        <v>60</v>
      </c>
      <c r="C11" s="10">
        <v>13</v>
      </c>
      <c r="D11" s="12">
        <f t="shared" si="0"/>
        <v>4.615384615384615</v>
      </c>
    </row>
    <row r="12" spans="1:4" x14ac:dyDescent="0.35">
      <c r="A12" s="11" t="s">
        <v>39</v>
      </c>
      <c r="B12" s="10">
        <v>30</v>
      </c>
      <c r="C12" s="10">
        <v>8</v>
      </c>
      <c r="D12" s="12">
        <f t="shared" si="0"/>
        <v>3.75</v>
      </c>
    </row>
    <row r="13" spans="1:4" x14ac:dyDescent="0.35">
      <c r="A13" s="11" t="s">
        <v>54</v>
      </c>
      <c r="B13" s="10">
        <v>20</v>
      </c>
      <c r="C13" s="10">
        <v>8</v>
      </c>
      <c r="D13" s="12">
        <f t="shared" si="0"/>
        <v>2.5</v>
      </c>
    </row>
    <row r="14" spans="1:4" x14ac:dyDescent="0.35">
      <c r="A14" s="11" t="s">
        <v>40</v>
      </c>
      <c r="B14" s="10">
        <v>100</v>
      </c>
      <c r="C14" s="10">
        <v>40</v>
      </c>
      <c r="D14" s="12">
        <f t="shared" si="0"/>
        <v>2.5</v>
      </c>
    </row>
    <row r="15" spans="1:4" x14ac:dyDescent="0.35">
      <c r="A15" s="11" t="s">
        <v>55</v>
      </c>
      <c r="B15" s="10">
        <v>50</v>
      </c>
      <c r="C15" s="10">
        <v>13</v>
      </c>
      <c r="D15" s="12">
        <f t="shared" si="0"/>
        <v>3.8461538461538463</v>
      </c>
    </row>
    <row r="16" spans="1:4" x14ac:dyDescent="0.35">
      <c r="A16" s="11" t="s">
        <v>41</v>
      </c>
      <c r="B16" s="10">
        <v>40</v>
      </c>
      <c r="C16" s="10">
        <v>8</v>
      </c>
      <c r="D16" s="12">
        <f t="shared" si="0"/>
        <v>5</v>
      </c>
    </row>
    <row r="17" spans="1:4" x14ac:dyDescent="0.35">
      <c r="A17" s="11" t="s">
        <v>42</v>
      </c>
      <c r="B17" s="10">
        <v>35</v>
      </c>
      <c r="C17" s="10">
        <v>13</v>
      </c>
      <c r="D17" s="12">
        <f t="shared" si="0"/>
        <v>2.6923076923076925</v>
      </c>
    </row>
    <row r="18" spans="1:4" x14ac:dyDescent="0.35">
      <c r="A18" s="16" t="s">
        <v>43</v>
      </c>
      <c r="B18" s="17">
        <v>50</v>
      </c>
      <c r="C18" s="17">
        <v>20</v>
      </c>
      <c r="D18" s="18">
        <f t="shared" si="0"/>
        <v>2.5</v>
      </c>
    </row>
  </sheetData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9"/>
  <sheetViews>
    <sheetView tabSelected="1" topLeftCell="A25" zoomScale="70" zoomScaleNormal="70" workbookViewId="0">
      <selection activeCell="A26" sqref="A25:A26"/>
    </sheetView>
  </sheetViews>
  <sheetFormatPr defaultColWidth="11" defaultRowHeight="15.5" x14ac:dyDescent="0.35"/>
  <cols>
    <col min="1" max="1" width="97.33203125" bestFit="1" customWidth="1"/>
    <col min="2" max="2" width="23" customWidth="1"/>
    <col min="3" max="3" width="15.08203125" customWidth="1"/>
  </cols>
  <sheetData>
    <row r="1" spans="1:4" x14ac:dyDescent="0.35">
      <c r="A1" s="4" t="s">
        <v>14</v>
      </c>
      <c r="B1" s="5" t="s">
        <v>1</v>
      </c>
      <c r="C1" s="5" t="s">
        <v>2</v>
      </c>
      <c r="D1" s="24" t="s">
        <v>3</v>
      </c>
    </row>
    <row r="2" spans="1:4" x14ac:dyDescent="0.35">
      <c r="A2" s="27" t="s">
        <v>88</v>
      </c>
      <c r="B2" s="29">
        <v>50</v>
      </c>
      <c r="C2" s="29">
        <v>8</v>
      </c>
      <c r="D2" s="30">
        <f t="shared" ref="D2:D5" si="0">B2/C2</f>
        <v>6.25</v>
      </c>
    </row>
    <row r="3" spans="1:4" x14ac:dyDescent="0.35">
      <c r="A3" s="27" t="s">
        <v>8</v>
      </c>
      <c r="B3" s="29">
        <v>20</v>
      </c>
      <c r="C3" s="29">
        <v>2</v>
      </c>
      <c r="D3" s="30">
        <f t="shared" si="0"/>
        <v>10</v>
      </c>
    </row>
    <row r="4" spans="1:4" x14ac:dyDescent="0.35">
      <c r="A4" s="27" t="s">
        <v>4</v>
      </c>
      <c r="B4" s="29">
        <v>70</v>
      </c>
      <c r="C4" s="29">
        <v>10</v>
      </c>
      <c r="D4" s="30">
        <f t="shared" si="0"/>
        <v>7</v>
      </c>
    </row>
    <row r="5" spans="1:4" x14ac:dyDescent="0.35">
      <c r="A5" s="28" t="s">
        <v>13</v>
      </c>
      <c r="B5" s="29">
        <v>20</v>
      </c>
      <c r="C5" s="29">
        <v>3</v>
      </c>
      <c r="D5" s="30">
        <f t="shared" si="0"/>
        <v>6.666666666666667</v>
      </c>
    </row>
    <row r="7" spans="1:4" x14ac:dyDescent="0.35">
      <c r="A7" s="20" t="s">
        <v>88</v>
      </c>
      <c r="B7" s="21"/>
    </row>
    <row r="8" spans="1:4" x14ac:dyDescent="0.35">
      <c r="A8" s="4" t="s">
        <v>17</v>
      </c>
      <c r="B8" s="5" t="s">
        <v>16</v>
      </c>
    </row>
    <row r="9" spans="1:4" x14ac:dyDescent="0.35">
      <c r="A9" s="2" t="s">
        <v>56</v>
      </c>
      <c r="B9" s="1">
        <v>8</v>
      </c>
    </row>
    <row r="10" spans="1:4" x14ac:dyDescent="0.35">
      <c r="A10" s="2" t="s">
        <v>80</v>
      </c>
      <c r="B10" s="1">
        <v>4</v>
      </c>
    </row>
    <row r="11" spans="1:4" x14ac:dyDescent="0.35">
      <c r="A11" s="2" t="s">
        <v>81</v>
      </c>
      <c r="B11" s="1">
        <v>8</v>
      </c>
    </row>
    <row r="12" spans="1:4" x14ac:dyDescent="0.35">
      <c r="A12" s="2" t="s">
        <v>57</v>
      </c>
      <c r="B12" s="1">
        <v>3</v>
      </c>
    </row>
    <row r="13" spans="1:4" x14ac:dyDescent="0.35">
      <c r="A13" s="2" t="s">
        <v>98</v>
      </c>
      <c r="B13" s="1">
        <v>3</v>
      </c>
    </row>
    <row r="14" spans="1:4" x14ac:dyDescent="0.35">
      <c r="A14" s="2" t="s">
        <v>87</v>
      </c>
      <c r="B14" s="1">
        <v>8</v>
      </c>
    </row>
    <row r="15" spans="1:4" x14ac:dyDescent="0.35">
      <c r="A15" s="2"/>
      <c r="B15" s="7">
        <f>SUBTOTAL(109,B9:B14)</f>
        <v>34</v>
      </c>
    </row>
    <row r="16" spans="1:4" x14ac:dyDescent="0.35">
      <c r="A16" s="6" t="s">
        <v>58</v>
      </c>
      <c r="B16" s="1"/>
    </row>
    <row r="17" spans="1:2" x14ac:dyDescent="0.35">
      <c r="A17" s="2" t="s">
        <v>82</v>
      </c>
      <c r="B17" s="1"/>
    </row>
    <row r="18" spans="1:2" x14ac:dyDescent="0.35">
      <c r="A18" s="2" t="s">
        <v>83</v>
      </c>
      <c r="B18" s="1"/>
    </row>
    <row r="21" spans="1:2" x14ac:dyDescent="0.35">
      <c r="A21" s="19" t="s">
        <v>8</v>
      </c>
      <c r="B21" s="19"/>
    </row>
    <row r="22" spans="1:2" x14ac:dyDescent="0.35">
      <c r="A22" s="1" t="s">
        <v>17</v>
      </c>
      <c r="B22" s="1" t="s">
        <v>16</v>
      </c>
    </row>
    <row r="23" spans="1:2" x14ac:dyDescent="0.35">
      <c r="A23" s="1" t="s">
        <v>99</v>
      </c>
      <c r="B23" s="1">
        <v>4</v>
      </c>
    </row>
    <row r="24" spans="1:2" x14ac:dyDescent="0.35">
      <c r="A24" s="1" t="s">
        <v>101</v>
      </c>
      <c r="B24" s="3">
        <v>8</v>
      </c>
    </row>
    <row r="25" spans="1:2" x14ac:dyDescent="0.35">
      <c r="A25" s="1" t="s">
        <v>67</v>
      </c>
      <c r="B25" s="1">
        <v>4</v>
      </c>
    </row>
    <row r="26" spans="1:2" x14ac:dyDescent="0.35">
      <c r="A26" s="1" t="s">
        <v>100</v>
      </c>
      <c r="B26" s="3">
        <v>1</v>
      </c>
    </row>
    <row r="27" spans="1:2" x14ac:dyDescent="0.35">
      <c r="A27" s="1" t="s">
        <v>68</v>
      </c>
      <c r="B27" s="1">
        <v>6</v>
      </c>
    </row>
    <row r="28" spans="1:2" x14ac:dyDescent="0.35">
      <c r="A28" s="1" t="s">
        <v>84</v>
      </c>
      <c r="B28" s="1">
        <v>5</v>
      </c>
    </row>
    <row r="29" spans="1:2" x14ac:dyDescent="0.35">
      <c r="A29" s="1" t="s">
        <v>85</v>
      </c>
      <c r="B29" s="1">
        <v>3</v>
      </c>
    </row>
    <row r="30" spans="1:2" x14ac:dyDescent="0.35">
      <c r="A30" s="1"/>
      <c r="B30" s="7">
        <f>SUBTOTAL(109,B23:B29)</f>
        <v>31</v>
      </c>
    </row>
    <row r="31" spans="1:2" x14ac:dyDescent="0.35">
      <c r="A31" s="7" t="s">
        <v>58</v>
      </c>
      <c r="B31" s="1"/>
    </row>
    <row r="32" spans="1:2" x14ac:dyDescent="0.35">
      <c r="A32" s="1" t="s">
        <v>79</v>
      </c>
      <c r="B32" s="1"/>
    </row>
    <row r="33" spans="1:2" x14ac:dyDescent="0.35">
      <c r="A33" s="1" t="s">
        <v>69</v>
      </c>
      <c r="B33" s="1"/>
    </row>
    <row r="34" spans="1:2" x14ac:dyDescent="0.35">
      <c r="A34" s="1" t="s">
        <v>86</v>
      </c>
      <c r="B34" s="1"/>
    </row>
    <row r="35" spans="1:2" x14ac:dyDescent="0.35">
      <c r="A35" s="8"/>
      <c r="B35" s="8"/>
    </row>
    <row r="37" spans="1:2" x14ac:dyDescent="0.35">
      <c r="A37" s="19" t="s">
        <v>4</v>
      </c>
      <c r="B37" s="19"/>
    </row>
    <row r="38" spans="1:2" x14ac:dyDescent="0.35">
      <c r="A38" s="67" t="s">
        <v>17</v>
      </c>
      <c r="B38" s="10" t="s">
        <v>16</v>
      </c>
    </row>
    <row r="39" spans="1:2" x14ac:dyDescent="0.35">
      <c r="A39" s="10" t="s">
        <v>59</v>
      </c>
      <c r="B39" s="10">
        <v>7</v>
      </c>
    </row>
    <row r="40" spans="1:2" x14ac:dyDescent="0.35">
      <c r="A40" s="10" t="s">
        <v>65</v>
      </c>
      <c r="B40" s="10">
        <v>3</v>
      </c>
    </row>
    <row r="41" spans="1:2" x14ac:dyDescent="0.35">
      <c r="A41" s="68" t="s">
        <v>64</v>
      </c>
      <c r="B41" s="10">
        <v>2</v>
      </c>
    </row>
    <row r="42" spans="1:2" x14ac:dyDescent="0.35">
      <c r="A42" s="68" t="s">
        <v>61</v>
      </c>
      <c r="B42" s="10">
        <v>8</v>
      </c>
    </row>
    <row r="43" spans="1:2" x14ac:dyDescent="0.35">
      <c r="A43" s="68" t="s">
        <v>31</v>
      </c>
      <c r="B43" s="10">
        <v>4</v>
      </c>
    </row>
    <row r="44" spans="1:2" x14ac:dyDescent="0.35">
      <c r="A44" s="68" t="s">
        <v>27</v>
      </c>
      <c r="B44" s="10">
        <v>3</v>
      </c>
    </row>
    <row r="45" spans="1:2" x14ac:dyDescent="0.35">
      <c r="A45" s="68" t="s">
        <v>28</v>
      </c>
      <c r="B45" s="10">
        <v>3</v>
      </c>
    </row>
    <row r="46" spans="1:2" x14ac:dyDescent="0.35">
      <c r="A46" s="68" t="s">
        <v>36</v>
      </c>
      <c r="B46" s="10">
        <v>3</v>
      </c>
    </row>
    <row r="47" spans="1:2" x14ac:dyDescent="0.35">
      <c r="A47" s="68"/>
      <c r="B47" s="29">
        <f>SUBTOTAL(109,B39:B46)</f>
        <v>33</v>
      </c>
    </row>
    <row r="48" spans="1:2" x14ac:dyDescent="0.35">
      <c r="A48" s="29" t="s">
        <v>18</v>
      </c>
      <c r="B48" s="10"/>
    </row>
    <row r="49" spans="1:2" x14ac:dyDescent="0.35">
      <c r="A49" s="68" t="s">
        <v>62</v>
      </c>
      <c r="B49" s="10"/>
    </row>
    <row r="50" spans="1:2" x14ac:dyDescent="0.35">
      <c r="A50" s="10" t="s">
        <v>63</v>
      </c>
      <c r="B50" s="10"/>
    </row>
    <row r="53" spans="1:2" x14ac:dyDescent="0.35">
      <c r="A53" s="20" t="s">
        <v>13</v>
      </c>
      <c r="B53" s="21"/>
    </row>
    <row r="54" spans="1:2" x14ac:dyDescent="0.35">
      <c r="A54" s="25" t="s">
        <v>17</v>
      </c>
      <c r="B54" s="24" t="s">
        <v>16</v>
      </c>
    </row>
    <row r="55" spans="1:2" x14ac:dyDescent="0.35">
      <c r="A55" s="2" t="s">
        <v>59</v>
      </c>
      <c r="B55" s="3">
        <v>3</v>
      </c>
    </row>
    <row r="56" spans="1:2" x14ac:dyDescent="0.35">
      <c r="A56" s="2" t="s">
        <v>66</v>
      </c>
      <c r="B56" s="3">
        <v>3</v>
      </c>
    </row>
    <row r="57" spans="1:2" x14ac:dyDescent="0.35">
      <c r="A57" s="2" t="s">
        <v>69</v>
      </c>
      <c r="B57" s="3">
        <v>2</v>
      </c>
    </row>
    <row r="58" spans="1:2" x14ac:dyDescent="0.35">
      <c r="A58" s="2" t="s">
        <v>70</v>
      </c>
      <c r="B58" s="3">
        <v>2</v>
      </c>
    </row>
    <row r="59" spans="1:2" x14ac:dyDescent="0.35">
      <c r="A59" s="2" t="s">
        <v>60</v>
      </c>
      <c r="B59" s="3">
        <v>4</v>
      </c>
    </row>
    <row r="60" spans="1:2" x14ac:dyDescent="0.35">
      <c r="A60" s="2" t="s">
        <v>89</v>
      </c>
      <c r="B60" s="3">
        <v>3</v>
      </c>
    </row>
    <row r="61" spans="1:2" x14ac:dyDescent="0.35">
      <c r="A61" s="2" t="s">
        <v>77</v>
      </c>
      <c r="B61" s="3">
        <v>3</v>
      </c>
    </row>
    <row r="62" spans="1:2" x14ac:dyDescent="0.35">
      <c r="A62" s="2" t="s">
        <v>78</v>
      </c>
      <c r="B62" s="3">
        <v>2</v>
      </c>
    </row>
    <row r="63" spans="1:2" x14ac:dyDescent="0.35">
      <c r="A63" s="2" t="s">
        <v>73</v>
      </c>
      <c r="B63" s="3">
        <v>4</v>
      </c>
    </row>
    <row r="64" spans="1:2" x14ac:dyDescent="0.35">
      <c r="A64" s="2" t="s">
        <v>72</v>
      </c>
      <c r="B64" s="3">
        <v>2</v>
      </c>
    </row>
    <row r="65" spans="1:2" x14ac:dyDescent="0.35">
      <c r="A65" s="2"/>
      <c r="B65" s="34">
        <f>SUBTOTAL(109,B55:B64)</f>
        <v>28</v>
      </c>
    </row>
    <row r="66" spans="1:2" x14ac:dyDescent="0.35">
      <c r="A66" s="6" t="s">
        <v>71</v>
      </c>
      <c r="B66" s="3"/>
    </row>
    <row r="67" spans="1:2" x14ac:dyDescent="0.35">
      <c r="A67" s="2" t="s">
        <v>74</v>
      </c>
      <c r="B67" s="3"/>
    </row>
    <row r="68" spans="1:2" x14ac:dyDescent="0.35">
      <c r="A68" s="2" t="s">
        <v>75</v>
      </c>
      <c r="B68" s="3"/>
    </row>
    <row r="69" spans="1:2" x14ac:dyDescent="0.35">
      <c r="A69" s="23" t="s">
        <v>76</v>
      </c>
      <c r="B69" s="22"/>
    </row>
  </sheetData>
  <pageMargins left="0.7" right="0.7" top="0.75" bottom="0.75" header="0.3" footer="0.3"/>
  <pageSetup orientation="portrait" horizontalDpi="4294967293" verticalDpi="4294967293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AF214-A2C9-46FB-8AC4-9F94CDD43556}">
  <dimension ref="A1:D22"/>
  <sheetViews>
    <sheetView topLeftCell="A7" workbookViewId="0">
      <selection activeCell="A9" sqref="A9"/>
    </sheetView>
  </sheetViews>
  <sheetFormatPr defaultColWidth="11" defaultRowHeight="15.5" x14ac:dyDescent="0.35"/>
  <cols>
    <col min="1" max="1" width="99.08203125" bestFit="1" customWidth="1"/>
    <col min="4" max="4" width="12.33203125" bestFit="1" customWidth="1"/>
  </cols>
  <sheetData>
    <row r="1" spans="1:4" x14ac:dyDescent="0.35">
      <c r="A1" s="13" t="s">
        <v>14</v>
      </c>
      <c r="B1" s="14" t="s">
        <v>15</v>
      </c>
      <c r="C1" s="14" t="s">
        <v>16</v>
      </c>
      <c r="D1" s="15" t="s">
        <v>3</v>
      </c>
    </row>
    <row r="2" spans="1:4" x14ac:dyDescent="0.35">
      <c r="A2" s="11" t="s">
        <v>7</v>
      </c>
      <c r="B2" s="10">
        <v>40</v>
      </c>
      <c r="C2" s="10">
        <v>13</v>
      </c>
      <c r="D2" s="12">
        <f>Table713[[#This Row],[Bus Value]]/Table713[[#This Row],[Effort]]</f>
        <v>3.0769230769230771</v>
      </c>
    </row>
    <row r="3" spans="1:4" s="9" customFormat="1" x14ac:dyDescent="0.35">
      <c r="A3" s="31" t="s">
        <v>10</v>
      </c>
      <c r="B3" s="32">
        <v>45</v>
      </c>
      <c r="C3" s="32">
        <v>8</v>
      </c>
      <c r="D3" s="33">
        <f>Table713[[#This Row],[Bus Value]]/Table713[[#This Row],[Effort]]</f>
        <v>5.625</v>
      </c>
    </row>
    <row r="4" spans="1:4" x14ac:dyDescent="0.35">
      <c r="A4" s="11" t="s">
        <v>11</v>
      </c>
      <c r="B4" s="10">
        <v>25</v>
      </c>
      <c r="C4" s="10">
        <v>20</v>
      </c>
      <c r="D4" s="12">
        <f>Table713[[#This Row],[Bus Value]]/Table713[[#This Row],[Effort]]</f>
        <v>1.25</v>
      </c>
    </row>
    <row r="5" spans="1:4" x14ac:dyDescent="0.35">
      <c r="A5" s="11" t="s">
        <v>0</v>
      </c>
      <c r="B5" s="10">
        <v>100</v>
      </c>
      <c r="C5" s="10">
        <v>30</v>
      </c>
      <c r="D5" s="12">
        <f>Table713[[#This Row],[Bus Value]]/Table713[[#This Row],[Effort]]</f>
        <v>3.3333333333333335</v>
      </c>
    </row>
    <row r="6" spans="1:4" x14ac:dyDescent="0.35">
      <c r="A6" s="11" t="s">
        <v>12</v>
      </c>
      <c r="B6" s="10">
        <v>13</v>
      </c>
      <c r="C6" s="10">
        <v>3</v>
      </c>
      <c r="D6" s="12">
        <f>Table713[[#This Row],[Bus Value]]/Table713[[#This Row],[Effort]]</f>
        <v>4.333333333333333</v>
      </c>
    </row>
    <row r="7" spans="1:4" x14ac:dyDescent="0.35">
      <c r="A7" s="11" t="s">
        <v>38</v>
      </c>
      <c r="B7" s="10">
        <v>60</v>
      </c>
      <c r="C7" s="10">
        <v>13</v>
      </c>
      <c r="D7" s="12">
        <f>Table713[[#This Row],[Bus Value]]/Table713[[#This Row],[Effort]]</f>
        <v>4.615384615384615</v>
      </c>
    </row>
    <row r="8" spans="1:4" x14ac:dyDescent="0.35">
      <c r="A8" s="11" t="s">
        <v>39</v>
      </c>
      <c r="B8" s="10">
        <v>30</v>
      </c>
      <c r="C8" s="10">
        <v>8</v>
      </c>
      <c r="D8" s="12">
        <f>Table713[[#This Row],[Bus Value]]/Table713[[#This Row],[Effort]]</f>
        <v>3.75</v>
      </c>
    </row>
    <row r="9" spans="1:4" x14ac:dyDescent="0.35">
      <c r="A9" s="11" t="s">
        <v>54</v>
      </c>
      <c r="B9" s="10">
        <v>20</v>
      </c>
      <c r="C9" s="10">
        <v>8</v>
      </c>
      <c r="D9" s="12">
        <f>Table713[[#This Row],[Bus Value]]/Table713[[#This Row],[Effort]]</f>
        <v>2.5</v>
      </c>
    </row>
    <row r="10" spans="1:4" x14ac:dyDescent="0.35">
      <c r="A10" s="11" t="s">
        <v>40</v>
      </c>
      <c r="B10" s="10">
        <v>100</v>
      </c>
      <c r="C10" s="10">
        <v>40</v>
      </c>
      <c r="D10" s="12">
        <f>Table713[[#This Row],[Bus Value]]/Table713[[#This Row],[Effort]]</f>
        <v>2.5</v>
      </c>
    </row>
    <row r="11" spans="1:4" x14ac:dyDescent="0.35">
      <c r="A11" s="11" t="s">
        <v>55</v>
      </c>
      <c r="B11" s="10">
        <v>50</v>
      </c>
      <c r="C11" s="10">
        <v>13</v>
      </c>
      <c r="D11" s="12">
        <f>Table713[[#This Row],[Bus Value]]/Table713[[#This Row],[Effort]]</f>
        <v>3.8461538461538463</v>
      </c>
    </row>
    <row r="12" spans="1:4" x14ac:dyDescent="0.35">
      <c r="A12" s="11" t="s">
        <v>41</v>
      </c>
      <c r="B12" s="10">
        <v>40</v>
      </c>
      <c r="C12" s="10">
        <v>8</v>
      </c>
      <c r="D12" s="12">
        <f>Table713[[#This Row],[Bus Value]]/Table713[[#This Row],[Effort]]</f>
        <v>5</v>
      </c>
    </row>
    <row r="13" spans="1:4" x14ac:dyDescent="0.35">
      <c r="A13" s="11" t="s">
        <v>42</v>
      </c>
      <c r="B13" s="10">
        <v>35</v>
      </c>
      <c r="C13" s="10">
        <v>13</v>
      </c>
      <c r="D13" s="12">
        <f>Table713[[#This Row],[Bus Value]]/Table713[[#This Row],[Effort]]</f>
        <v>2.6923076923076925</v>
      </c>
    </row>
    <row r="14" spans="1:4" x14ac:dyDescent="0.35">
      <c r="A14" s="16" t="s">
        <v>43</v>
      </c>
      <c r="B14" s="17">
        <v>50</v>
      </c>
      <c r="C14" s="17">
        <v>20</v>
      </c>
      <c r="D14" s="18">
        <f>Table713[[#This Row],[Bus Value]]/Table713[[#This Row],[Effort]]</f>
        <v>2.5</v>
      </c>
    </row>
    <row r="15" spans="1:4" s="9" customFormat="1" x14ac:dyDescent="0.35">
      <c r="A15" s="44" t="s">
        <v>102</v>
      </c>
      <c r="B15" s="45">
        <v>25</v>
      </c>
      <c r="C15" s="45">
        <v>4</v>
      </c>
      <c r="D15" s="46">
        <f>Table713[[#This Row],[Bus Value]]/Table713[[#This Row],[Effort]]</f>
        <v>6.25</v>
      </c>
    </row>
    <row r="16" spans="1:4" s="9" customFormat="1" x14ac:dyDescent="0.35">
      <c r="A16" s="44" t="s">
        <v>103</v>
      </c>
      <c r="B16" s="45">
        <v>80</v>
      </c>
      <c r="C16" s="45">
        <v>5</v>
      </c>
      <c r="D16" s="46">
        <f>Table713[[#This Row],[Bus Value]]/Table713[[#This Row],[Effort]]</f>
        <v>16</v>
      </c>
    </row>
    <row r="17" spans="1:4" s="9" customFormat="1" x14ac:dyDescent="0.35">
      <c r="A17" s="44" t="s">
        <v>104</v>
      </c>
      <c r="B17" s="45">
        <v>30</v>
      </c>
      <c r="C17" s="45">
        <v>5</v>
      </c>
      <c r="D17" s="46">
        <f>Table713[[#This Row],[Bus Value]]/Table713[[#This Row],[Effort]]</f>
        <v>6</v>
      </c>
    </row>
    <row r="18" spans="1:4" x14ac:dyDescent="0.35">
      <c r="A18" s="16" t="s">
        <v>105</v>
      </c>
      <c r="B18" s="17">
        <v>20</v>
      </c>
      <c r="C18" s="17">
        <v>5</v>
      </c>
      <c r="D18" s="18">
        <f>Table713[[#This Row],[Bus Value]]/Table713[[#This Row],[Effort]]</f>
        <v>4</v>
      </c>
    </row>
    <row r="19" spans="1:4" x14ac:dyDescent="0.35">
      <c r="A19" s="16" t="s">
        <v>106</v>
      </c>
      <c r="B19" s="17">
        <v>30</v>
      </c>
      <c r="C19" s="17">
        <v>10</v>
      </c>
      <c r="D19" s="18">
        <f>Table713[[#This Row],[Bus Value]]/Table713[[#This Row],[Effort]]</f>
        <v>3</v>
      </c>
    </row>
    <row r="20" spans="1:4" x14ac:dyDescent="0.35">
      <c r="A20" s="35" t="s">
        <v>107</v>
      </c>
      <c r="B20" s="17">
        <v>40</v>
      </c>
      <c r="C20" s="17">
        <v>20</v>
      </c>
      <c r="D20" s="18">
        <f>Table713[[#This Row],[Bus Value]]/Table713[[#This Row],[Effort]]</f>
        <v>2</v>
      </c>
    </row>
    <row r="21" spans="1:4" x14ac:dyDescent="0.35">
      <c r="A21" s="11" t="s">
        <v>108</v>
      </c>
      <c r="B21" s="10">
        <v>8</v>
      </c>
      <c r="C21" s="10">
        <v>6</v>
      </c>
      <c r="D21" s="12">
        <f>Table713[[#This Row],[Bus Value]]/Table713[[#This Row],[Effort]]</f>
        <v>1.3333333333333333</v>
      </c>
    </row>
    <row r="22" spans="1:4" x14ac:dyDescent="0.35">
      <c r="A22" s="11" t="s">
        <v>109</v>
      </c>
      <c r="B22" s="10">
        <v>8</v>
      </c>
      <c r="C22" s="10">
        <v>2</v>
      </c>
      <c r="D22" s="12">
        <f>Table713[[#This Row],[Bus Value]]/Table713[[#This Row],[Effort]]</f>
        <v>4</v>
      </c>
    </row>
  </sheetData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F4A1E-0436-4ED3-842B-F37EC65198D9}">
  <dimension ref="A1:G64"/>
  <sheetViews>
    <sheetView topLeftCell="A49" workbookViewId="0">
      <selection activeCell="A62" sqref="A62"/>
    </sheetView>
  </sheetViews>
  <sheetFormatPr defaultRowHeight="15.5" x14ac:dyDescent="0.35"/>
  <cols>
    <col min="1" max="1" width="90.9140625" bestFit="1" customWidth="1"/>
    <col min="2" max="2" width="21.75" customWidth="1"/>
  </cols>
  <sheetData>
    <row r="1" spans="1:7" s="35" customFormat="1" x14ac:dyDescent="0.35">
      <c r="A1" s="53" t="s">
        <v>14</v>
      </c>
      <c r="B1" s="54" t="s">
        <v>15</v>
      </c>
      <c r="C1" s="54" t="s">
        <v>16</v>
      </c>
      <c r="D1" s="55" t="s">
        <v>3</v>
      </c>
    </row>
    <row r="2" spans="1:7" s="9" customFormat="1" x14ac:dyDescent="0.35">
      <c r="A2" s="51" t="s">
        <v>10</v>
      </c>
      <c r="B2" s="47">
        <v>45</v>
      </c>
      <c r="C2" s="47">
        <v>8</v>
      </c>
      <c r="D2" s="48">
        <f>Table713[[#This Row],[Bus Value]]/Table713[[#This Row],[Effort]]</f>
        <v>3.0769230769230771</v>
      </c>
    </row>
    <row r="3" spans="1:7" s="9" customFormat="1" x14ac:dyDescent="0.35">
      <c r="A3" s="51" t="s">
        <v>102</v>
      </c>
      <c r="B3" s="47">
        <v>25</v>
      </c>
      <c r="C3" s="47">
        <v>4</v>
      </c>
      <c r="D3" s="48">
        <f>Table713[[#This Row],[Bus Value]]/Table713[[#This Row],[Effort]]</f>
        <v>5.625</v>
      </c>
    </row>
    <row r="4" spans="1:7" s="9" customFormat="1" x14ac:dyDescent="0.35">
      <c r="A4" s="51" t="s">
        <v>103</v>
      </c>
      <c r="B4" s="47">
        <v>80</v>
      </c>
      <c r="C4" s="47">
        <v>5</v>
      </c>
      <c r="D4" s="48">
        <f>Table713[[#This Row],[Bus Value]]/Table713[[#This Row],[Effort]]</f>
        <v>1.25</v>
      </c>
    </row>
    <row r="5" spans="1:7" s="9" customFormat="1" x14ac:dyDescent="0.35">
      <c r="A5" s="52" t="s">
        <v>104</v>
      </c>
      <c r="B5" s="49">
        <v>30</v>
      </c>
      <c r="C5" s="49">
        <v>5</v>
      </c>
      <c r="D5" s="50">
        <f>Table713[[#This Row],[Bus Value]]/Table713[[#This Row],[Effort]]</f>
        <v>3.3333333333333335</v>
      </c>
    </row>
    <row r="6" spans="1:7" s="35" customFormat="1" x14ac:dyDescent="0.35"/>
    <row r="7" spans="1:7" s="35" customFormat="1" x14ac:dyDescent="0.35"/>
    <row r="10" spans="1:7" x14ac:dyDescent="0.35">
      <c r="A10" s="41" t="s">
        <v>10</v>
      </c>
      <c r="B10" s="41"/>
      <c r="C10" s="36"/>
      <c r="D10" s="36"/>
      <c r="E10" s="36"/>
      <c r="F10" s="36"/>
      <c r="G10" s="36"/>
    </row>
    <row r="11" spans="1:7" s="35" customFormat="1" x14ac:dyDescent="0.35">
      <c r="A11" s="60" t="s">
        <v>17</v>
      </c>
      <c r="B11" s="61" t="s">
        <v>16</v>
      </c>
    </row>
    <row r="12" spans="1:7" x14ac:dyDescent="0.35">
      <c r="A12" s="58" t="s">
        <v>110</v>
      </c>
      <c r="B12" s="56">
        <v>4</v>
      </c>
    </row>
    <row r="13" spans="1:7" x14ac:dyDescent="0.35">
      <c r="A13" s="58" t="s">
        <v>135</v>
      </c>
      <c r="B13" s="56">
        <v>6</v>
      </c>
    </row>
    <row r="14" spans="1:7" x14ac:dyDescent="0.35">
      <c r="A14" s="58" t="s">
        <v>67</v>
      </c>
      <c r="B14" s="56">
        <v>3</v>
      </c>
    </row>
    <row r="15" spans="1:7" x14ac:dyDescent="0.35">
      <c r="A15" s="58" t="s">
        <v>100</v>
      </c>
      <c r="B15" s="56">
        <v>1</v>
      </c>
    </row>
    <row r="16" spans="1:7" x14ac:dyDescent="0.35">
      <c r="A16" s="58" t="s">
        <v>134</v>
      </c>
      <c r="B16" s="56">
        <v>5</v>
      </c>
    </row>
    <row r="17" spans="1:2" x14ac:dyDescent="0.35">
      <c r="A17" s="58" t="s">
        <v>133</v>
      </c>
      <c r="B17" s="56">
        <v>4</v>
      </c>
    </row>
    <row r="18" spans="1:2" x14ac:dyDescent="0.35">
      <c r="A18" s="58" t="s">
        <v>85</v>
      </c>
      <c r="B18" s="56">
        <v>2</v>
      </c>
    </row>
    <row r="19" spans="1:2" x14ac:dyDescent="0.35">
      <c r="A19" s="58"/>
      <c r="B19" s="57">
        <f>SUBTOTAL(109,B12:B18)</f>
        <v>25</v>
      </c>
    </row>
    <row r="20" spans="1:2" x14ac:dyDescent="0.35">
      <c r="A20" s="59" t="s">
        <v>18</v>
      </c>
      <c r="B20" s="56"/>
    </row>
    <row r="21" spans="1:2" x14ac:dyDescent="0.35">
      <c r="A21" s="58" t="s">
        <v>111</v>
      </c>
      <c r="B21" s="56"/>
    </row>
    <row r="22" spans="1:2" x14ac:dyDescent="0.35">
      <c r="A22" s="58" t="s">
        <v>112</v>
      </c>
      <c r="B22" s="56"/>
    </row>
    <row r="23" spans="1:2" x14ac:dyDescent="0.35">
      <c r="A23" s="58" t="s">
        <v>113</v>
      </c>
      <c r="B23" s="56"/>
    </row>
    <row r="24" spans="1:2" x14ac:dyDescent="0.35">
      <c r="A24" s="8"/>
      <c r="B24" s="8"/>
    </row>
    <row r="25" spans="1:2" x14ac:dyDescent="0.35">
      <c r="A25" s="8"/>
      <c r="B25" s="8"/>
    </row>
    <row r="26" spans="1:2" x14ac:dyDescent="0.35">
      <c r="A26" s="41" t="s">
        <v>102</v>
      </c>
      <c r="B26" s="41"/>
    </row>
    <row r="27" spans="1:2" x14ac:dyDescent="0.35">
      <c r="A27" s="69" t="s">
        <v>17</v>
      </c>
      <c r="B27" s="62" t="s">
        <v>16</v>
      </c>
    </row>
    <row r="28" spans="1:2" x14ac:dyDescent="0.35">
      <c r="A28" s="68" t="s">
        <v>59</v>
      </c>
      <c r="B28" s="10">
        <v>3</v>
      </c>
    </row>
    <row r="29" spans="1:2" x14ac:dyDescent="0.35">
      <c r="A29" s="68" t="s">
        <v>114</v>
      </c>
      <c r="B29" s="10">
        <v>1</v>
      </c>
    </row>
    <row r="30" spans="1:2" x14ac:dyDescent="0.35">
      <c r="A30" s="68" t="s">
        <v>115</v>
      </c>
      <c r="B30" s="10">
        <v>2</v>
      </c>
    </row>
    <row r="31" spans="1:2" x14ac:dyDescent="0.35">
      <c r="A31" s="68" t="s">
        <v>116</v>
      </c>
      <c r="B31" s="10">
        <v>1</v>
      </c>
    </row>
    <row r="32" spans="1:2" x14ac:dyDescent="0.35">
      <c r="A32" s="68" t="s">
        <v>117</v>
      </c>
      <c r="B32" s="10">
        <v>5</v>
      </c>
    </row>
    <row r="33" spans="1:2" x14ac:dyDescent="0.35">
      <c r="A33" s="68" t="s">
        <v>119</v>
      </c>
      <c r="B33" s="10">
        <v>2</v>
      </c>
    </row>
    <row r="34" spans="1:2" x14ac:dyDescent="0.35">
      <c r="A34" s="68"/>
      <c r="B34" s="29">
        <f>SUBTOTAL(109,B28:B33)</f>
        <v>14</v>
      </c>
    </row>
    <row r="35" spans="1:2" x14ac:dyDescent="0.35">
      <c r="A35" s="68"/>
      <c r="B35" s="10"/>
    </row>
    <row r="36" spans="1:2" x14ac:dyDescent="0.35">
      <c r="A36" s="29" t="s">
        <v>18</v>
      </c>
      <c r="B36" s="10"/>
    </row>
    <row r="37" spans="1:2" x14ac:dyDescent="0.35">
      <c r="A37" s="68" t="s">
        <v>62</v>
      </c>
      <c r="B37" s="10"/>
    </row>
    <row r="38" spans="1:2" x14ac:dyDescent="0.35">
      <c r="A38" s="68" t="s">
        <v>118</v>
      </c>
      <c r="B38" s="10"/>
    </row>
    <row r="40" spans="1:2" x14ac:dyDescent="0.35">
      <c r="A40" s="35"/>
      <c r="B40" s="35"/>
    </row>
    <row r="41" spans="1:2" x14ac:dyDescent="0.35">
      <c r="A41" s="37" t="s">
        <v>103</v>
      </c>
      <c r="B41" s="38"/>
    </row>
    <row r="42" spans="1:2" x14ac:dyDescent="0.35">
      <c r="A42" s="4" t="s">
        <v>17</v>
      </c>
      <c r="B42" s="24" t="s">
        <v>16</v>
      </c>
    </row>
    <row r="43" spans="1:2" x14ac:dyDescent="0.35">
      <c r="A43" s="2" t="s">
        <v>120</v>
      </c>
      <c r="B43" s="3">
        <v>7</v>
      </c>
    </row>
    <row r="44" spans="1:2" x14ac:dyDescent="0.35">
      <c r="A44" s="2" t="s">
        <v>125</v>
      </c>
      <c r="B44" s="3">
        <v>2</v>
      </c>
    </row>
    <row r="45" spans="1:2" x14ac:dyDescent="0.35">
      <c r="A45" s="2" t="s">
        <v>124</v>
      </c>
      <c r="B45" s="3">
        <v>2</v>
      </c>
    </row>
    <row r="46" spans="1:2" x14ac:dyDescent="0.35">
      <c r="A46" s="2" t="s">
        <v>121</v>
      </c>
      <c r="B46" s="3">
        <v>2</v>
      </c>
    </row>
    <row r="47" spans="1:2" x14ac:dyDescent="0.35">
      <c r="A47" s="2"/>
      <c r="B47" s="34">
        <f>SUBTOTAL(109,B43:B46)</f>
        <v>13</v>
      </c>
    </row>
    <row r="48" spans="1:2" x14ac:dyDescent="0.35">
      <c r="A48" s="29" t="s">
        <v>18</v>
      </c>
      <c r="B48" s="3"/>
    </row>
    <row r="49" spans="1:2" x14ac:dyDescent="0.35">
      <c r="A49" s="2" t="s">
        <v>122</v>
      </c>
      <c r="B49" s="3"/>
    </row>
    <row r="50" spans="1:2" x14ac:dyDescent="0.35">
      <c r="A50" s="23" t="s">
        <v>123</v>
      </c>
      <c r="B50" s="22"/>
    </row>
    <row r="51" spans="1:2" x14ac:dyDescent="0.35">
      <c r="A51" s="8"/>
      <c r="B51" s="8"/>
    </row>
    <row r="52" spans="1:2" x14ac:dyDescent="0.35">
      <c r="A52" s="8"/>
      <c r="B52" s="8"/>
    </row>
    <row r="53" spans="1:2" x14ac:dyDescent="0.35">
      <c r="A53" s="39" t="s">
        <v>104</v>
      </c>
      <c r="B53" s="40"/>
    </row>
    <row r="54" spans="1:2" x14ac:dyDescent="0.35">
      <c r="A54" s="42" t="s">
        <v>17</v>
      </c>
      <c r="B54" s="43" t="s">
        <v>16</v>
      </c>
    </row>
    <row r="55" spans="1:2" x14ac:dyDescent="0.35">
      <c r="A55" s="2" t="s">
        <v>129</v>
      </c>
      <c r="B55" s="3">
        <v>5</v>
      </c>
    </row>
    <row r="56" spans="1:2" x14ac:dyDescent="0.35">
      <c r="A56" s="2" t="s">
        <v>126</v>
      </c>
      <c r="B56" s="3">
        <v>3</v>
      </c>
    </row>
    <row r="57" spans="1:2" x14ac:dyDescent="0.35">
      <c r="A57" s="2" t="s">
        <v>127</v>
      </c>
      <c r="B57" s="3">
        <v>3</v>
      </c>
    </row>
    <row r="58" spans="1:2" x14ac:dyDescent="0.35">
      <c r="A58" s="2" t="s">
        <v>128</v>
      </c>
      <c r="B58" s="3">
        <v>2</v>
      </c>
    </row>
    <row r="59" spans="1:2" x14ac:dyDescent="0.35">
      <c r="A59" s="2" t="s">
        <v>132</v>
      </c>
      <c r="B59" s="3">
        <v>2</v>
      </c>
    </row>
    <row r="60" spans="1:2" x14ac:dyDescent="0.35">
      <c r="A60" s="2"/>
      <c r="B60" s="34">
        <f>SUM(B55:B59)</f>
        <v>15</v>
      </c>
    </row>
    <row r="61" spans="1:2" x14ac:dyDescent="0.35">
      <c r="A61" s="2"/>
      <c r="B61" s="3"/>
    </row>
    <row r="62" spans="1:2" x14ac:dyDescent="0.35">
      <c r="A62" s="29" t="s">
        <v>18</v>
      </c>
      <c r="B62" s="3"/>
    </row>
    <row r="63" spans="1:2" x14ac:dyDescent="0.35">
      <c r="A63" s="2" t="s">
        <v>130</v>
      </c>
      <c r="B63" s="3"/>
    </row>
    <row r="64" spans="1:2" x14ac:dyDescent="0.35">
      <c r="A64" s="23" t="s">
        <v>131</v>
      </c>
      <c r="B64" s="22"/>
    </row>
  </sheetData>
  <mergeCells count="3">
    <mergeCell ref="A53:B53"/>
    <mergeCell ref="A10:B10"/>
    <mergeCell ref="A26:B26"/>
  </mergeCells>
  <pageMargins left="0.7" right="0.7" top="0.75" bottom="0.75" header="0.3" footer="0.3"/>
  <pageSetup orientation="portrait" horizontalDpi="4294967293" verticalDpi="4294967293" r:id="rId1"/>
  <tableParts count="5">
    <tablePart r:id="rId2"/>
    <tablePart r:id="rId3"/>
    <tablePart r:id="rId4"/>
    <tablePart r:id="rId5"/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7"/>
  <sheetViews>
    <sheetView zoomScale="115" zoomScaleNormal="115" workbookViewId="0">
      <selection activeCell="B11" sqref="B11"/>
    </sheetView>
  </sheetViews>
  <sheetFormatPr defaultColWidth="11" defaultRowHeight="15.5" x14ac:dyDescent="0.35"/>
  <cols>
    <col min="1" max="1" width="25.25" customWidth="1"/>
    <col min="2" max="2" width="15.58203125" customWidth="1"/>
    <col min="3" max="3" width="16.5" customWidth="1"/>
  </cols>
  <sheetData>
    <row r="1" spans="1:3" x14ac:dyDescent="0.35">
      <c r="A1" s="13" t="s">
        <v>19</v>
      </c>
      <c r="B1" s="14" t="s">
        <v>20</v>
      </c>
      <c r="C1" s="15" t="s">
        <v>21</v>
      </c>
    </row>
    <row r="2" spans="1:3" x14ac:dyDescent="0.35">
      <c r="A2" s="70" t="s">
        <v>51</v>
      </c>
      <c r="B2" s="71" t="s">
        <v>52</v>
      </c>
      <c r="C2" s="72" t="s">
        <v>22</v>
      </c>
    </row>
    <row r="3" spans="1:3" x14ac:dyDescent="0.35">
      <c r="A3" s="11" t="s">
        <v>44</v>
      </c>
      <c r="B3" s="73" t="s">
        <v>45</v>
      </c>
      <c r="C3" s="72" t="s">
        <v>23</v>
      </c>
    </row>
    <row r="4" spans="1:3" x14ac:dyDescent="0.35">
      <c r="A4" s="11" t="s">
        <v>48</v>
      </c>
      <c r="B4" s="73" t="s">
        <v>53</v>
      </c>
      <c r="C4" s="72" t="s">
        <v>24</v>
      </c>
    </row>
    <row r="5" spans="1:3" x14ac:dyDescent="0.35">
      <c r="A5" s="11" t="s">
        <v>49</v>
      </c>
      <c r="B5" s="73" t="s">
        <v>50</v>
      </c>
      <c r="C5" s="72" t="s">
        <v>24</v>
      </c>
    </row>
    <row r="6" spans="1:3" x14ac:dyDescent="0.35">
      <c r="A6" s="11" t="s">
        <v>46</v>
      </c>
      <c r="B6" s="73" t="s">
        <v>47</v>
      </c>
      <c r="C6" s="74" t="s">
        <v>24</v>
      </c>
    </row>
    <row r="7" spans="1:3" x14ac:dyDescent="0.35">
      <c r="B7" s="26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 - Meeting 1</vt:lpstr>
      <vt:lpstr>Sprint Backlog 1</vt:lpstr>
      <vt:lpstr>Product Backlog - Meeting 2</vt:lpstr>
      <vt:lpstr>Sprint Backlog 2</vt:lpstr>
      <vt:lpstr>Product Backlog - Meeting 3</vt:lpstr>
      <vt:lpstr>Sprint Backlog 3</vt:lpstr>
      <vt:lpstr>Team Members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Penny</dc:creator>
  <cp:lastModifiedBy>User</cp:lastModifiedBy>
  <dcterms:created xsi:type="dcterms:W3CDTF">2018-10-01T18:26:33Z</dcterms:created>
  <dcterms:modified xsi:type="dcterms:W3CDTF">2018-10-17T00:20:01Z</dcterms:modified>
</cp:coreProperties>
</file>