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7mo Semestre\Metodos numericos\"/>
    </mc:Choice>
  </mc:AlternateContent>
  <xr:revisionPtr revIDLastSave="0" documentId="8_{95AD014C-B7FD-4914-BAE7-F78A8761D598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Hoja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H5" i="1"/>
  <c r="I5" i="1"/>
  <c r="F6" i="1"/>
  <c r="H6" i="1"/>
  <c r="G6" i="1"/>
  <c r="I6" i="1"/>
  <c r="F7" i="1"/>
  <c r="H7" i="1"/>
  <c r="G7" i="1"/>
  <c r="I7" i="1"/>
  <c r="F8" i="1"/>
  <c r="H8" i="1"/>
  <c r="G8" i="1"/>
  <c r="I8" i="1"/>
  <c r="F9" i="1"/>
  <c r="H9" i="1"/>
  <c r="G5" i="1"/>
  <c r="G9" i="1"/>
  <c r="J4" i="1"/>
  <c r="H4" i="1"/>
  <c r="G4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7" i="1"/>
  <c r="F4" i="1"/>
  <c r="I4" i="1"/>
  <c r="F5" i="1"/>
  <c r="I9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8" i="1"/>
  <c r="K7" i="1"/>
  <c r="L7" i="1"/>
  <c r="M7" i="1"/>
  <c r="K8" i="1"/>
  <c r="L8" i="1"/>
  <c r="M8" i="1"/>
  <c r="K9" i="1"/>
  <c r="L9" i="1"/>
  <c r="M9" i="1"/>
  <c r="K5" i="1"/>
  <c r="L5" i="1"/>
  <c r="M5" i="1"/>
  <c r="K6" i="1"/>
  <c r="L6" i="1"/>
  <c r="M6" i="1"/>
  <c r="K4" i="1"/>
  <c r="M4" i="1"/>
  <c r="L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<sst xmlns="http://schemas.openxmlformats.org/spreadsheetml/2006/main" count="25" uniqueCount="18">
  <si>
    <t>Ejemplo 1</t>
  </si>
  <si>
    <t>Graficar</t>
  </si>
  <si>
    <t>x</t>
  </si>
  <si>
    <t>f(x)</t>
  </si>
  <si>
    <t>Metodo Newthon Raphson</t>
  </si>
  <si>
    <t>p_0</t>
  </si>
  <si>
    <t>n</t>
  </si>
  <si>
    <t>Pn-1</t>
  </si>
  <si>
    <t>f(Pn-1)</t>
  </si>
  <si>
    <t>f ' (Pn-1)</t>
  </si>
  <si>
    <t>Pn</t>
  </si>
  <si>
    <t>f(Pn)</t>
  </si>
  <si>
    <t>Ver 2</t>
  </si>
  <si>
    <t>Ver 1</t>
  </si>
  <si>
    <t>E</t>
  </si>
  <si>
    <t xml:space="preserve"> </t>
  </si>
  <si>
    <t>f(x) =x^4 + 3x^3 - 2</t>
  </si>
  <si>
    <t>f ' (x) = 4x^3+9x^2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</si>
</sst>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13608208042029E-2"/>
          <c:y val="1.397209834949608E-2"/>
          <c:w val="0.85594839026273684"/>
          <c:h val="0.94916018137659297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Hoja1!$B$7:$B$44</c:f>
              <c:numCache>
                <c:formatCode>0.000000</c:formatCode>
                <c:ptCount val="38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-4.3999999999999995</c:v>
                </c:pt>
                <c:pt idx="4">
                  <c:v>-4.1999999999999993</c:v>
                </c:pt>
                <c:pt idx="5">
                  <c:v>-3.9999999999999991</c:v>
                </c:pt>
                <c:pt idx="6">
                  <c:v>-3.7999999999999989</c:v>
                </c:pt>
                <c:pt idx="7">
                  <c:v>-3.5999999999999988</c:v>
                </c:pt>
                <c:pt idx="8">
                  <c:v>-3.3999999999999986</c:v>
                </c:pt>
                <c:pt idx="9">
                  <c:v>-3.1999999999999984</c:v>
                </c:pt>
                <c:pt idx="10">
                  <c:v>-2.9999999999999982</c:v>
                </c:pt>
                <c:pt idx="11">
                  <c:v>-2.799999999999998</c:v>
                </c:pt>
                <c:pt idx="12">
                  <c:v>-2.5999999999999979</c:v>
                </c:pt>
                <c:pt idx="13">
                  <c:v>-2.3999999999999977</c:v>
                </c:pt>
                <c:pt idx="14">
                  <c:v>-2.1999999999999975</c:v>
                </c:pt>
                <c:pt idx="15">
                  <c:v>-1.9999999999999976</c:v>
                </c:pt>
                <c:pt idx="16">
                  <c:v>-1.7999999999999976</c:v>
                </c:pt>
                <c:pt idx="17">
                  <c:v>-1.5999999999999976</c:v>
                </c:pt>
                <c:pt idx="18">
                  <c:v>-1.3999999999999977</c:v>
                </c:pt>
                <c:pt idx="19">
                  <c:v>-1.1999999999999977</c:v>
                </c:pt>
                <c:pt idx="20">
                  <c:v>-0.99999999999999778</c:v>
                </c:pt>
                <c:pt idx="21">
                  <c:v>-0.79999999999999782</c:v>
                </c:pt>
                <c:pt idx="22">
                  <c:v>-0.59999999999999787</c:v>
                </c:pt>
                <c:pt idx="23">
                  <c:v>-0.39999999999999786</c:v>
                </c:pt>
                <c:pt idx="24">
                  <c:v>-0.19999999999999785</c:v>
                </c:pt>
                <c:pt idx="25">
                  <c:v>2.1649348980190553E-15</c:v>
                </c:pt>
                <c:pt idx="26">
                  <c:v>0.20000000000000218</c:v>
                </c:pt>
                <c:pt idx="27">
                  <c:v>0.40000000000000219</c:v>
                </c:pt>
                <c:pt idx="28">
                  <c:v>0.6000000000000022</c:v>
                </c:pt>
                <c:pt idx="29">
                  <c:v>0.80000000000000226</c:v>
                </c:pt>
                <c:pt idx="30">
                  <c:v>1.0000000000000022</c:v>
                </c:pt>
                <c:pt idx="31">
                  <c:v>1.2000000000000022</c:v>
                </c:pt>
                <c:pt idx="32">
                  <c:v>1.4000000000000021</c:v>
                </c:pt>
                <c:pt idx="33">
                  <c:v>1.6000000000000021</c:v>
                </c:pt>
                <c:pt idx="34">
                  <c:v>1.800000000000002</c:v>
                </c:pt>
                <c:pt idx="35">
                  <c:v>2.0000000000000022</c:v>
                </c:pt>
                <c:pt idx="36">
                  <c:v>2.2000000000000024</c:v>
                </c:pt>
              </c:numCache>
            </c:numRef>
          </c:xVal>
          <c:yVal>
            <c:numRef>
              <c:f>Hoja1!$C$7:$C$44</c:f>
              <c:numCache>
                <c:formatCode>0.000000</c:formatCode>
                <c:ptCount val="38"/>
                <c:pt idx="0">
                  <c:v>248</c:v>
                </c:pt>
                <c:pt idx="1">
                  <c:v>197.06559999999996</c:v>
                </c:pt>
                <c:pt idx="2">
                  <c:v>153.73759999999993</c:v>
                </c:pt>
                <c:pt idx="3">
                  <c:v>117.25759999999991</c:v>
                </c:pt>
                <c:pt idx="4">
                  <c:v>86.905599999999879</c:v>
                </c:pt>
                <c:pt idx="5">
                  <c:v>61.999999999999886</c:v>
                </c:pt>
                <c:pt idx="6">
                  <c:v>41.897599999999898</c:v>
                </c:pt>
                <c:pt idx="7">
                  <c:v>25.993599999999901</c:v>
                </c:pt>
                <c:pt idx="8">
                  <c:v>13.72159999999991</c:v>
                </c:pt>
                <c:pt idx="9">
                  <c:v>4.5535999999999319</c:v>
                </c:pt>
                <c:pt idx="10">
                  <c:v>-2.0000000000000568</c:v>
                </c:pt>
                <c:pt idx="11">
                  <c:v>-6.3904000000000352</c:v>
                </c:pt>
                <c:pt idx="12">
                  <c:v>-9.0304000000000215</c:v>
                </c:pt>
                <c:pt idx="13">
                  <c:v>-10.294400000000003</c:v>
                </c:pt>
                <c:pt idx="14">
                  <c:v>-10.518399999999996</c:v>
                </c:pt>
                <c:pt idx="15">
                  <c:v>-9.9999999999999893</c:v>
                </c:pt>
                <c:pt idx="16">
                  <c:v>-8.9983999999999877</c:v>
                </c:pt>
                <c:pt idx="17">
                  <c:v>-7.7343999999999857</c:v>
                </c:pt>
                <c:pt idx="18">
                  <c:v>-6.3903999999999854</c:v>
                </c:pt>
                <c:pt idx="19">
                  <c:v>-5.1103999999999861</c:v>
                </c:pt>
                <c:pt idx="20">
                  <c:v>-3.9999999999999889</c:v>
                </c:pt>
                <c:pt idx="21">
                  <c:v>-3.1263999999999919</c:v>
                </c:pt>
                <c:pt idx="22">
                  <c:v>-2.5183999999999949</c:v>
                </c:pt>
                <c:pt idx="23">
                  <c:v>-2.1663999999999977</c:v>
                </c:pt>
                <c:pt idx="24">
                  <c:v>-2.0223999999999993</c:v>
                </c:pt>
                <c:pt idx="25">
                  <c:v>-2</c:v>
                </c:pt>
                <c:pt idx="26">
                  <c:v>-1.974399999999999</c:v>
                </c:pt>
                <c:pt idx="27">
                  <c:v>-1.7823999999999962</c:v>
                </c:pt>
                <c:pt idx="28">
                  <c:v>-1.222399999999991</c:v>
                </c:pt>
                <c:pt idx="29">
                  <c:v>-5.4399999999982462E-2</c:v>
                </c:pt>
                <c:pt idx="30">
                  <c:v>2.0000000000000284</c:v>
                </c:pt>
                <c:pt idx="31">
                  <c:v>5.2576000000000436</c:v>
                </c:pt>
                <c:pt idx="32">
                  <c:v>10.073600000000061</c:v>
                </c:pt>
                <c:pt idx="33">
                  <c:v>16.841600000000081</c:v>
                </c:pt>
                <c:pt idx="34">
                  <c:v>25.993600000000107</c:v>
                </c:pt>
                <c:pt idx="35">
                  <c:v>38.000000000000149</c:v>
                </c:pt>
                <c:pt idx="36">
                  <c:v>53.369600000000204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2-4525-8AF5-DA4038605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348536"/>
        <c:axId val="2082359368"/>
      </c:scatterChart>
      <c:valAx>
        <c:axId val="2082348536"/>
        <c:scaling>
          <c:orientation val="minMax"/>
        </c:scaling>
        <c:delete val="0"/>
        <c:axPos val="b"/>
        <c:numFmt formatCode="0.000000" sourceLinked="1"/>
        <c:majorTickMark val="out"/>
        <c:minorTickMark val="none"/>
        <c:tickLblPos val="nextTo"/>
        <c:crossAx val="2082359368"/>
        <c:crosses val="autoZero"/>
        <c:crossBetween val="midCat"/>
      </c:valAx>
      <c:valAx>
        <c:axId val="2082359368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2082348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313764</xdr:colOff>
      <xdr:row>12</xdr:row>
      <xdr:rowOff>11205</xdr:rowOff>
    </xdr:from>
    <xdr:to>
      <xdr:col>14</xdr:col>
      <xdr:colOff>840441</xdr:colOff>
      <xdr:row>39</xdr:row>
      <xdr:rowOff>112059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21480</xdr:colOff>
      <xdr:row>40</xdr:row>
      <xdr:rowOff>102357</xdr:rowOff>
    </xdr:from>
    <xdr:to>
      <xdr:col>15</xdr:col>
      <xdr:colOff>293414</xdr:colOff>
      <xdr:row>73</xdr:row>
      <xdr:rowOff>163623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B1CF237-5CAD-4CEB-B2A5-20218C4CD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57002" y="7836088"/>
          <a:ext cx="11451725" cy="6441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zoomScale="67" zoomScaleNormal="67" workbookViewId="0">
      <selection activeCell="Q47" sqref="Q47"/>
    </sheetView>
  </sheetViews>
  <sheetFormatPr baseColWidth="10" defaultRowHeight="15.6" x14ac:dyDescent="0.3"/>
  <cols>
    <col min="2" max="2" width="14.5" customWidth="1"/>
    <col min="3" max="3" width="17" customWidth="1"/>
    <col min="5" max="5" width="4.296875" customWidth="1"/>
    <col min="6" max="6" width="13.19921875" customWidth="1"/>
    <col min="7" max="7" width="18.796875" customWidth="1"/>
    <col min="8" max="8" width="18.296875" customWidth="1"/>
    <col min="9" max="9" width="16.69921875" customWidth="1"/>
    <col min="10" max="10" width="14.796875" customWidth="1"/>
    <col min="11" max="11" width="16.796875" customWidth="1"/>
    <col min="12" max="12" width="14.5" customWidth="1"/>
  </cols>
  <sheetData>
    <row r="1" spans="1:13" x14ac:dyDescent="0.3">
      <c r="B1" t="s">
        <v>4</v>
      </c>
      <c r="E1" t="s">
        <v>5</v>
      </c>
      <c r="F1">
        <v>1</v>
      </c>
    </row>
    <row r="3" spans="1:13" x14ac:dyDescent="0.3">
      <c r="B3" t="s">
        <v>0</v>
      </c>
      <c r="C3" t="s">
        <v>16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14</v>
      </c>
      <c r="L3" t="s">
        <v>13</v>
      </c>
      <c r="M3" t="s">
        <v>12</v>
      </c>
    </row>
    <row r="4" spans="1:13" x14ac:dyDescent="0.3">
      <c r="C4" t="s">
        <v>17</v>
      </c>
      <c r="E4">
        <v>1</v>
      </c>
      <c r="F4" s="1">
        <f>F1</f>
        <v>1</v>
      </c>
      <c r="G4" s="1">
        <f>(F4^4)+(3*F4^3)-2</f>
        <v>2</v>
      </c>
      <c r="H4" s="1">
        <f>4*F4^3+9*F4^2</f>
        <v>13</v>
      </c>
      <c r="I4" s="1">
        <f>F4-(G4/H4)</f>
        <v>0.84615384615384615</v>
      </c>
      <c r="J4" s="1">
        <f>4*I4^3+9*I4^2</f>
        <v>8.8670914883932639</v>
      </c>
      <c r="K4" s="1">
        <f>10^-4</f>
        <v>1E-4</v>
      </c>
      <c r="L4" t="str">
        <f>IF(ABS(I4-F4)/ABS(I4)&lt;K4,"exito","fracaso")</f>
        <v>fracaso</v>
      </c>
      <c r="M4" t="str">
        <f>IF(ABS(J4)&lt;K4, "exito", "fracaso")</f>
        <v>fracaso</v>
      </c>
    </row>
    <row r="5" spans="1:13" x14ac:dyDescent="0.3">
      <c r="A5" t="s">
        <v>1</v>
      </c>
      <c r="E5">
        <f>E4+1</f>
        <v>2</v>
      </c>
      <c r="F5" s="1">
        <f>I4</f>
        <v>0.84615384615384615</v>
      </c>
      <c r="G5" s="1">
        <f t="shared" ref="G5:G9" si="0">(F5^4)+(3*F5^3)-2</f>
        <v>0.33010048667763758</v>
      </c>
      <c r="H5" s="1">
        <f t="shared" ref="H5:H9" si="1">4*F5^3+9*F5^2</f>
        <v>8.8670914883932639</v>
      </c>
      <c r="I5" s="1">
        <f t="shared" ref="I5:I6" si="2">F5-(G5/H5)</f>
        <v>0.80892625161399856</v>
      </c>
      <c r="J5" s="1">
        <f t="shared" ref="J5:J9" si="3">4*I5^3+9*I5^2</f>
        <v>8.0065764907419457</v>
      </c>
      <c r="K5" s="1">
        <f t="shared" ref="K5:K9" si="4">10^-4</f>
        <v>1E-4</v>
      </c>
      <c r="L5" t="str">
        <f t="shared" ref="L5:L6" si="5">IF(ABS(I5-F5)/ABS(I5)&lt;K5,"exito","fracaso")</f>
        <v>fracaso</v>
      </c>
      <c r="M5" t="str">
        <f t="shared" ref="M5:M6" si="6">IF(ABS(J5)&lt;K5, "exito", "fracaso")</f>
        <v>fracaso</v>
      </c>
    </row>
    <row r="6" spans="1:13" x14ac:dyDescent="0.3">
      <c r="B6" t="s">
        <v>2</v>
      </c>
      <c r="C6" t="s">
        <v>3</v>
      </c>
      <c r="E6">
        <f t="shared" ref="E6:E9" si="7">E5+1</f>
        <v>3</v>
      </c>
      <c r="F6" s="1">
        <f>I5</f>
        <v>0.80892625161399856</v>
      </c>
      <c r="G6" s="1">
        <f t="shared" si="0"/>
        <v>1.6180233314688763E-2</v>
      </c>
      <c r="H6" s="1">
        <f t="shared" si="1"/>
        <v>8.0065764907419457</v>
      </c>
      <c r="I6" s="1">
        <f t="shared" si="2"/>
        <v>0.80690538372703113</v>
      </c>
      <c r="J6" s="1">
        <f t="shared" si="3"/>
        <v>7.9613591182412451</v>
      </c>
      <c r="K6" s="1">
        <f t="shared" si="4"/>
        <v>1E-4</v>
      </c>
      <c r="L6" t="str">
        <f t="shared" si="5"/>
        <v>fracaso</v>
      </c>
      <c r="M6" t="str">
        <f t="shared" si="6"/>
        <v>fracaso</v>
      </c>
    </row>
    <row r="7" spans="1:13" x14ac:dyDescent="0.3">
      <c r="B7" s="2">
        <v>-5</v>
      </c>
      <c r="C7" s="2">
        <f>(B7^4)+(3*B7^3)-2</f>
        <v>248</v>
      </c>
      <c r="E7">
        <f t="shared" si="7"/>
        <v>4</v>
      </c>
      <c r="F7" s="1">
        <f t="shared" ref="F7:F9" si="8">I6</f>
        <v>0.80690538372703113</v>
      </c>
      <c r="G7" s="1">
        <f t="shared" si="0"/>
        <v>4.5714883082137447E-5</v>
      </c>
      <c r="H7" s="1">
        <f t="shared" si="1"/>
        <v>7.9613591182412451</v>
      </c>
      <c r="I7" s="1">
        <f t="shared" ref="I7:I9" si="9">F7-(G7/H7)</f>
        <v>0.80689964163169248</v>
      </c>
      <c r="J7" s="1">
        <f t="shared" si="3"/>
        <v>7.9612308550754491</v>
      </c>
      <c r="K7" s="1">
        <f t="shared" si="4"/>
        <v>1E-4</v>
      </c>
      <c r="L7" t="str">
        <f t="shared" ref="L7:L9" si="10">IF(ABS(I7-F7)/ABS(I7)&lt;K7,"exito","fracaso")</f>
        <v>exito</v>
      </c>
      <c r="M7" t="str">
        <f t="shared" ref="M7:M9" si="11">IF(ABS(J7)&lt;K7, "exito", "fracaso")</f>
        <v>fracaso</v>
      </c>
    </row>
    <row r="8" spans="1:13" x14ac:dyDescent="0.3">
      <c r="B8" s="2">
        <f>B7+0.2</f>
        <v>-4.8</v>
      </c>
      <c r="C8" s="2">
        <f t="shared" ref="C8:C43" si="12">(B8^4)+(3*B8^3)-2</f>
        <v>197.06559999999996</v>
      </c>
      <c r="E8">
        <f t="shared" si="7"/>
        <v>5</v>
      </c>
      <c r="F8" s="1">
        <f t="shared" si="8"/>
        <v>0.80689964163169248</v>
      </c>
      <c r="G8" s="1">
        <f t="shared" si="0"/>
        <v>3.6825031912712802E-10</v>
      </c>
      <c r="H8" s="1">
        <f t="shared" si="1"/>
        <v>7.9612308550754491</v>
      </c>
      <c r="I8" s="1">
        <f t="shared" si="9"/>
        <v>0.80689964158543703</v>
      </c>
      <c r="J8" s="1">
        <f t="shared" si="3"/>
        <v>7.9612308540422312</v>
      </c>
      <c r="K8" s="1">
        <f t="shared" si="4"/>
        <v>1E-4</v>
      </c>
      <c r="L8" t="str">
        <f t="shared" si="10"/>
        <v>exito</v>
      </c>
      <c r="M8" t="str">
        <f t="shared" si="11"/>
        <v>fracaso</v>
      </c>
    </row>
    <row r="9" spans="1:13" x14ac:dyDescent="0.3">
      <c r="B9" s="2">
        <f t="shared" ref="B9:B43" si="13">B8+0.2</f>
        <v>-4.5999999999999996</v>
      </c>
      <c r="C9" s="2">
        <f t="shared" si="12"/>
        <v>153.73759999999993</v>
      </c>
      <c r="E9">
        <f t="shared" si="7"/>
        <v>6</v>
      </c>
      <c r="F9" s="1">
        <f t="shared" si="8"/>
        <v>0.80689964158543703</v>
      </c>
      <c r="G9" s="1">
        <f t="shared" si="0"/>
        <v>0</v>
      </c>
      <c r="H9" s="1">
        <f t="shared" si="1"/>
        <v>7.9612308540422312</v>
      </c>
      <c r="I9" s="1">
        <f t="shared" si="9"/>
        <v>0.80689964158543703</v>
      </c>
      <c r="J9" s="1">
        <f t="shared" si="3"/>
        <v>7.9612308540422312</v>
      </c>
      <c r="K9" s="1">
        <f t="shared" si="4"/>
        <v>1E-4</v>
      </c>
      <c r="L9" t="str">
        <f t="shared" si="10"/>
        <v>exito</v>
      </c>
      <c r="M9" t="str">
        <f t="shared" si="11"/>
        <v>fracaso</v>
      </c>
    </row>
    <row r="10" spans="1:13" x14ac:dyDescent="0.3">
      <c r="B10" s="2">
        <f t="shared" si="13"/>
        <v>-4.3999999999999995</v>
      </c>
      <c r="C10" s="2">
        <f t="shared" si="12"/>
        <v>117.25759999999991</v>
      </c>
      <c r="E10" t="s">
        <v>15</v>
      </c>
      <c r="F10" s="1"/>
      <c r="G10" s="1"/>
      <c r="H10" s="1"/>
      <c r="I10" s="1"/>
      <c r="J10" s="1"/>
      <c r="K10" s="1"/>
    </row>
    <row r="11" spans="1:13" x14ac:dyDescent="0.3">
      <c r="B11" s="2">
        <f t="shared" si="13"/>
        <v>-4.1999999999999993</v>
      </c>
      <c r="C11" s="2">
        <f t="shared" si="12"/>
        <v>86.905599999999879</v>
      </c>
      <c r="E11" t="s">
        <v>15</v>
      </c>
      <c r="F11" s="1"/>
      <c r="G11" s="1"/>
      <c r="H11" s="1"/>
      <c r="I11" s="1"/>
      <c r="J11" s="1"/>
      <c r="K11" s="1"/>
    </row>
    <row r="12" spans="1:13" x14ac:dyDescent="0.3">
      <c r="B12" s="2">
        <f t="shared" si="13"/>
        <v>-3.9999999999999991</v>
      </c>
      <c r="C12" s="2">
        <f t="shared" si="12"/>
        <v>61.999999999999886</v>
      </c>
      <c r="E12" t="s">
        <v>15</v>
      </c>
    </row>
    <row r="13" spans="1:13" x14ac:dyDescent="0.3">
      <c r="B13" s="2">
        <f t="shared" si="13"/>
        <v>-3.7999999999999989</v>
      </c>
      <c r="C13" s="2">
        <f t="shared" si="12"/>
        <v>41.897599999999898</v>
      </c>
      <c r="E13" t="s">
        <v>15</v>
      </c>
    </row>
    <row r="14" spans="1:13" x14ac:dyDescent="0.3">
      <c r="B14" s="2">
        <f t="shared" si="13"/>
        <v>-3.5999999999999988</v>
      </c>
      <c r="C14" s="2">
        <f t="shared" si="12"/>
        <v>25.993599999999901</v>
      </c>
      <c r="E14" t="s">
        <v>15</v>
      </c>
    </row>
    <row r="15" spans="1:13" x14ac:dyDescent="0.3">
      <c r="B15" s="2">
        <f t="shared" si="13"/>
        <v>-3.3999999999999986</v>
      </c>
      <c r="C15" s="2">
        <f t="shared" si="12"/>
        <v>13.72159999999991</v>
      </c>
      <c r="E15" t="s">
        <v>15</v>
      </c>
    </row>
    <row r="16" spans="1:13" x14ac:dyDescent="0.3">
      <c r="B16" s="2">
        <f t="shared" si="13"/>
        <v>-3.1999999999999984</v>
      </c>
      <c r="C16" s="2">
        <f t="shared" si="12"/>
        <v>4.5535999999999319</v>
      </c>
      <c r="E16" t="s">
        <v>15</v>
      </c>
    </row>
    <row r="17" spans="2:5" x14ac:dyDescent="0.3">
      <c r="B17" s="2">
        <f t="shared" si="13"/>
        <v>-2.9999999999999982</v>
      </c>
      <c r="C17" s="2">
        <f t="shared" si="12"/>
        <v>-2.0000000000000568</v>
      </c>
      <c r="E17" t="s">
        <v>15</v>
      </c>
    </row>
    <row r="18" spans="2:5" x14ac:dyDescent="0.3">
      <c r="B18" s="2">
        <f t="shared" si="13"/>
        <v>-2.799999999999998</v>
      </c>
      <c r="C18" s="2">
        <f t="shared" si="12"/>
        <v>-6.3904000000000352</v>
      </c>
    </row>
    <row r="19" spans="2:5" x14ac:dyDescent="0.3">
      <c r="B19" s="2">
        <f t="shared" si="13"/>
        <v>-2.5999999999999979</v>
      </c>
      <c r="C19" s="2">
        <f t="shared" si="12"/>
        <v>-9.0304000000000215</v>
      </c>
    </row>
    <row r="20" spans="2:5" x14ac:dyDescent="0.3">
      <c r="B20" s="2">
        <f t="shared" si="13"/>
        <v>-2.3999999999999977</v>
      </c>
      <c r="C20" s="2">
        <f t="shared" si="12"/>
        <v>-10.294400000000003</v>
      </c>
    </row>
    <row r="21" spans="2:5" x14ac:dyDescent="0.3">
      <c r="B21" s="2">
        <f t="shared" si="13"/>
        <v>-2.1999999999999975</v>
      </c>
      <c r="C21" s="2">
        <f t="shared" si="12"/>
        <v>-10.518399999999996</v>
      </c>
    </row>
    <row r="22" spans="2:5" x14ac:dyDescent="0.3">
      <c r="B22" s="2">
        <f t="shared" si="13"/>
        <v>-1.9999999999999976</v>
      </c>
      <c r="C22" s="2">
        <f t="shared" si="12"/>
        <v>-9.9999999999999893</v>
      </c>
    </row>
    <row r="23" spans="2:5" x14ac:dyDescent="0.3">
      <c r="B23" s="2">
        <f t="shared" si="13"/>
        <v>-1.7999999999999976</v>
      </c>
      <c r="C23" s="2">
        <f t="shared" si="12"/>
        <v>-8.9983999999999877</v>
      </c>
    </row>
    <row r="24" spans="2:5" x14ac:dyDescent="0.3">
      <c r="B24" s="2">
        <f t="shared" si="13"/>
        <v>-1.5999999999999976</v>
      </c>
      <c r="C24" s="2">
        <f t="shared" si="12"/>
        <v>-7.7343999999999857</v>
      </c>
    </row>
    <row r="25" spans="2:5" x14ac:dyDescent="0.3">
      <c r="B25" s="2">
        <f t="shared" si="13"/>
        <v>-1.3999999999999977</v>
      </c>
      <c r="C25" s="2">
        <f t="shared" si="12"/>
        <v>-6.3903999999999854</v>
      </c>
    </row>
    <row r="26" spans="2:5" x14ac:dyDescent="0.3">
      <c r="B26" s="2">
        <f t="shared" si="13"/>
        <v>-1.1999999999999977</v>
      </c>
      <c r="C26" s="2">
        <f t="shared" si="12"/>
        <v>-5.1103999999999861</v>
      </c>
    </row>
    <row r="27" spans="2:5" x14ac:dyDescent="0.3">
      <c r="B27" s="2">
        <f t="shared" si="13"/>
        <v>-0.99999999999999778</v>
      </c>
      <c r="C27" s="2">
        <f t="shared" si="12"/>
        <v>-3.9999999999999889</v>
      </c>
    </row>
    <row r="28" spans="2:5" x14ac:dyDescent="0.3">
      <c r="B28" s="2">
        <f t="shared" si="13"/>
        <v>-0.79999999999999782</v>
      </c>
      <c r="C28" s="2">
        <f t="shared" si="12"/>
        <v>-3.1263999999999919</v>
      </c>
    </row>
    <row r="29" spans="2:5" x14ac:dyDescent="0.3">
      <c r="B29" s="2">
        <f t="shared" si="13"/>
        <v>-0.59999999999999787</v>
      </c>
      <c r="C29" s="2">
        <f t="shared" si="12"/>
        <v>-2.5183999999999949</v>
      </c>
    </row>
    <row r="30" spans="2:5" x14ac:dyDescent="0.3">
      <c r="B30" s="2">
        <f t="shared" si="13"/>
        <v>-0.39999999999999786</v>
      </c>
      <c r="C30" s="2">
        <f t="shared" si="12"/>
        <v>-2.1663999999999977</v>
      </c>
    </row>
    <row r="31" spans="2:5" x14ac:dyDescent="0.3">
      <c r="B31" s="2">
        <f t="shared" si="13"/>
        <v>-0.19999999999999785</v>
      </c>
      <c r="C31" s="2">
        <f t="shared" si="12"/>
        <v>-2.0223999999999993</v>
      </c>
    </row>
    <row r="32" spans="2:5" x14ac:dyDescent="0.3">
      <c r="B32" s="2">
        <f t="shared" si="13"/>
        <v>2.1649348980190553E-15</v>
      </c>
      <c r="C32" s="2">
        <f t="shared" si="12"/>
        <v>-2</v>
      </c>
    </row>
    <row r="33" spans="2:3" x14ac:dyDescent="0.3">
      <c r="B33" s="2">
        <f t="shared" si="13"/>
        <v>0.20000000000000218</v>
      </c>
      <c r="C33" s="2">
        <f t="shared" si="12"/>
        <v>-1.974399999999999</v>
      </c>
    </row>
    <row r="34" spans="2:3" x14ac:dyDescent="0.3">
      <c r="B34" s="2">
        <f t="shared" si="13"/>
        <v>0.40000000000000219</v>
      </c>
      <c r="C34" s="2">
        <f t="shared" si="12"/>
        <v>-1.7823999999999962</v>
      </c>
    </row>
    <row r="35" spans="2:3" x14ac:dyDescent="0.3">
      <c r="B35" s="2">
        <f t="shared" si="13"/>
        <v>0.6000000000000022</v>
      </c>
      <c r="C35" s="2">
        <f t="shared" si="12"/>
        <v>-1.222399999999991</v>
      </c>
    </row>
    <row r="36" spans="2:3" x14ac:dyDescent="0.3">
      <c r="B36" s="2">
        <f t="shared" si="13"/>
        <v>0.80000000000000226</v>
      </c>
      <c r="C36" s="2">
        <f t="shared" si="12"/>
        <v>-5.4399999999982462E-2</v>
      </c>
    </row>
    <row r="37" spans="2:3" x14ac:dyDescent="0.3">
      <c r="B37" s="2">
        <f t="shared" si="13"/>
        <v>1.0000000000000022</v>
      </c>
      <c r="C37" s="2">
        <f t="shared" si="12"/>
        <v>2.0000000000000284</v>
      </c>
    </row>
    <row r="38" spans="2:3" x14ac:dyDescent="0.3">
      <c r="B38" s="2">
        <f t="shared" si="13"/>
        <v>1.2000000000000022</v>
      </c>
      <c r="C38" s="2">
        <f t="shared" si="12"/>
        <v>5.2576000000000436</v>
      </c>
    </row>
    <row r="39" spans="2:3" x14ac:dyDescent="0.3">
      <c r="B39" s="2">
        <f t="shared" si="13"/>
        <v>1.4000000000000021</v>
      </c>
      <c r="C39" s="2">
        <f t="shared" si="12"/>
        <v>10.073600000000061</v>
      </c>
    </row>
    <row r="40" spans="2:3" x14ac:dyDescent="0.3">
      <c r="B40" s="2">
        <f t="shared" si="13"/>
        <v>1.6000000000000021</v>
      </c>
      <c r="C40" s="2">
        <f t="shared" si="12"/>
        <v>16.841600000000081</v>
      </c>
    </row>
    <row r="41" spans="2:3" x14ac:dyDescent="0.3">
      <c r="B41" s="2">
        <f t="shared" si="13"/>
        <v>1.800000000000002</v>
      </c>
      <c r="C41" s="2">
        <f t="shared" si="12"/>
        <v>25.993600000000107</v>
      </c>
    </row>
    <row r="42" spans="2:3" x14ac:dyDescent="0.3">
      <c r="B42" s="2">
        <f t="shared" si="13"/>
        <v>2.0000000000000022</v>
      </c>
      <c r="C42" s="2">
        <f t="shared" si="12"/>
        <v>38.000000000000149</v>
      </c>
    </row>
    <row r="43" spans="2:3" x14ac:dyDescent="0.3">
      <c r="B43" s="2">
        <f t="shared" si="13"/>
        <v>2.2000000000000024</v>
      </c>
      <c r="C43" s="2">
        <f t="shared" si="12"/>
        <v>53.369600000000204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Sebastian Valencia</cp:lastModifiedBy>
  <dcterms:created xsi:type="dcterms:W3CDTF">2020-02-17T14:45:18Z</dcterms:created>
  <dcterms:modified xsi:type="dcterms:W3CDTF">2020-09-02T23:15:28Z</dcterms:modified>
</cp:coreProperties>
</file>