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 activeTab="1"/>
  </bookViews>
  <sheets>
    <sheet name="Hoja1" sheetId="4" r:id="rId1"/>
    <sheet name="Hoja2" sheetId="5" r:id="rId2"/>
  </sheets>
  <definedNames>
    <definedName name="x">#REF!</definedName>
    <definedName name="y">#REF!</definedName>
    <definedName name="z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5" l="1"/>
  <c r="H15" i="5"/>
  <c r="I15" i="5"/>
  <c r="G16" i="5"/>
  <c r="H16" i="5"/>
  <c r="I16" i="5"/>
  <c r="M15" i="5" a="1"/>
  <c r="M15" i="5"/>
  <c r="N15" i="5"/>
  <c r="O15" i="5"/>
  <c r="M16" i="5"/>
  <c r="N16" i="5"/>
  <c r="O16" i="5"/>
  <c r="M17" i="5"/>
  <c r="N17" i="5"/>
  <c r="O17" i="5"/>
  <c r="F7" i="5"/>
  <c r="F8" i="5"/>
  <c r="F9" i="5"/>
  <c r="F10" i="5"/>
  <c r="G7" i="5"/>
  <c r="G8" i="5"/>
  <c r="G9" i="5"/>
  <c r="G10" i="5"/>
  <c r="H7" i="5"/>
  <c r="H8" i="5"/>
  <c r="H9" i="5"/>
  <c r="H10" i="5"/>
  <c r="I10" i="5"/>
  <c r="J10" i="5"/>
  <c r="K10" i="5"/>
  <c r="G30" i="5"/>
  <c r="H30" i="5"/>
  <c r="I30" i="5"/>
  <c r="G31" i="5"/>
  <c r="H31" i="5"/>
  <c r="I31" i="5"/>
  <c r="M30" i="5" a="1"/>
  <c r="M30" i="5"/>
  <c r="N30" i="5"/>
  <c r="O30" i="5"/>
  <c r="M31" i="5"/>
  <c r="N31" i="5"/>
  <c r="O31" i="5"/>
  <c r="M32" i="5"/>
  <c r="N32" i="5"/>
  <c r="O32" i="5"/>
  <c r="J32" i="5"/>
  <c r="J31" i="5"/>
  <c r="J30" i="5"/>
  <c r="I9" i="5"/>
  <c r="J9" i="5"/>
  <c r="K9" i="5"/>
  <c r="J27" i="5"/>
  <c r="J26" i="5"/>
  <c r="J25" i="5"/>
  <c r="G25" i="5"/>
  <c r="H25" i="5"/>
  <c r="I25" i="5"/>
  <c r="G26" i="5"/>
  <c r="H26" i="5"/>
  <c r="I26" i="5"/>
  <c r="M25" i="5" a="1"/>
  <c r="M25" i="5"/>
  <c r="N25" i="5"/>
  <c r="O25" i="5"/>
  <c r="M26" i="5"/>
  <c r="N26" i="5"/>
  <c r="O26" i="5"/>
  <c r="M27" i="5"/>
  <c r="N27" i="5"/>
  <c r="O27" i="5"/>
  <c r="I8" i="5"/>
  <c r="J8" i="5"/>
  <c r="K8" i="5"/>
  <c r="G20" i="5"/>
  <c r="H20" i="5"/>
  <c r="I20" i="5"/>
  <c r="G21" i="5"/>
  <c r="H21" i="5"/>
  <c r="I21" i="5"/>
  <c r="M20" i="5" a="1"/>
  <c r="M20" i="5"/>
  <c r="N20" i="5"/>
  <c r="O20" i="5"/>
  <c r="M21" i="5"/>
  <c r="N21" i="5"/>
  <c r="O21" i="5"/>
  <c r="M22" i="5"/>
  <c r="N22" i="5"/>
  <c r="O22" i="5"/>
  <c r="J22" i="5"/>
  <c r="J21" i="5"/>
  <c r="J20" i="5"/>
  <c r="J17" i="5"/>
  <c r="I7" i="5"/>
  <c r="J7" i="5"/>
  <c r="K7" i="5"/>
  <c r="J15" i="5"/>
  <c r="J16" i="5"/>
  <c r="K15" i="5" a="1"/>
  <c r="K15" i="5"/>
  <c r="K16" i="5"/>
  <c r="K17" i="5"/>
  <c r="Q15" i="5" a="1"/>
  <c r="Q15" i="5"/>
  <c r="R15" i="5"/>
  <c r="S15" i="5"/>
  <c r="Q16" i="5"/>
  <c r="R16" i="5"/>
  <c r="S16" i="5"/>
  <c r="Q17" i="5"/>
  <c r="R17" i="5"/>
  <c r="S17" i="5"/>
  <c r="K6" i="5"/>
  <c r="J6" i="5"/>
  <c r="I6" i="5"/>
  <c r="F8" i="4"/>
  <c r="F9" i="4"/>
  <c r="F10" i="4"/>
  <c r="F11" i="4"/>
  <c r="F12" i="4"/>
  <c r="G8" i="4"/>
  <c r="G9" i="4"/>
  <c r="G10" i="4"/>
  <c r="G11" i="4"/>
  <c r="G12" i="4"/>
  <c r="J12" i="4"/>
  <c r="I12" i="4"/>
  <c r="G33" i="4"/>
  <c r="H33" i="4"/>
  <c r="L32" i="4" a="1"/>
  <c r="L32" i="4"/>
  <c r="M32" i="4"/>
  <c r="L33" i="4"/>
  <c r="M33" i="4"/>
  <c r="I33" i="4"/>
  <c r="I32" i="4"/>
  <c r="J11" i="4"/>
  <c r="I11" i="4"/>
  <c r="G29" i="4"/>
  <c r="H29" i="4"/>
  <c r="L28" i="4" a="1"/>
  <c r="L28" i="4"/>
  <c r="M28" i="4"/>
  <c r="L29" i="4"/>
  <c r="M29" i="4"/>
  <c r="I29" i="4"/>
  <c r="I28" i="4"/>
  <c r="J10" i="4"/>
  <c r="I10" i="4"/>
  <c r="G25" i="4"/>
  <c r="H25" i="4"/>
  <c r="L24" i="4" a="1"/>
  <c r="L24" i="4"/>
  <c r="M24" i="4"/>
  <c r="L25" i="4"/>
  <c r="M25" i="4"/>
  <c r="I25" i="4"/>
  <c r="I24" i="4"/>
  <c r="J9" i="4"/>
  <c r="I9" i="4"/>
  <c r="G21" i="4"/>
  <c r="H21" i="4"/>
  <c r="L20" i="4" a="1"/>
  <c r="L20" i="4"/>
  <c r="M20" i="4"/>
  <c r="L21" i="4"/>
  <c r="M21" i="4"/>
  <c r="I21" i="4"/>
  <c r="I20" i="4"/>
  <c r="J8" i="4"/>
  <c r="I8" i="4"/>
  <c r="G17" i="4"/>
  <c r="H17" i="4"/>
  <c r="L16" i="4" a="1"/>
  <c r="L16" i="4"/>
  <c r="M16" i="4"/>
  <c r="L17" i="4"/>
  <c r="M17" i="4"/>
  <c r="I17" i="4"/>
  <c r="I16" i="4"/>
  <c r="J7" i="4"/>
  <c r="I7" i="4"/>
  <c r="N16" i="4" a="1"/>
  <c r="N16" i="4"/>
  <c r="O16" i="4"/>
  <c r="N17" i="4"/>
  <c r="O17" i="4"/>
  <c r="J16" i="4" a="1"/>
  <c r="J16" i="4"/>
  <c r="J17" i="4"/>
  <c r="N20" i="4" a="1"/>
  <c r="N20" i="4"/>
  <c r="O20" i="4"/>
  <c r="N21" i="4"/>
  <c r="O21" i="4"/>
  <c r="J20" i="4" a="1"/>
  <c r="J20" i="4"/>
  <c r="J21" i="4"/>
  <c r="N24" i="4" a="1"/>
  <c r="N24" i="4"/>
  <c r="O24" i="4"/>
  <c r="N25" i="4"/>
  <c r="O25" i="4"/>
  <c r="J24" i="4" a="1"/>
  <c r="J24" i="4"/>
  <c r="J25" i="4"/>
  <c r="N28" i="4" a="1"/>
  <c r="N28" i="4"/>
  <c r="O28" i="4"/>
  <c r="N29" i="4"/>
  <c r="O29" i="4"/>
  <c r="J28" i="4" a="1"/>
  <c r="J28" i="4"/>
  <c r="J29" i="4"/>
  <c r="N32" i="4" a="1"/>
  <c r="N32" i="4"/>
  <c r="O32" i="4"/>
  <c r="N33" i="4"/>
  <c r="O33" i="4"/>
  <c r="J32" i="4" a="1"/>
  <c r="J32" i="4"/>
  <c r="J33" i="4"/>
  <c r="Q20" i="5" a="1"/>
  <c r="Q20" i="5"/>
  <c r="R20" i="5"/>
  <c r="S20" i="5"/>
  <c r="Q21" i="5"/>
  <c r="R21" i="5"/>
  <c r="S21" i="5"/>
  <c r="Q22" i="5"/>
  <c r="R22" i="5"/>
  <c r="S22" i="5"/>
  <c r="K20" i="5" a="1"/>
  <c r="K20" i="5"/>
  <c r="K21" i="5"/>
  <c r="K22" i="5"/>
  <c r="Q25" i="5" a="1"/>
  <c r="Q25" i="5"/>
  <c r="R25" i="5"/>
  <c r="S25" i="5"/>
  <c r="Q26" i="5"/>
  <c r="R26" i="5"/>
  <c r="S26" i="5"/>
  <c r="Q27" i="5"/>
  <c r="R27" i="5"/>
  <c r="S27" i="5"/>
  <c r="K25" i="5" a="1"/>
  <c r="K25" i="5"/>
  <c r="K26" i="5"/>
  <c r="K27" i="5"/>
  <c r="Q30" i="5" a="1"/>
  <c r="Q30" i="5"/>
  <c r="R30" i="5"/>
  <c r="S30" i="5"/>
  <c r="Q31" i="5"/>
  <c r="R31" i="5"/>
  <c r="S31" i="5"/>
  <c r="Q32" i="5"/>
  <c r="R32" i="5"/>
  <c r="S32" i="5"/>
  <c r="K30" i="5" a="1"/>
  <c r="K30" i="5"/>
  <c r="K31" i="5"/>
  <c r="K32" i="5"/>
</calcChain>
</file>

<file path=xl/sharedStrings.xml><?xml version="1.0" encoding="utf-8"?>
<sst xmlns="http://schemas.openxmlformats.org/spreadsheetml/2006/main" count="65" uniqueCount="27">
  <si>
    <t>x</t>
  </si>
  <si>
    <t>y</t>
  </si>
  <si>
    <t>z</t>
  </si>
  <si>
    <t>x^3 + y^3  - z^3 - 129 = 0</t>
  </si>
  <si>
    <t xml:space="preserve"> </t>
  </si>
  <si>
    <t>f1</t>
  </si>
  <si>
    <t>f2</t>
  </si>
  <si>
    <t>f3</t>
  </si>
  <si>
    <t>h1</t>
  </si>
  <si>
    <t>h2</t>
  </si>
  <si>
    <t>h3</t>
  </si>
  <si>
    <t>x^2 + y^2  - z^2 - 9.75 = 0</t>
  </si>
  <si>
    <t>x + y  - z - 9.49 = 0</t>
  </si>
  <si>
    <t>x +  2y - 2 = 0</t>
  </si>
  <si>
    <t>x^2 + 4y^2 - 4  = 0</t>
  </si>
  <si>
    <t>ec 1</t>
  </si>
  <si>
    <t>ec 2</t>
  </si>
  <si>
    <t>X</t>
  </si>
  <si>
    <t>J</t>
  </si>
  <si>
    <t>Jacobiano</t>
  </si>
  <si>
    <t>f * -1</t>
  </si>
  <si>
    <t>matriz inversa</t>
  </si>
  <si>
    <t>Identidad</t>
  </si>
  <si>
    <t>Delta</t>
  </si>
  <si>
    <t>F (-1)</t>
  </si>
  <si>
    <t>inversa</t>
  </si>
  <si>
    <t>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</si>
</sst>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4" fillId="0" borderId="0" xfId="0" applyFont="1"/>
    <xf numFmtId="164" fontId="1" fillId="4" borderId="0" xfId="0" applyNumberFormat="1" applyFont="1" applyFill="1"/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6" borderId="0" xfId="0" applyFont="1" applyFill="1"/>
    <xf numFmtId="0" fontId="1" fillId="7" borderId="0" xfId="0" applyFont="1" applyFill="1"/>
    <xf numFmtId="164" fontId="1" fillId="7" borderId="0" xfId="0" applyNumberFormat="1" applyFont="1" applyFill="1"/>
  </cellXfs>
  <cellStyles count="232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6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7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G14" sqref="G14"/>
    </sheetView>
  </sheetViews>
  <sheetFormatPr baseColWidth="10" defaultRowHeight="15" x14ac:dyDescent="0"/>
  <cols>
    <col min="1" max="1" width="20.83203125" customWidth="1"/>
    <col min="6" max="6" width="15.33203125" customWidth="1"/>
    <col min="7" max="7" width="11.5" bestFit="1" customWidth="1"/>
    <col min="8" max="8" width="11.83203125" bestFit="1" customWidth="1"/>
    <col min="9" max="9" width="11.5" bestFit="1" customWidth="1"/>
    <col min="10" max="10" width="15.33203125" customWidth="1"/>
    <col min="12" max="13" width="11.6640625" bestFit="1" customWidth="1"/>
    <col min="14" max="14" width="23.1640625" customWidth="1"/>
  </cols>
  <sheetData>
    <row r="2" spans="1:15">
      <c r="A2" t="s">
        <v>13</v>
      </c>
      <c r="B2" t="s">
        <v>15</v>
      </c>
    </row>
    <row r="3" spans="1:15">
      <c r="A3" t="s">
        <v>14</v>
      </c>
      <c r="B3" t="s">
        <v>16</v>
      </c>
    </row>
    <row r="6" spans="1:15">
      <c r="F6" s="3" t="s">
        <v>0</v>
      </c>
      <c r="G6" s="3" t="s">
        <v>1</v>
      </c>
      <c r="H6" s="3" t="s">
        <v>4</v>
      </c>
      <c r="I6" s="3" t="s">
        <v>5</v>
      </c>
      <c r="J6" s="3" t="s">
        <v>6</v>
      </c>
      <c r="K6" s="3" t="s">
        <v>4</v>
      </c>
      <c r="L6" s="3" t="s">
        <v>8</v>
      </c>
      <c r="M6" s="3" t="s">
        <v>9</v>
      </c>
    </row>
    <row r="7" spans="1:15">
      <c r="E7">
        <v>1</v>
      </c>
      <c r="F7" s="1">
        <v>1</v>
      </c>
      <c r="G7" s="1">
        <v>1</v>
      </c>
      <c r="H7" s="1"/>
      <c r="I7" s="4">
        <f t="shared" ref="I7:I12" si="0">F7+2*G7-2</f>
        <v>1</v>
      </c>
      <c r="J7" s="4">
        <f t="shared" ref="J7:J12" si="1">F7^2+4*G7^2-4</f>
        <v>1</v>
      </c>
      <c r="K7" s="1"/>
      <c r="L7" s="1">
        <v>-1.5</v>
      </c>
      <c r="M7" s="1">
        <v>0.25</v>
      </c>
    </row>
    <row r="8" spans="1:15">
      <c r="E8">
        <v>2</v>
      </c>
      <c r="F8" s="1">
        <f t="shared" ref="F8:G12" si="2">F7+L7</f>
        <v>-0.5</v>
      </c>
      <c r="G8" s="1">
        <f t="shared" si="2"/>
        <v>1.25</v>
      </c>
      <c r="H8" s="1"/>
      <c r="I8" s="4">
        <f t="shared" si="0"/>
        <v>0</v>
      </c>
      <c r="J8" s="4">
        <f t="shared" si="1"/>
        <v>2.5</v>
      </c>
      <c r="K8" s="1"/>
      <c r="L8" s="1">
        <v>0.41666666666666663</v>
      </c>
      <c r="M8" s="1">
        <v>-0.20833333333333331</v>
      </c>
    </row>
    <row r="9" spans="1:15">
      <c r="E9">
        <v>3</v>
      </c>
      <c r="F9" s="1">
        <f t="shared" si="2"/>
        <v>-8.333333333333337E-2</v>
      </c>
      <c r="G9" s="1">
        <f t="shared" si="2"/>
        <v>1.0416666666666667</v>
      </c>
      <c r="H9" s="1"/>
      <c r="I9" s="4">
        <f t="shared" si="0"/>
        <v>0</v>
      </c>
      <c r="J9" s="4">
        <f t="shared" si="1"/>
        <v>0.34722222222222321</v>
      </c>
      <c r="K9" s="1"/>
      <c r="L9" s="1">
        <v>8.0128205128205343E-2</v>
      </c>
      <c r="M9" s="1">
        <v>-4.0064102564102672E-2</v>
      </c>
    </row>
    <row r="10" spans="1:15">
      <c r="E10">
        <v>4</v>
      </c>
      <c r="F10" s="1">
        <f t="shared" si="2"/>
        <v>-3.2051282051280272E-3</v>
      </c>
      <c r="G10" s="1">
        <f t="shared" si="2"/>
        <v>1.0016025641025641</v>
      </c>
      <c r="H10" s="1"/>
      <c r="I10" s="4">
        <f t="shared" si="0"/>
        <v>0</v>
      </c>
      <c r="J10" s="4">
        <f t="shared" si="1"/>
        <v>1.2841058514135639E-2</v>
      </c>
      <c r="K10" s="1"/>
      <c r="L10" s="1">
        <v>3.2000081920210218E-3</v>
      </c>
      <c r="M10" s="1">
        <v>-1.6000040960105109E-3</v>
      </c>
    </row>
    <row r="11" spans="1:15">
      <c r="E11">
        <v>5</v>
      </c>
      <c r="F11" s="1">
        <f t="shared" si="2"/>
        <v>-5.1200131070054493E-6</v>
      </c>
      <c r="G11" s="1">
        <f t="shared" si="2"/>
        <v>1.0000025600065536</v>
      </c>
      <c r="H11" s="1"/>
      <c r="I11" s="4">
        <f t="shared" si="0"/>
        <v>0</v>
      </c>
      <c r="J11" s="4">
        <f t="shared" si="1"/>
        <v>2.0480104858222603E-5</v>
      </c>
      <c r="K11" s="1"/>
      <c r="L11" s="1">
        <v>5.1199999996444538E-6</v>
      </c>
      <c r="M11" s="1">
        <v>-2.5600000000442715E-6</v>
      </c>
    </row>
    <row r="12" spans="1:15">
      <c r="E12">
        <v>6</v>
      </c>
      <c r="F12" s="6">
        <f t="shared" si="2"/>
        <v>-1.3107360995495319E-11</v>
      </c>
      <c r="G12" s="6">
        <f t="shared" si="2"/>
        <v>1.0000000000065536</v>
      </c>
      <c r="H12" s="1"/>
      <c r="I12" s="6">
        <f t="shared" si="0"/>
        <v>0</v>
      </c>
      <c r="J12" s="6">
        <f t="shared" si="1"/>
        <v>5.2429172114898392E-11</v>
      </c>
      <c r="K12" s="1"/>
      <c r="L12" s="1"/>
      <c r="M12" s="1"/>
    </row>
    <row r="13" spans="1:15">
      <c r="F13" t="s">
        <v>4</v>
      </c>
      <c r="G13" t="s">
        <v>4</v>
      </c>
      <c r="I13" t="s">
        <v>4</v>
      </c>
      <c r="J13" t="s">
        <v>4</v>
      </c>
    </row>
    <row r="15" spans="1:15">
      <c r="F15" t="s">
        <v>17</v>
      </c>
      <c r="G15" t="s">
        <v>19</v>
      </c>
      <c r="I15" t="s">
        <v>20</v>
      </c>
      <c r="J15" t="s">
        <v>23</v>
      </c>
      <c r="L15" t="s">
        <v>21</v>
      </c>
      <c r="N15" t="s">
        <v>22</v>
      </c>
    </row>
    <row r="16" spans="1:15">
      <c r="D16">
        <v>1</v>
      </c>
      <c r="E16" t="s">
        <v>0</v>
      </c>
      <c r="F16">
        <v>1</v>
      </c>
      <c r="G16" s="5">
        <v>1</v>
      </c>
      <c r="H16" s="5">
        <v>2</v>
      </c>
      <c r="I16" s="4">
        <f>-(F16+2*F17-2)</f>
        <v>-1</v>
      </c>
      <c r="J16" s="1">
        <f t="array" ref="J16:J17">MMULT(L16:M17,I16:I17)</f>
        <v>-1.5</v>
      </c>
      <c r="K16" s="1"/>
      <c r="L16" s="1">
        <f t="array" ref="L16:M17">MINVERSE(G16:H17)</f>
        <v>2</v>
      </c>
      <c r="M16" s="1">
        <v>-0.5</v>
      </c>
      <c r="N16" s="1">
        <f t="array" ref="N16:O17">MMULT(G16:H17,L16:M17)</f>
        <v>1</v>
      </c>
      <c r="O16" s="1">
        <v>0</v>
      </c>
    </row>
    <row r="17" spans="4:15">
      <c r="E17" t="s">
        <v>1</v>
      </c>
      <c r="F17">
        <v>1</v>
      </c>
      <c r="G17" s="5">
        <f>2*F16</f>
        <v>2</v>
      </c>
      <c r="H17" s="5">
        <f>8*F17</f>
        <v>8</v>
      </c>
      <c r="I17" s="4">
        <f>-(F16^2+4*F17^2-4)</f>
        <v>-1</v>
      </c>
      <c r="J17" s="1">
        <v>0.25</v>
      </c>
      <c r="K17" s="1"/>
      <c r="L17" s="1">
        <v>-0.5</v>
      </c>
      <c r="M17" s="1">
        <v>0.25</v>
      </c>
      <c r="N17" s="1">
        <v>0</v>
      </c>
      <c r="O17" s="1">
        <v>1</v>
      </c>
    </row>
    <row r="18" spans="4:15">
      <c r="G18" s="1"/>
      <c r="H18" s="1"/>
      <c r="I18" s="1"/>
      <c r="J18" s="1"/>
      <c r="K18" s="1"/>
      <c r="L18" s="1"/>
      <c r="M18" s="1"/>
      <c r="N18" s="1"/>
      <c r="O18" s="1"/>
    </row>
    <row r="19" spans="4:15">
      <c r="F19" t="s">
        <v>17</v>
      </c>
      <c r="G19" s="1"/>
      <c r="H19" s="1"/>
      <c r="I19" s="1"/>
      <c r="J19" s="1"/>
      <c r="K19" s="1"/>
      <c r="L19" s="1"/>
      <c r="M19" s="1"/>
      <c r="N19" s="1"/>
      <c r="O19" s="1"/>
    </row>
    <row r="20" spans="4:15">
      <c r="D20">
        <v>2</v>
      </c>
      <c r="E20" t="s">
        <v>0</v>
      </c>
      <c r="F20">
        <v>-0.5</v>
      </c>
      <c r="G20" s="5">
        <v>1</v>
      </c>
      <c r="H20" s="5">
        <v>2</v>
      </c>
      <c r="I20" s="4">
        <f>-(F20+2*F21-2)</f>
        <v>0</v>
      </c>
      <c r="J20" s="1">
        <f t="array" ref="J20:J21">MMULT(L20:M21,I20:I21)</f>
        <v>0.41666666666666663</v>
      </c>
      <c r="K20" s="1"/>
      <c r="L20" s="1">
        <f t="array" ref="L20:M21">MINVERSE(G20:H21)</f>
        <v>0.83333333333333337</v>
      </c>
      <c r="M20" s="1">
        <v>-0.16666666666666666</v>
      </c>
      <c r="N20" s="1">
        <f t="array" ref="N20:O21">MMULT(G20:H21,L20:M21)</f>
        <v>1</v>
      </c>
      <c r="O20" s="1">
        <v>0</v>
      </c>
    </row>
    <row r="21" spans="4:15">
      <c r="E21" t="s">
        <v>1</v>
      </c>
      <c r="F21">
        <v>1.25</v>
      </c>
      <c r="G21" s="5">
        <f>2*F20</f>
        <v>-1</v>
      </c>
      <c r="H21" s="5">
        <f>8*F21</f>
        <v>10</v>
      </c>
      <c r="I21" s="4">
        <f>-(F20^2+4*F21^2-4)</f>
        <v>-2.5</v>
      </c>
      <c r="J21" s="1">
        <v>-0.20833333333333331</v>
      </c>
      <c r="K21" s="1"/>
      <c r="L21" s="1">
        <v>8.3333333333333329E-2</v>
      </c>
      <c r="M21" s="1">
        <v>8.3333333333333329E-2</v>
      </c>
      <c r="N21" s="1">
        <v>-1.1102230246251565E-16</v>
      </c>
      <c r="O21" s="1">
        <v>0.99999999999999989</v>
      </c>
    </row>
    <row r="22" spans="4:15">
      <c r="G22" s="1"/>
      <c r="H22" s="1"/>
      <c r="I22" s="1"/>
      <c r="J22" s="1"/>
      <c r="K22" s="1"/>
      <c r="L22" s="1"/>
      <c r="M22" s="1"/>
      <c r="N22" s="1"/>
      <c r="O22" s="1"/>
    </row>
    <row r="23" spans="4:15">
      <c r="F23" t="s">
        <v>17</v>
      </c>
      <c r="G23" s="1"/>
      <c r="H23" s="1"/>
      <c r="I23" s="1"/>
      <c r="J23" s="1"/>
      <c r="K23" s="1"/>
      <c r="L23" s="1"/>
      <c r="M23" s="1"/>
      <c r="N23" s="1"/>
      <c r="O23" s="1"/>
    </row>
    <row r="24" spans="4:15">
      <c r="D24">
        <v>3</v>
      </c>
      <c r="E24" t="s">
        <v>0</v>
      </c>
      <c r="F24">
        <v>-8.333333333333337E-2</v>
      </c>
      <c r="G24" s="5">
        <v>1</v>
      </c>
      <c r="H24" s="5">
        <v>2</v>
      </c>
      <c r="I24" s="4">
        <f>-(F24+2*F25-2)</f>
        <v>0</v>
      </c>
      <c r="J24" s="1">
        <f t="array" ref="J24:J25">MMULT(L24:M25,I24:I25)</f>
        <v>8.0128205128205343E-2</v>
      </c>
      <c r="K24" s="1"/>
      <c r="L24" s="1">
        <f t="array" ref="L24:M25">MINVERSE(G24:H25)</f>
        <v>0.96153846153846156</v>
      </c>
      <c r="M24" s="1">
        <v>-0.23076923076923073</v>
      </c>
      <c r="N24" s="1">
        <f t="array" ref="N24:O25">MMULT(G24:H25,L24:M25)</f>
        <v>1</v>
      </c>
      <c r="O24" s="1">
        <v>0</v>
      </c>
    </row>
    <row r="25" spans="4:15">
      <c r="E25" t="s">
        <v>1</v>
      </c>
      <c r="F25">
        <v>1.0416666666666667</v>
      </c>
      <c r="G25" s="5">
        <f>2*F24</f>
        <v>-0.16666666666666674</v>
      </c>
      <c r="H25" s="5">
        <f>8*F25</f>
        <v>8.3333333333333339</v>
      </c>
      <c r="I25" s="4">
        <f>-(F24^2+4*F25^2-4)</f>
        <v>-0.34722222222222321</v>
      </c>
      <c r="J25" s="1">
        <v>-4.0064102564102672E-2</v>
      </c>
      <c r="K25" s="1"/>
      <c r="L25" s="1">
        <v>1.9230769230769235E-2</v>
      </c>
      <c r="M25" s="1">
        <v>0.11538461538461536</v>
      </c>
      <c r="N25" s="1">
        <v>-2.7755575615628914E-17</v>
      </c>
      <c r="O25" s="1">
        <v>0.99999999999999989</v>
      </c>
    </row>
    <row r="26" spans="4:15">
      <c r="G26" s="1"/>
      <c r="H26" s="1"/>
      <c r="I26" s="1"/>
      <c r="J26" s="1"/>
      <c r="K26" s="1"/>
      <c r="L26" s="1"/>
      <c r="M26" s="1"/>
      <c r="N26" s="1"/>
      <c r="O26" s="1"/>
    </row>
    <row r="27" spans="4:15">
      <c r="F27" t="s">
        <v>17</v>
      </c>
      <c r="G27" s="1"/>
      <c r="H27" s="1"/>
      <c r="I27" s="1"/>
      <c r="J27" s="1"/>
      <c r="K27" s="1"/>
      <c r="L27" s="1"/>
      <c r="M27" s="1"/>
      <c r="N27" s="1"/>
      <c r="O27" s="1"/>
    </row>
    <row r="28" spans="4:15">
      <c r="D28">
        <v>4</v>
      </c>
      <c r="E28" t="s">
        <v>0</v>
      </c>
      <c r="F28">
        <v>-3.2051282051280272E-3</v>
      </c>
      <c r="G28" s="5">
        <v>1</v>
      </c>
      <c r="H28" s="5">
        <v>2</v>
      </c>
      <c r="I28" s="4">
        <f>-(F28+2*F29-2)</f>
        <v>0</v>
      </c>
      <c r="J28" s="1">
        <f t="array" ref="J28:J29">MMULT(L28:M29,I28:I29)</f>
        <v>3.2000081920210218E-3</v>
      </c>
      <c r="K28" s="1"/>
      <c r="L28" s="1">
        <f t="array" ref="L28:M29">MINVERSE(G28:H29)</f>
        <v>0.99840255591054317</v>
      </c>
      <c r="M28" s="1">
        <v>-0.24920127795527156</v>
      </c>
      <c r="N28" s="1">
        <f t="array" ref="N28:O29">MMULT(G28:H29,L28:M29)</f>
        <v>1</v>
      </c>
      <c r="O28" s="1">
        <v>0</v>
      </c>
    </row>
    <row r="29" spans="4:15">
      <c r="E29" t="s">
        <v>1</v>
      </c>
      <c r="F29">
        <v>1.0016025641025641</v>
      </c>
      <c r="G29" s="5">
        <f>2*F28</f>
        <v>-6.4102564102560544E-3</v>
      </c>
      <c r="H29" s="5">
        <f>8*F29</f>
        <v>8.0128205128205128</v>
      </c>
      <c r="I29" s="4">
        <f>-(F28^2+4*F29^2-4)</f>
        <v>-1.2841058514135639E-2</v>
      </c>
      <c r="J29" s="1">
        <v>-1.6000040960105109E-3</v>
      </c>
      <c r="K29" s="1"/>
      <c r="L29" s="1">
        <v>7.9872204472839013E-4</v>
      </c>
      <c r="M29" s="1">
        <v>0.12460063897763578</v>
      </c>
      <c r="N29" s="1">
        <v>-8.6736173798840355E-19</v>
      </c>
      <c r="O29" s="1">
        <v>0.99999999999999989</v>
      </c>
    </row>
    <row r="30" spans="4:15">
      <c r="G30" s="1"/>
      <c r="H30" s="1"/>
      <c r="I30" s="1"/>
      <c r="J30" s="1"/>
      <c r="K30" s="1"/>
      <c r="L30" s="1"/>
      <c r="M30" s="1"/>
      <c r="N30" s="1"/>
      <c r="O30" s="1"/>
    </row>
    <row r="31" spans="4:15">
      <c r="F31" t="s">
        <v>17</v>
      </c>
      <c r="G31" s="1"/>
      <c r="H31" s="1"/>
      <c r="I31" s="1"/>
      <c r="J31" s="1"/>
      <c r="K31" s="1"/>
      <c r="L31" s="1"/>
      <c r="M31" s="1"/>
      <c r="N31" s="1"/>
      <c r="O31" s="1"/>
    </row>
    <row r="32" spans="4:15">
      <c r="D32">
        <v>5</v>
      </c>
      <c r="E32" t="s">
        <v>0</v>
      </c>
      <c r="F32" s="1">
        <v>-5.1200131070054493E-6</v>
      </c>
      <c r="G32" s="5">
        <v>1</v>
      </c>
      <c r="H32" s="5">
        <v>2</v>
      </c>
      <c r="I32" s="4">
        <f>-(F32+2*F33-2)</f>
        <v>-4.4408920985006262E-16</v>
      </c>
      <c r="J32" s="1">
        <f t="array" ref="J32:J33">MMULT(L32:M33,I32:I33)</f>
        <v>5.1199999996444538E-6</v>
      </c>
      <c r="K32" s="1"/>
      <c r="L32" s="1">
        <f t="array" ref="L32:M33">MINVERSE(G32:H33)</f>
        <v>0.99999744000655366</v>
      </c>
      <c r="M32" s="1">
        <v>-0.24999872000327683</v>
      </c>
      <c r="N32" s="1">
        <f t="array" ref="N32:O33">MMULT(G32:H33,L32:M33)</f>
        <v>1</v>
      </c>
      <c r="O32" s="1">
        <v>0</v>
      </c>
    </row>
    <row r="33" spans="5:15">
      <c r="E33" t="s">
        <v>1</v>
      </c>
      <c r="F33">
        <v>1.0000025600065536</v>
      </c>
      <c r="G33" s="5">
        <f>2*F32</f>
        <v>-1.0240026214010899E-5</v>
      </c>
      <c r="H33" s="5">
        <f>8*F33</f>
        <v>8.0000204800524291</v>
      </c>
      <c r="I33" s="4">
        <f>-(F32^2+4*F33^2-4)</f>
        <v>-2.0480104858222603E-5</v>
      </c>
      <c r="J33" s="1">
        <v>-2.5600000000442715E-6</v>
      </c>
      <c r="K33" s="1"/>
      <c r="L33" s="1">
        <v>1.2799967231513628E-6</v>
      </c>
      <c r="M33" s="1">
        <v>0.12499936000163842</v>
      </c>
      <c r="N33" s="1">
        <v>1.6940658945086007E-21</v>
      </c>
      <c r="O33" s="1">
        <v>1</v>
      </c>
    </row>
    <row r="34" spans="5:15">
      <c r="N34" s="1"/>
      <c r="O34" s="1"/>
    </row>
    <row r="35" spans="5:15">
      <c r="N35" s="1"/>
      <c r="O3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2"/>
  <sheetViews>
    <sheetView tabSelected="1" workbookViewId="0">
      <selection activeCell="K11" sqref="K11"/>
    </sheetView>
  </sheetViews>
  <sheetFormatPr baseColWidth="10" defaultRowHeight="15" x14ac:dyDescent="0"/>
  <cols>
    <col min="6" max="7" width="11" bestFit="1" customWidth="1"/>
    <col min="8" max="8" width="11.5" bestFit="1" customWidth="1"/>
    <col min="9" max="11" width="11" bestFit="1" customWidth="1"/>
    <col min="12" max="12" width="11.5" bestFit="1" customWidth="1"/>
    <col min="13" max="13" width="11" bestFit="1" customWidth="1"/>
    <col min="14" max="14" width="11.5" bestFit="1" customWidth="1"/>
    <col min="17" max="17" width="12.1640625" bestFit="1" customWidth="1"/>
    <col min="18" max="18" width="12.83203125" bestFit="1" customWidth="1"/>
    <col min="19" max="19" width="11" bestFit="1" customWidth="1"/>
  </cols>
  <sheetData>
    <row r="3" spans="1:19">
      <c r="A3" t="s">
        <v>3</v>
      </c>
    </row>
    <row r="4" spans="1:19">
      <c r="A4" t="s">
        <v>11</v>
      </c>
    </row>
    <row r="5" spans="1:19">
      <c r="A5" t="s">
        <v>12</v>
      </c>
      <c r="F5" t="s">
        <v>0</v>
      </c>
      <c r="G5" t="s">
        <v>1</v>
      </c>
      <c r="H5" t="s">
        <v>2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</row>
    <row r="6" spans="1:19">
      <c r="E6">
        <v>1</v>
      </c>
      <c r="F6">
        <v>4</v>
      </c>
      <c r="G6">
        <v>2</v>
      </c>
      <c r="H6">
        <v>-3</v>
      </c>
      <c r="I6" s="8">
        <f>F6^3+G6^3-H6^3-129</f>
        <v>-30</v>
      </c>
      <c r="J6" s="8">
        <f>F6^2+G6^2-H6^2-9.75</f>
        <v>1.25</v>
      </c>
      <c r="K6" s="8">
        <f>F6+G6-H6-9.49</f>
        <v>-0.49000000000000021</v>
      </c>
      <c r="L6">
        <v>0.45964285714285691</v>
      </c>
      <c r="M6">
        <v>-0.47449999999999959</v>
      </c>
      <c r="N6">
        <v>-0.50485714285714289</v>
      </c>
    </row>
    <row r="7" spans="1:19">
      <c r="E7">
        <v>2</v>
      </c>
      <c r="F7" s="1">
        <f t="shared" ref="F7:H10" si="0">F6+L6</f>
        <v>4.4596428571428568</v>
      </c>
      <c r="G7" s="1">
        <f t="shared" si="0"/>
        <v>1.5255000000000005</v>
      </c>
      <c r="H7" s="1">
        <f t="shared" si="0"/>
        <v>-3.5048571428571429</v>
      </c>
      <c r="I7" s="9">
        <f>F7^3+G7^3-H7^3-129</f>
        <v>6.2990408132652931</v>
      </c>
      <c r="J7" s="9">
        <f>F7^2+G7^2-H7^2-9.75</f>
        <v>0.18154107142856901</v>
      </c>
      <c r="K7" s="9">
        <f>F7+G7-H7-9.49</f>
        <v>0</v>
      </c>
      <c r="L7" s="1">
        <v>-9.7537312397845799E-2</v>
      </c>
      <c r="M7" s="1">
        <v>0.13638502583311349</v>
      </c>
      <c r="N7" s="1">
        <v>3.8847713435267661E-2</v>
      </c>
    </row>
    <row r="8" spans="1:19">
      <c r="E8">
        <v>3</v>
      </c>
      <c r="F8" s="1">
        <f t="shared" si="0"/>
        <v>4.3621055447450114</v>
      </c>
      <c r="G8" s="1">
        <f t="shared" si="0"/>
        <v>1.6618850258331139</v>
      </c>
      <c r="H8" s="1">
        <f t="shared" si="0"/>
        <v>-3.4660094294218751</v>
      </c>
      <c r="I8" s="9">
        <f>F8^3+G8^3-H8^3-129</f>
        <v>0.22982604937035944</v>
      </c>
      <c r="J8" s="9">
        <f>F8^2+G8^2-H8^2-9.75</f>
        <v>2.6605257742149391E-2</v>
      </c>
      <c r="K8" s="9">
        <f>F8+G8-H8-9.49</f>
        <v>0</v>
      </c>
      <c r="L8" s="1">
        <v>-4.7596749833455554E-3</v>
      </c>
      <c r="M8" s="1">
        <v>4.6718305821738882E-3</v>
      </c>
      <c r="N8" s="1">
        <v>-8.7844401171666316E-5</v>
      </c>
    </row>
    <row r="9" spans="1:19">
      <c r="E9">
        <v>4</v>
      </c>
      <c r="F9" s="1">
        <f t="shared" si="0"/>
        <v>4.3573458697616658</v>
      </c>
      <c r="G9" s="1">
        <f t="shared" si="0"/>
        <v>1.6665568564152877</v>
      </c>
      <c r="H9" s="1">
        <f t="shared" si="0"/>
        <v>-3.4660972738230469</v>
      </c>
      <c r="I9" s="9">
        <f>F9^3+G9^3-H9^3-129</f>
        <v>4.0535532846774913E-4</v>
      </c>
      <c r="J9" s="9">
        <f>F9^2+G9^2-H9^2-9.75</f>
        <v>4.44727902983999E-5</v>
      </c>
      <c r="K9" s="9">
        <f>F9+G9-H9-9.49</f>
        <v>0</v>
      </c>
      <c r="L9" s="1">
        <v>-8.3194043398506329E-6</v>
      </c>
      <c r="M9" s="1">
        <v>8.348505588885967E-6</v>
      </c>
      <c r="N9" s="1">
        <v>2.9101249035335297E-8</v>
      </c>
    </row>
    <row r="10" spans="1:19">
      <c r="E10">
        <v>5</v>
      </c>
      <c r="F10" s="1">
        <f t="shared" si="0"/>
        <v>4.3573375503573262</v>
      </c>
      <c r="G10" s="1">
        <f t="shared" si="0"/>
        <v>1.6665652049208766</v>
      </c>
      <c r="H10" s="1">
        <f t="shared" si="0"/>
        <v>-3.4660972447217979</v>
      </c>
      <c r="I10" s="2">
        <f>F10^3+G10^3-H10^3-129</f>
        <v>1.2532268556242343E-9</v>
      </c>
      <c r="J10" s="2">
        <f>F10^2+G10^2-H10^2-9.75</f>
        <v>1.3890755212742079E-10</v>
      </c>
      <c r="K10" s="2">
        <f>F10+G10-H10-9.49</f>
        <v>0</v>
      </c>
      <c r="L10" s="1"/>
      <c r="M10" s="1"/>
      <c r="N10" s="1"/>
    </row>
    <row r="11" spans="1:19">
      <c r="F11" s="1"/>
      <c r="G11" s="1"/>
      <c r="H11" s="1"/>
      <c r="I11" s="1"/>
      <c r="J11" s="1"/>
      <c r="K11" s="1"/>
      <c r="L11" s="1"/>
      <c r="M11" s="1"/>
      <c r="N11" s="1"/>
    </row>
    <row r="14" spans="1:19">
      <c r="E14" t="s">
        <v>17</v>
      </c>
      <c r="G14" t="s">
        <v>18</v>
      </c>
      <c r="J14" t="s">
        <v>24</v>
      </c>
      <c r="M14" t="s">
        <v>25</v>
      </c>
      <c r="Q14" t="s">
        <v>26</v>
      </c>
    </row>
    <row r="15" spans="1:19">
      <c r="D15">
        <v>1</v>
      </c>
      <c r="E15" t="s">
        <v>0</v>
      </c>
      <c r="F15">
        <v>4</v>
      </c>
      <c r="G15" s="7">
        <f>3*F15^2</f>
        <v>48</v>
      </c>
      <c r="H15" s="7">
        <f>3*F16^2</f>
        <v>12</v>
      </c>
      <c r="I15" s="7">
        <f>-3*F17^2</f>
        <v>-27</v>
      </c>
      <c r="J15" s="8">
        <f>-(F15^3+F16^3-F17^3-129)</f>
        <v>30</v>
      </c>
      <c r="K15">
        <f t="array" ref="K15:K17">MMULT(M15:O17,J15:J17)</f>
        <v>0.45964285714285691</v>
      </c>
      <c r="M15">
        <f t="array" ref="M15:O17">MINVERSE(G15:I17)</f>
        <v>2.3809523809523808E-2</v>
      </c>
      <c r="N15">
        <v>3.5714285714285719E-2</v>
      </c>
      <c r="O15">
        <v>-0.42857142857142855</v>
      </c>
      <c r="Q15" s="1">
        <f t="array" ref="Q15:S17">MMULT(G15:I17,M15:O17)</f>
        <v>1</v>
      </c>
      <c r="R15" s="1">
        <v>-4.4408920985006262E-16</v>
      </c>
      <c r="S15" s="1">
        <v>0</v>
      </c>
    </row>
    <row r="16" spans="1:19">
      <c r="E16" t="s">
        <v>1</v>
      </c>
      <c r="F16">
        <v>2</v>
      </c>
      <c r="G16" s="7">
        <f>2*F15</f>
        <v>8</v>
      </c>
      <c r="H16" s="7">
        <f>2*F16</f>
        <v>4</v>
      </c>
      <c r="I16" s="7">
        <f>-2*F17</f>
        <v>6</v>
      </c>
      <c r="J16" s="8">
        <f>-(F15^2+F16^2-F17^2-9.75)</f>
        <v>-1.25</v>
      </c>
      <c r="K16">
        <v>-0.47449999999999959</v>
      </c>
      <c r="M16">
        <v>-3.3333333333333326E-2</v>
      </c>
      <c r="N16">
        <v>4.9999999999999989E-2</v>
      </c>
      <c r="O16">
        <v>1.2</v>
      </c>
      <c r="Q16" s="1">
        <v>1.3877787807814457E-17</v>
      </c>
      <c r="R16" s="1">
        <v>1</v>
      </c>
      <c r="S16" s="1">
        <v>0</v>
      </c>
    </row>
    <row r="17" spans="4:19">
      <c r="E17" t="s">
        <v>2</v>
      </c>
      <c r="F17">
        <v>-3</v>
      </c>
      <c r="G17" s="7">
        <v>1</v>
      </c>
      <c r="H17" s="7">
        <v>1</v>
      </c>
      <c r="I17" s="7">
        <v>-1</v>
      </c>
      <c r="J17" s="8">
        <f>-(F15+F16-F17-9.49)</f>
        <v>0.49000000000000021</v>
      </c>
      <c r="K17">
        <v>-0.50485714285714289</v>
      </c>
      <c r="M17">
        <v>-9.5238095238095247E-3</v>
      </c>
      <c r="N17">
        <v>8.5714285714285715E-2</v>
      </c>
      <c r="O17">
        <v>-0.22857142857142856</v>
      </c>
      <c r="Q17" s="1">
        <v>6.9388939039072284E-18</v>
      </c>
      <c r="R17" s="1">
        <v>0</v>
      </c>
      <c r="S17" s="1">
        <v>0.99999999999999989</v>
      </c>
    </row>
    <row r="20" spans="4:19">
      <c r="D20">
        <v>2</v>
      </c>
      <c r="E20" t="s">
        <v>0</v>
      </c>
      <c r="F20">
        <v>4.4596428571428568</v>
      </c>
      <c r="G20" s="7">
        <f>3*F20^2</f>
        <v>59.665243239795906</v>
      </c>
      <c r="H20" s="7">
        <f>3*F21^2</f>
        <v>6.9814507500000049</v>
      </c>
      <c r="I20" s="7">
        <f>-3*F22^2</f>
        <v>-36.852070775510207</v>
      </c>
      <c r="J20" s="8">
        <f>-(F20^3+F21^3-F22^3-129)</f>
        <v>-6.2990408132652931</v>
      </c>
      <c r="K20">
        <f t="array" ref="K20:K22">MMULT(M20:O22,J20:J22)</f>
        <v>-9.7537312397845799E-2</v>
      </c>
      <c r="M20">
        <f t="array" ref="M20:O22">MINVERSE(G20:I22)</f>
        <v>1.4263922607061398E-2</v>
      </c>
      <c r="N20">
        <v>4.2350095646172682E-2</v>
      </c>
      <c r="O20">
        <v>-0.22879301499948368</v>
      </c>
      <c r="Q20" s="1">
        <f t="array" ref="Q20:S22">MMULT(G20:I22,M20:O22)</f>
        <v>0.99999999999999989</v>
      </c>
      <c r="R20" s="1">
        <v>0</v>
      </c>
      <c r="S20" s="1">
        <v>0</v>
      </c>
    </row>
    <row r="21" spans="4:19">
      <c r="E21" t="s">
        <v>1</v>
      </c>
      <c r="F21">
        <v>1.5255000000000005</v>
      </c>
      <c r="G21" s="7">
        <f>2*F20</f>
        <v>8.9192857142857136</v>
      </c>
      <c r="H21" s="7">
        <f>2*F21</f>
        <v>3.051000000000001</v>
      </c>
      <c r="I21" s="7">
        <f>-2*F22</f>
        <v>7.0097142857142858</v>
      </c>
      <c r="J21" s="8">
        <f>-(F20^2+F21^2-F22^2-9.75)</f>
        <v>-0.18154107142856901</v>
      </c>
      <c r="K21">
        <v>0.13638502583311349</v>
      </c>
      <c r="M21">
        <v>-2.2583885870857898E-2</v>
      </c>
      <c r="N21">
        <v>3.2344157403831134E-2</v>
      </c>
      <c r="O21">
        <v>1.0589862627119264</v>
      </c>
      <c r="Q21" s="1">
        <v>-4.8572257327350599E-17</v>
      </c>
      <c r="R21" s="1">
        <v>1</v>
      </c>
      <c r="S21" s="1">
        <v>2.2204460492503131E-16</v>
      </c>
    </row>
    <row r="22" spans="4:19">
      <c r="E22" t="s">
        <v>2</v>
      </c>
      <c r="F22">
        <v>-3.5048571428571429</v>
      </c>
      <c r="G22" s="7">
        <v>1</v>
      </c>
      <c r="H22" s="7">
        <v>1</v>
      </c>
      <c r="I22" s="7">
        <v>-1</v>
      </c>
      <c r="J22" s="8">
        <f>-(F20+F21-F22-9.49)</f>
        <v>0</v>
      </c>
      <c r="K22">
        <v>3.8847713435267661E-2</v>
      </c>
      <c r="M22">
        <v>-8.3199632637964913E-3</v>
      </c>
      <c r="N22">
        <v>7.4694253050003823E-2</v>
      </c>
      <c r="O22">
        <v>-0.16980675228755718</v>
      </c>
      <c r="Q22" s="1">
        <v>-8.6736173798840355E-18</v>
      </c>
      <c r="R22" s="1">
        <v>0</v>
      </c>
      <c r="S22" s="1">
        <v>0.99999999999999989</v>
      </c>
    </row>
    <row r="25" spans="4:19">
      <c r="D25">
        <v>3</v>
      </c>
      <c r="E25" t="s">
        <v>0</v>
      </c>
      <c r="F25">
        <v>4.3621055447450114</v>
      </c>
      <c r="G25" s="7">
        <f>3*F25^2</f>
        <v>57.083894350485515</v>
      </c>
      <c r="H25" s="7">
        <f>3*F26^2</f>
        <v>8.2855855172649893</v>
      </c>
      <c r="I25" s="7">
        <f>-3*F27^2</f>
        <v>-36.039664094524056</v>
      </c>
      <c r="J25" s="8">
        <f>-(F25^3+F26^3-F27^3-129)</f>
        <v>-0.22982604937035944</v>
      </c>
      <c r="K25">
        <f t="array" ref="K25:K27">MMULT(M25:O27,J25:J27)</f>
        <v>-4.7596749833455554E-3</v>
      </c>
      <c r="M25">
        <f t="array" ref="M25:O27">MINVERSE(G25:I27)</f>
        <v>1.5769659513820391E-2</v>
      </c>
      <c r="N25">
        <v>4.2675641347753576E-2</v>
      </c>
      <c r="O25">
        <v>-0.27250488112722254</v>
      </c>
      <c r="Q25" s="1">
        <f t="array" ref="Q25:S27">MMULT(G25:I27,M25:O27)</f>
        <v>1</v>
      </c>
      <c r="R25" s="1">
        <v>0</v>
      </c>
      <c r="S25" s="1">
        <v>8.8817841970012523E-16</v>
      </c>
    </row>
    <row r="26" spans="4:19">
      <c r="E26" t="s">
        <v>1</v>
      </c>
      <c r="F26">
        <v>1.6618850258331139</v>
      </c>
      <c r="G26" s="7">
        <f>2*F25</f>
        <v>8.7242110894900229</v>
      </c>
      <c r="H26" s="7">
        <f>2*F26</f>
        <v>3.3237700516662279</v>
      </c>
      <c r="I26" s="7">
        <f>-2*F27</f>
        <v>6.9320188588437501</v>
      </c>
      <c r="J26" s="8">
        <f>-(F25^2+F26^2-F27^2-9.75)</f>
        <v>-2.6605257742149391E-2</v>
      </c>
      <c r="K26">
        <v>4.6718305821738882E-3</v>
      </c>
      <c r="M26">
        <v>-2.4073566422792566E-2</v>
      </c>
      <c r="N26">
        <v>3.235834403015684E-2</v>
      </c>
      <c r="O26">
        <v>1.0919118984926588</v>
      </c>
      <c r="Q26" s="1">
        <v>1.3877787807814457E-17</v>
      </c>
      <c r="R26" s="1">
        <v>1</v>
      </c>
      <c r="S26" s="1">
        <v>4.4408920985006262E-16</v>
      </c>
    </row>
    <row r="27" spans="4:19">
      <c r="E27" t="s">
        <v>2</v>
      </c>
      <c r="F27">
        <v>-3.4660094294218751</v>
      </c>
      <c r="G27" s="7">
        <v>1</v>
      </c>
      <c r="H27" s="7">
        <v>1</v>
      </c>
      <c r="I27" s="7">
        <v>-1</v>
      </c>
      <c r="J27" s="8">
        <f>-(F25+F26-F27-9.49)</f>
        <v>0</v>
      </c>
      <c r="K27">
        <v>-8.7844401171666316E-5</v>
      </c>
      <c r="M27">
        <v>-8.303906908972182E-3</v>
      </c>
      <c r="N27">
        <v>7.5033985377910437E-2</v>
      </c>
      <c r="O27">
        <v>-0.18059298263456375</v>
      </c>
      <c r="Q27" s="1">
        <v>6.9388939039072284E-18</v>
      </c>
      <c r="R27" s="1">
        <v>-1.3877787807814457E-17</v>
      </c>
      <c r="S27" s="1">
        <v>1</v>
      </c>
    </row>
    <row r="30" spans="4:19">
      <c r="D30">
        <v>4</v>
      </c>
      <c r="E30" t="s">
        <v>0</v>
      </c>
      <c r="F30">
        <v>4.3573458697616658</v>
      </c>
      <c r="G30" s="7">
        <f>3*F30^2</f>
        <v>56.959389086187144</v>
      </c>
      <c r="H30" s="7">
        <f>3*F31^2</f>
        <v>8.3322352669944184</v>
      </c>
      <c r="I30" s="7">
        <f>-3*F32^2</f>
        <v>-36.041490934810675</v>
      </c>
      <c r="J30" s="8">
        <f>-(F30^3+F31^3-F32^3-129)</f>
        <v>-4.0535532846774913E-4</v>
      </c>
      <c r="K30">
        <f t="array" ref="K30:K32">MMULT(M30:O32,J30:J32)</f>
        <v>-8.3194043398506329E-6</v>
      </c>
      <c r="M30">
        <f t="array" ref="M30:O32">MINVERSE(G30:I32)</f>
        <v>1.5834383854103327E-2</v>
      </c>
      <c r="N30">
        <v>4.2741920595311678E-2</v>
      </c>
      <c r="O30">
        <v>-0.27439949322923562</v>
      </c>
      <c r="Q30" s="1">
        <f t="array" ref="Q30:S32">MMULT(G30:I32,M30:O32)</f>
        <v>1.0000000000000002</v>
      </c>
      <c r="R30" s="1">
        <v>0</v>
      </c>
      <c r="S30" s="1">
        <v>8.8817841970012523E-16</v>
      </c>
    </row>
    <row r="31" spans="4:19">
      <c r="E31" t="s">
        <v>1</v>
      </c>
      <c r="F31">
        <v>1.6665568564152877</v>
      </c>
      <c r="G31" s="7">
        <f>2*F30</f>
        <v>8.7146917395233316</v>
      </c>
      <c r="H31" s="7">
        <f>2*F31</f>
        <v>3.3331137128305754</v>
      </c>
      <c r="I31" s="7">
        <f>-2*F32</f>
        <v>6.9321945476460938</v>
      </c>
      <c r="J31" s="8">
        <f>-(F30^2+F31^2-F32^2-9.75)</f>
        <v>-4.44727902983999E-5</v>
      </c>
      <c r="K31">
        <v>8.348505588885967E-6</v>
      </c>
      <c r="M31">
        <v>-2.4135544428457483E-2</v>
      </c>
      <c r="N31">
        <v>3.2266155126115331E-2</v>
      </c>
      <c r="O31">
        <v>1.0935562703637305</v>
      </c>
      <c r="Q31" s="1">
        <v>2.0816681711721685E-17</v>
      </c>
      <c r="R31" s="1">
        <v>1</v>
      </c>
      <c r="S31" s="1">
        <v>-2.2204460492503131E-16</v>
      </c>
    </row>
    <row r="32" spans="4:19">
      <c r="E32" t="s">
        <v>2</v>
      </c>
      <c r="F32">
        <v>-3.4660972738230469</v>
      </c>
      <c r="G32" s="7">
        <v>1</v>
      </c>
      <c r="H32" s="7">
        <v>1</v>
      </c>
      <c r="I32" s="7">
        <v>-1</v>
      </c>
      <c r="J32" s="8">
        <f>-(F30+F31-F32-9.49)</f>
        <v>0</v>
      </c>
      <c r="K32">
        <v>2.9101249035335297E-8</v>
      </c>
      <c r="M32">
        <v>-8.3011605743541599E-3</v>
      </c>
      <c r="N32">
        <v>7.5008075721427009E-2</v>
      </c>
      <c r="O32">
        <v>-0.18084322286550514</v>
      </c>
      <c r="Q32" s="1">
        <v>3.4694469519536142E-18</v>
      </c>
      <c r="R32" s="1">
        <v>0</v>
      </c>
      <c r="S32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2020-04-13T18:00:26Z</dcterms:created>
  <dcterms:modified xsi:type="dcterms:W3CDTF">2020-04-22T20:27:10Z</dcterms:modified>
</cp:coreProperties>
</file>