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ITESM 7\Métodos numericos\"/>
    </mc:Choice>
  </mc:AlternateContent>
  <xr:revisionPtr revIDLastSave="0" documentId="13_ncr:1_{9A68D015-355B-4486-AA96-168ECCABAC12}" xr6:coauthVersionLast="45" xr6:coauthVersionMax="45" xr10:uidLastSave="{00000000-0000-0000-0000-000000000000}"/>
  <bookViews>
    <workbookView xWindow="-120" yWindow="-120" windowWidth="20730" windowHeight="11160" activeTab="3" xr2:uid="{44B127ED-41A9-4503-9A76-C014623F9E33}"/>
  </bookViews>
  <sheets>
    <sheet name="ejemplo" sheetId="2" r:id="rId1"/>
    <sheet name=" x^3+2x^2+10x-20" sheetId="3" r:id="rId2"/>
    <sheet name="x^4+3x^3-2" sheetId="4" r:id="rId3"/>
    <sheet name="x^3-2x-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5" l="1"/>
  <c r="I4" i="5" s="1"/>
  <c r="H4" i="5"/>
  <c r="K4" i="5"/>
  <c r="K5" i="5"/>
  <c r="K6" i="5"/>
  <c r="K7" i="5"/>
  <c r="K8" i="5"/>
  <c r="C9" i="5"/>
  <c r="K9" i="5"/>
  <c r="B10" i="5"/>
  <c r="B11" i="5" s="1"/>
  <c r="C10" i="5"/>
  <c r="K10" i="5"/>
  <c r="G4" i="4"/>
  <c r="H4" i="4"/>
  <c r="I4" i="4"/>
  <c r="F5" i="4" s="1"/>
  <c r="J4" i="4"/>
  <c r="L4" i="4"/>
  <c r="M4" i="4"/>
  <c r="C7" i="4"/>
  <c r="B8" i="4"/>
  <c r="B9" i="4" s="1"/>
  <c r="C8" i="4"/>
  <c r="G4" i="3"/>
  <c r="I4" i="3" s="1"/>
  <c r="H4" i="3"/>
  <c r="K4" i="3"/>
  <c r="K5" i="3"/>
  <c r="K6" i="3"/>
  <c r="C7" i="3"/>
  <c r="K7" i="3"/>
  <c r="B8" i="3"/>
  <c r="C8" i="3" s="1"/>
  <c r="K8" i="3"/>
  <c r="K9" i="3"/>
  <c r="F4" i="2"/>
  <c r="G4" i="2" s="1"/>
  <c r="K4" i="2"/>
  <c r="E5" i="2"/>
  <c r="K5" i="2"/>
  <c r="E6" i="2"/>
  <c r="E7" i="2" s="1"/>
  <c r="E8" i="2" s="1"/>
  <c r="E9" i="2" s="1"/>
  <c r="K6" i="2"/>
  <c r="C7" i="2"/>
  <c r="K7" i="2"/>
  <c r="B8" i="2"/>
  <c r="C8" i="2"/>
  <c r="K8" i="2"/>
  <c r="B9" i="2"/>
  <c r="C9" i="2" s="1"/>
  <c r="K9" i="2"/>
  <c r="C18" i="2"/>
  <c r="B19" i="2"/>
  <c r="C19" i="2"/>
  <c r="B20" i="2"/>
  <c r="C20" i="2"/>
  <c r="B21" i="2"/>
  <c r="C21" i="2" s="1"/>
  <c r="C11" i="5" l="1"/>
  <c r="B12" i="5"/>
  <c r="J4" i="5"/>
  <c r="M4" i="5" s="1"/>
  <c r="L4" i="5"/>
  <c r="F5" i="5"/>
  <c r="H5" i="4"/>
  <c r="G5" i="4"/>
  <c r="I5" i="4" s="1"/>
  <c r="B10" i="4"/>
  <c r="C9" i="4"/>
  <c r="J4" i="3"/>
  <c r="M4" i="3" s="1"/>
  <c r="L4" i="3"/>
  <c r="F5" i="3"/>
  <c r="B9" i="3"/>
  <c r="B10" i="2"/>
  <c r="H4" i="2"/>
  <c r="I4" i="2" s="1"/>
  <c r="B22" i="2"/>
  <c r="H5" i="5" l="1"/>
  <c r="G5" i="5"/>
  <c r="I5" i="5" s="1"/>
  <c r="C12" i="5"/>
  <c r="B13" i="5"/>
  <c r="L5" i="4"/>
  <c r="J5" i="4"/>
  <c r="M5" i="4" s="1"/>
  <c r="F6" i="4"/>
  <c r="C10" i="4"/>
  <c r="B11" i="4"/>
  <c r="B10" i="3"/>
  <c r="C9" i="3"/>
  <c r="G5" i="3"/>
  <c r="H5" i="3"/>
  <c r="I5" i="3"/>
  <c r="L4" i="2"/>
  <c r="F5" i="2"/>
  <c r="J4" i="2"/>
  <c r="M4" i="2" s="1"/>
  <c r="C22" i="2"/>
  <c r="B23" i="2"/>
  <c r="C10" i="2"/>
  <c r="B11" i="2"/>
  <c r="J5" i="5" l="1"/>
  <c r="M5" i="5" s="1"/>
  <c r="L5" i="5"/>
  <c r="F6" i="5"/>
  <c r="C13" i="5"/>
  <c r="B14" i="5"/>
  <c r="C11" i="4"/>
  <c r="B12" i="4"/>
  <c r="G6" i="4"/>
  <c r="H6" i="4"/>
  <c r="I6" i="4" s="1"/>
  <c r="L5" i="3"/>
  <c r="J5" i="3"/>
  <c r="M5" i="3" s="1"/>
  <c r="F6" i="3"/>
  <c r="B11" i="3"/>
  <c r="C10" i="3"/>
  <c r="C11" i="2"/>
  <c r="B12" i="2"/>
  <c r="B24" i="2"/>
  <c r="C23" i="2"/>
  <c r="G5" i="2"/>
  <c r="H5" i="2"/>
  <c r="I5" i="2"/>
  <c r="B15" i="5" l="1"/>
  <c r="C14" i="5"/>
  <c r="H6" i="5"/>
  <c r="G6" i="5"/>
  <c r="I6" i="5" s="1"/>
  <c r="J6" i="4"/>
  <c r="M6" i="4" s="1"/>
  <c r="L6" i="4"/>
  <c r="F7" i="4"/>
  <c r="B13" i="4"/>
  <c r="C12" i="4"/>
  <c r="B12" i="3"/>
  <c r="C11" i="3"/>
  <c r="G6" i="3"/>
  <c r="H6" i="3"/>
  <c r="I6" i="3"/>
  <c r="F6" i="2"/>
  <c r="L5" i="2"/>
  <c r="J5" i="2"/>
  <c r="M5" i="2" s="1"/>
  <c r="B25" i="2"/>
  <c r="C24" i="2"/>
  <c r="B13" i="2"/>
  <c r="C12" i="2"/>
  <c r="J6" i="5" l="1"/>
  <c r="M6" i="5" s="1"/>
  <c r="L6" i="5"/>
  <c r="F7" i="5"/>
  <c r="C15" i="5"/>
  <c r="B16" i="5"/>
  <c r="B14" i="4"/>
  <c r="C13" i="4"/>
  <c r="G7" i="4"/>
  <c r="H7" i="4"/>
  <c r="I7" i="4" s="1"/>
  <c r="F7" i="3"/>
  <c r="L6" i="3"/>
  <c r="J6" i="3"/>
  <c r="M6" i="3" s="1"/>
  <c r="C12" i="3"/>
  <c r="B13" i="3"/>
  <c r="C25" i="2"/>
  <c r="B26" i="2"/>
  <c r="C13" i="2"/>
  <c r="B14" i="2"/>
  <c r="G6" i="2"/>
  <c r="I6" i="2" s="1"/>
  <c r="H6" i="2"/>
  <c r="C16" i="5" l="1"/>
  <c r="B17" i="5"/>
  <c r="H7" i="5"/>
  <c r="G7" i="5"/>
  <c r="I7" i="5" s="1"/>
  <c r="J7" i="4"/>
  <c r="M7" i="4" s="1"/>
  <c r="L7" i="4"/>
  <c r="C14" i="4"/>
  <c r="B15" i="4"/>
  <c r="C13" i="3"/>
  <c r="B14" i="3"/>
  <c r="G7" i="3"/>
  <c r="I7" i="3" s="1"/>
  <c r="H7" i="3"/>
  <c r="L6" i="2"/>
  <c r="F7" i="2"/>
  <c r="J6" i="2"/>
  <c r="M6" i="2" s="1"/>
  <c r="C14" i="2"/>
  <c r="B15" i="2"/>
  <c r="C26" i="2"/>
  <c r="B27" i="2"/>
  <c r="J7" i="5" l="1"/>
  <c r="M7" i="5" s="1"/>
  <c r="L7" i="5"/>
  <c r="F8" i="5"/>
  <c r="C17" i="5"/>
  <c r="B18" i="5"/>
  <c r="C15" i="4"/>
  <c r="B16" i="4"/>
  <c r="F8" i="3"/>
  <c r="J7" i="3"/>
  <c r="M7" i="3" s="1"/>
  <c r="L7" i="3"/>
  <c r="C14" i="3"/>
  <c r="B15" i="3"/>
  <c r="B28" i="2"/>
  <c r="C27" i="2"/>
  <c r="C15" i="2"/>
  <c r="B16" i="2"/>
  <c r="G7" i="2"/>
  <c r="H7" i="2"/>
  <c r="I7" i="2" s="1"/>
  <c r="B19" i="5" l="1"/>
  <c r="C18" i="5"/>
  <c r="G8" i="5"/>
  <c r="I8" i="5" s="1"/>
  <c r="H8" i="5"/>
  <c r="B17" i="4"/>
  <c r="C16" i="4"/>
  <c r="B16" i="3"/>
  <c r="C15" i="3"/>
  <c r="G8" i="3"/>
  <c r="I8" i="3"/>
  <c r="H8" i="3"/>
  <c r="J7" i="2"/>
  <c r="M7" i="2" s="1"/>
  <c r="L7" i="2"/>
  <c r="F8" i="2"/>
  <c r="B17" i="2"/>
  <c r="C17" i="2" s="1"/>
  <c r="C16" i="2"/>
  <c r="B29" i="2"/>
  <c r="C28" i="2"/>
  <c r="J8" i="5" l="1"/>
  <c r="M8" i="5" s="1"/>
  <c r="L8" i="5"/>
  <c r="F9" i="5"/>
  <c r="C19" i="5"/>
  <c r="B20" i="5"/>
  <c r="B18" i="4"/>
  <c r="C17" i="4"/>
  <c r="L8" i="3"/>
  <c r="F9" i="3"/>
  <c r="J8" i="3"/>
  <c r="M8" i="3" s="1"/>
  <c r="C16" i="3"/>
  <c r="B17" i="3"/>
  <c r="C29" i="2"/>
  <c r="B30" i="2"/>
  <c r="G8" i="2"/>
  <c r="H8" i="2"/>
  <c r="I8" i="2"/>
  <c r="C20" i="5" l="1"/>
  <c r="B21" i="5"/>
  <c r="H9" i="5"/>
  <c r="G9" i="5"/>
  <c r="I9" i="5" s="1"/>
  <c r="C18" i="4"/>
  <c r="B19" i="4"/>
  <c r="C17" i="3"/>
  <c r="B18" i="3"/>
  <c r="G9" i="3"/>
  <c r="I9" i="3" s="1"/>
  <c r="H9" i="3"/>
  <c r="F9" i="2"/>
  <c r="J8" i="2"/>
  <c r="M8" i="2" s="1"/>
  <c r="L8" i="2"/>
  <c r="C30" i="2"/>
  <c r="B31" i="2"/>
  <c r="F10" i="5" l="1"/>
  <c r="J9" i="5"/>
  <c r="M9" i="5" s="1"/>
  <c r="L9" i="5"/>
  <c r="C21" i="5"/>
  <c r="B22" i="5"/>
  <c r="C19" i="4"/>
  <c r="B20" i="4"/>
  <c r="J9" i="3"/>
  <c r="M9" i="3" s="1"/>
  <c r="L9" i="3"/>
  <c r="C18" i="3"/>
  <c r="B19" i="3"/>
  <c r="B32" i="2"/>
  <c r="C31" i="2"/>
  <c r="G9" i="2"/>
  <c r="I9" i="2" s="1"/>
  <c r="H9" i="2"/>
  <c r="G10" i="5" l="1"/>
  <c r="I10" i="5" s="1"/>
  <c r="H10" i="5"/>
  <c r="B23" i="5"/>
  <c r="C22" i="5"/>
  <c r="B21" i="4"/>
  <c r="C20" i="4"/>
  <c r="B20" i="3"/>
  <c r="C19" i="3"/>
  <c r="L9" i="2"/>
  <c r="J9" i="2"/>
  <c r="M9" i="2" s="1"/>
  <c r="C32" i="2"/>
  <c r="B33" i="2"/>
  <c r="L10" i="5" l="1"/>
  <c r="J10" i="5"/>
  <c r="M10" i="5" s="1"/>
  <c r="C23" i="5"/>
  <c r="B24" i="5"/>
  <c r="C21" i="4"/>
  <c r="B22" i="4"/>
  <c r="C20" i="3"/>
  <c r="B21" i="3"/>
  <c r="C33" i="2"/>
  <c r="B34" i="2"/>
  <c r="C24" i="5" l="1"/>
  <c r="B25" i="5"/>
  <c r="C22" i="4"/>
  <c r="B23" i="4"/>
  <c r="C21" i="3"/>
  <c r="B22" i="3"/>
  <c r="C34" i="2"/>
  <c r="B35" i="2"/>
  <c r="B26" i="5" l="1"/>
  <c r="C25" i="5"/>
  <c r="C23" i="4"/>
  <c r="B24" i="4"/>
  <c r="C22" i="3"/>
  <c r="B23" i="3"/>
  <c r="B36" i="2"/>
  <c r="C36" i="2" s="1"/>
  <c r="C35" i="2"/>
  <c r="B27" i="5" l="1"/>
  <c r="C26" i="5"/>
  <c r="B25" i="4"/>
  <c r="C24" i="4"/>
  <c r="B24" i="3"/>
  <c r="C23" i="3"/>
  <c r="C27" i="5" l="1"/>
  <c r="B28" i="5"/>
  <c r="B26" i="4"/>
  <c r="C25" i="4"/>
  <c r="C24" i="3"/>
  <c r="B25" i="3"/>
  <c r="C28" i="5" l="1"/>
  <c r="B29" i="5"/>
  <c r="C26" i="4"/>
  <c r="B27" i="4"/>
  <c r="B26" i="3"/>
  <c r="C25" i="3"/>
  <c r="C29" i="5" l="1"/>
  <c r="B30" i="5"/>
  <c r="C27" i="4"/>
  <c r="B28" i="4"/>
  <c r="C26" i="3"/>
  <c r="B27" i="3"/>
  <c r="B31" i="5" l="1"/>
  <c r="C30" i="5"/>
  <c r="B29" i="4"/>
  <c r="C28" i="4"/>
  <c r="B28" i="3"/>
  <c r="C27" i="3"/>
  <c r="C31" i="5" l="1"/>
  <c r="B32" i="5"/>
  <c r="B30" i="4"/>
  <c r="C29" i="4"/>
  <c r="C28" i="3"/>
  <c r="B29" i="3"/>
  <c r="C32" i="5" l="1"/>
  <c r="B33" i="5"/>
  <c r="C30" i="4"/>
  <c r="B31" i="4"/>
  <c r="B30" i="3"/>
  <c r="C29" i="3"/>
  <c r="B34" i="5" l="1"/>
  <c r="C33" i="5"/>
  <c r="C31" i="4"/>
  <c r="B32" i="4"/>
  <c r="C30" i="3"/>
  <c r="B31" i="3"/>
  <c r="B35" i="5" l="1"/>
  <c r="C34" i="5"/>
  <c r="B33" i="4"/>
  <c r="C32" i="4"/>
  <c r="B32" i="3"/>
  <c r="C31" i="3"/>
  <c r="C35" i="5" l="1"/>
  <c r="B36" i="5"/>
  <c r="C33" i="4"/>
  <c r="B34" i="4"/>
  <c r="C32" i="3"/>
  <c r="B33" i="3"/>
  <c r="C36" i="5" l="1"/>
  <c r="B37" i="5"/>
  <c r="B35" i="4"/>
  <c r="C34" i="4"/>
  <c r="C33" i="3"/>
  <c r="B34" i="3"/>
  <c r="C37" i="5" l="1"/>
  <c r="B38" i="5"/>
  <c r="C35" i="4"/>
  <c r="B36" i="4"/>
  <c r="C34" i="3"/>
  <c r="B35" i="3"/>
  <c r="B39" i="5" l="1"/>
  <c r="C39" i="5" s="1"/>
  <c r="C38" i="5"/>
  <c r="B37" i="4"/>
  <c r="C37" i="4" s="1"/>
  <c r="C36" i="4"/>
  <c r="B36" i="3"/>
  <c r="C35" i="3"/>
  <c r="C36" i="3" l="1"/>
  <c r="B37" i="3"/>
  <c r="C37" i="3" l="1"/>
  <c r="B38" i="3"/>
  <c r="C38" i="3" l="1"/>
  <c r="B39" i="3"/>
  <c r="B40" i="3" l="1"/>
  <c r="C39" i="3"/>
  <c r="C40" i="3" l="1"/>
  <c r="B41" i="3"/>
  <c r="B42" i="3" l="1"/>
  <c r="C41" i="3"/>
  <c r="C42" i="3" l="1"/>
  <c r="B43" i="3"/>
  <c r="B44" i="3" l="1"/>
  <c r="C43" i="3"/>
  <c r="C44" i="3" l="1"/>
  <c r="B45" i="3"/>
  <c r="C45" i="3" l="1"/>
  <c r="B46" i="3"/>
  <c r="B47" i="3" l="1"/>
  <c r="C46" i="3"/>
  <c r="B48" i="3" l="1"/>
  <c r="C47" i="3"/>
  <c r="C48" i="3" l="1"/>
  <c r="B49" i="3"/>
  <c r="B50" i="3" l="1"/>
  <c r="C49" i="3"/>
  <c r="C50" i="3" l="1"/>
  <c r="B51" i="3"/>
  <c r="B52" i="3" l="1"/>
  <c r="C51" i="3"/>
  <c r="C52" i="3" l="1"/>
  <c r="B53" i="3"/>
  <c r="C53" i="3" l="1"/>
  <c r="B54" i="3"/>
  <c r="C54" i="3" l="1"/>
  <c r="B55" i="3"/>
  <c r="B56" i="3" l="1"/>
  <c r="C55" i="3"/>
  <c r="C56" i="3" l="1"/>
  <c r="B57" i="3"/>
  <c r="C57" i="3" s="1"/>
</calcChain>
</file>

<file path=xl/sharedStrings.xml><?xml version="1.0" encoding="utf-8"?>
<sst xmlns="http://schemas.openxmlformats.org/spreadsheetml/2006/main" count="77" uniqueCount="30">
  <si>
    <t xml:space="preserve"> </t>
  </si>
  <si>
    <t>f(x)</t>
  </si>
  <si>
    <t>x</t>
  </si>
  <si>
    <t>Graficar</t>
  </si>
  <si>
    <t xml:space="preserve">f ' (x) = 3 x^2 + 6x </t>
  </si>
  <si>
    <t>Validacion 2</t>
  </si>
  <si>
    <t>Validacion 1</t>
  </si>
  <si>
    <t>E</t>
  </si>
  <si>
    <t>f(Pn)</t>
  </si>
  <si>
    <t>Pn</t>
  </si>
  <si>
    <t>f ' (Pn-1)</t>
  </si>
  <si>
    <t>f(Pn-1)</t>
  </si>
  <si>
    <t>Pn-1</t>
  </si>
  <si>
    <t>n</t>
  </si>
  <si>
    <t>f(x) = x^3 + 3x^2 - 1</t>
  </si>
  <si>
    <t>Ejemplo 1</t>
  </si>
  <si>
    <t>p_0</t>
  </si>
  <si>
    <t>Metodo Newthon Raphson</t>
  </si>
  <si>
    <t>f'(x)=3x^2+4x+10</t>
  </si>
  <si>
    <t>f(x)= x^3+2x^2+10x-20</t>
  </si>
  <si>
    <t>Error</t>
  </si>
  <si>
    <t>f'(Pn-1)</t>
  </si>
  <si>
    <t>10^-4</t>
  </si>
  <si>
    <t>f'(x)=4x^3+9x^2</t>
  </si>
  <si>
    <t xml:space="preserve"> f(x)=x^4+3x^3-2</t>
  </si>
  <si>
    <t>Ejericicio 1</t>
  </si>
  <si>
    <t>Ejercicio 2</t>
  </si>
  <si>
    <t>f'(x)=3x^2-2</t>
  </si>
  <si>
    <t xml:space="preserve"> f(x)=x^3-2x-5</t>
  </si>
  <si>
    <t>Ejemplo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</si>
</sst>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164" fontId="1" fillId="0" borderId="0" xfId="1" applyNumberFormat="1"/>
    <xf numFmtId="165" fontId="1" fillId="0" borderId="0" xfId="1" applyNumberFormat="1"/>
    <xf numFmtId="165" fontId="2" fillId="2" borderId="0" xfId="1" applyNumberFormat="1" applyFont="1" applyFill="1"/>
    <xf numFmtId="165" fontId="2" fillId="3" borderId="0" xfId="1" applyNumberFormat="1" applyFont="1" applyFill="1"/>
    <xf numFmtId="165" fontId="2" fillId="4" borderId="0" xfId="1" applyNumberFormat="1" applyFont="1" applyFill="1"/>
    <xf numFmtId="165" fontId="1" fillId="5" borderId="0" xfId="1" applyNumberFormat="1" applyFill="1"/>
    <xf numFmtId="0" fontId="2" fillId="3" borderId="0" xfId="1" applyFont="1" applyFill="1"/>
    <xf numFmtId="0" fontId="2" fillId="4" borderId="0" xfId="1" applyFont="1" applyFill="1"/>
    <xf numFmtId="0" fontId="3" fillId="0" borderId="0" xfId="1" applyFont="1" applyAlignment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1" fillId="5" borderId="1" xfId="1" applyFill="1" applyBorder="1" applyAlignment="1">
      <alignment horizontal="center"/>
    </xf>
    <xf numFmtId="0" fontId="1" fillId="0" borderId="0" xfId="1" applyAlignment="1"/>
    <xf numFmtId="0" fontId="3" fillId="0" borderId="1" xfId="1" applyFont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1" xfId="1" applyFill="1" applyBorder="1" applyAlignment="1">
      <alignment horizontal="center"/>
    </xf>
    <xf numFmtId="0" fontId="3" fillId="6" borderId="1" xfId="1" applyFont="1" applyFill="1" applyBorder="1" applyAlignment="1">
      <alignment horizontal="center"/>
    </xf>
    <xf numFmtId="0" fontId="3" fillId="6" borderId="0" xfId="1" applyFont="1" applyFill="1" applyAlignment="1">
      <alignment horizontal="center"/>
    </xf>
    <xf numFmtId="0" fontId="3" fillId="6" borderId="0" xfId="1" applyFont="1" applyFill="1" applyAlignment="1"/>
    <xf numFmtId="0" fontId="4" fillId="6" borderId="1" xfId="1" applyFont="1" applyFill="1" applyBorder="1" applyAlignment="1">
      <alignment horizontal="center"/>
    </xf>
  </cellXfs>
  <cellStyles count="2">
    <cellStyle name="Normal" xfId="0" builtinId="0"/>
    <cellStyle name="Normal 2" xfId="1" xr:uid="{11748252-1776-4B70-9311-6F3010F6BEE6}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ejemplo!$B$7:$B$36</c:f>
              <c:numCache>
                <c:formatCode>0.000000</c:formatCode>
                <c:ptCount val="30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-4.3999999999999995</c:v>
                </c:pt>
                <c:pt idx="4">
                  <c:v>-4.1999999999999993</c:v>
                </c:pt>
                <c:pt idx="5">
                  <c:v>-3.9999999999999991</c:v>
                </c:pt>
                <c:pt idx="6">
                  <c:v>-3.7999999999999989</c:v>
                </c:pt>
                <c:pt idx="7">
                  <c:v>-3.5999999999999988</c:v>
                </c:pt>
                <c:pt idx="8">
                  <c:v>-3.3999999999999986</c:v>
                </c:pt>
                <c:pt idx="9">
                  <c:v>-3.1999999999999984</c:v>
                </c:pt>
                <c:pt idx="10">
                  <c:v>-2.9999999999999982</c:v>
                </c:pt>
                <c:pt idx="11">
                  <c:v>-2.87938524</c:v>
                </c:pt>
                <c:pt idx="12">
                  <c:v>-2.6793852399999998</c:v>
                </c:pt>
                <c:pt idx="13">
                  <c:v>-2.4793852399999996</c:v>
                </c:pt>
                <c:pt idx="14">
                  <c:v>-2.2793852399999994</c:v>
                </c:pt>
                <c:pt idx="15">
                  <c:v>-2.0793852399999992</c:v>
                </c:pt>
                <c:pt idx="16">
                  <c:v>-1.8793852399999993</c:v>
                </c:pt>
                <c:pt idx="17">
                  <c:v>-1.6793852399999993</c:v>
                </c:pt>
                <c:pt idx="18">
                  <c:v>-1.4793852399999994</c:v>
                </c:pt>
                <c:pt idx="19">
                  <c:v>-1.2793852399999994</c:v>
                </c:pt>
                <c:pt idx="20">
                  <c:v>-1.0793852399999995</c:v>
                </c:pt>
                <c:pt idx="21">
                  <c:v>-0.87938523999999951</c:v>
                </c:pt>
                <c:pt idx="22">
                  <c:v>-0.67938523999999956</c:v>
                </c:pt>
                <c:pt idx="23">
                  <c:v>-0.47938523999999955</c:v>
                </c:pt>
                <c:pt idx="24">
                  <c:v>-0.27938523999999954</c:v>
                </c:pt>
                <c:pt idx="25">
                  <c:v>-7.9385239999999524E-2</c:v>
                </c:pt>
                <c:pt idx="26">
                  <c:v>0.12061476000000049</c:v>
                </c:pt>
                <c:pt idx="27">
                  <c:v>0.3206147600000005</c:v>
                </c:pt>
                <c:pt idx="28">
                  <c:v>0.52061476000000051</c:v>
                </c:pt>
                <c:pt idx="29">
                  <c:v>0.72061476000000058</c:v>
                </c:pt>
              </c:numCache>
            </c:numRef>
          </c:xVal>
          <c:yVal>
            <c:numRef>
              <c:f>ejemplo!$C$7:$C$36</c:f>
              <c:numCache>
                <c:formatCode>0.000000</c:formatCode>
                <c:ptCount val="30"/>
                <c:pt idx="0">
                  <c:v>-51</c:v>
                </c:pt>
                <c:pt idx="1">
                  <c:v>-42.471999999999994</c:v>
                </c:pt>
                <c:pt idx="2">
                  <c:v>-34.85599999999998</c:v>
                </c:pt>
                <c:pt idx="3">
                  <c:v>-28.103999999999985</c:v>
                </c:pt>
                <c:pt idx="4">
                  <c:v>-22.167999999999985</c:v>
                </c:pt>
                <c:pt idx="5">
                  <c:v>-16.999999999999979</c:v>
                </c:pt>
                <c:pt idx="6">
                  <c:v>-12.551999999999978</c:v>
                </c:pt>
                <c:pt idx="7">
                  <c:v>-8.775999999999982</c:v>
                </c:pt>
                <c:pt idx="8">
                  <c:v>-5.623999999999981</c:v>
                </c:pt>
                <c:pt idx="9">
                  <c:v>-3.0479999999999805</c:v>
                </c:pt>
                <c:pt idx="10">
                  <c:v>-0.99999999999998224</c:v>
                </c:pt>
                <c:pt idx="11">
                  <c:v>1.1939938815430651E-8</c:v>
                </c:pt>
                <c:pt idx="12">
                  <c:v>1.3017271113378577</c:v>
                </c:pt>
                <c:pt idx="13">
                  <c:v>2.20040175313577</c:v>
                </c:pt>
                <c:pt idx="14">
                  <c:v>2.7440239373336848</c:v>
                </c:pt>
                <c:pt idx="15">
                  <c:v>2.9805936639315984</c:v>
                </c:pt>
                <c:pt idx="16">
                  <c:v>2.9581109329295119</c:v>
                </c:pt>
                <c:pt idx="17">
                  <c:v>2.7245757443274252</c:v>
                </c:pt>
                <c:pt idx="18">
                  <c:v>2.3279880981253402</c:v>
                </c:pt>
                <c:pt idx="19">
                  <c:v>1.8163479943232539</c:v>
                </c:pt>
                <c:pt idx="20">
                  <c:v>1.2376554329211684</c:v>
                </c:pt>
                <c:pt idx="21">
                  <c:v>0.63991041391908343</c:v>
                </c:pt>
                <c:pt idx="22">
                  <c:v>7.1112937316998304E-2</c:v>
                </c:pt>
                <c:pt idx="23">
                  <c:v>-0.42073699688508703</c:v>
                </c:pt>
                <c:pt idx="24">
                  <c:v>-0.78763938868717209</c:v>
                </c:pt>
                <c:pt idx="25">
                  <c:v>-0.98159423808925705</c:v>
                </c:pt>
                <c:pt idx="26">
                  <c:v>-0.95460154509134187</c:v>
                </c:pt>
                <c:pt idx="27">
                  <c:v>-0.65866130969342662</c:v>
                </c:pt>
                <c:pt idx="28">
                  <c:v>-4.5773531895511255E-2</c:v>
                </c:pt>
                <c:pt idx="29">
                  <c:v>0.93206178830240494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C-477B-85DA-986A450C2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440152"/>
        <c:axId val="2114443176"/>
      </c:scatterChart>
      <c:valAx>
        <c:axId val="2114440152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2114443176"/>
        <c:crosses val="autoZero"/>
        <c:crossBetween val="midCat"/>
      </c:valAx>
      <c:valAx>
        <c:axId val="2114443176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1444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 x^3+2x^2+10x-20'!$C$6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x^3+2x^2+10x-20'!$B$7:$B$37</c:f>
              <c:numCache>
                <c:formatCode>General</c:formatCode>
                <c:ptCount val="31"/>
                <c:pt idx="0">
                  <c:v>-6</c:v>
                </c:pt>
                <c:pt idx="1">
                  <c:v>-5.8</c:v>
                </c:pt>
                <c:pt idx="2">
                  <c:v>-5.6</c:v>
                </c:pt>
                <c:pt idx="3">
                  <c:v>-5.3999999999999995</c:v>
                </c:pt>
                <c:pt idx="4">
                  <c:v>-5.1999999999999993</c:v>
                </c:pt>
                <c:pt idx="5">
                  <c:v>-4.9999999999999991</c:v>
                </c:pt>
                <c:pt idx="6">
                  <c:v>-4.7999999999999989</c:v>
                </c:pt>
                <c:pt idx="7">
                  <c:v>-4.5999999999999988</c:v>
                </c:pt>
                <c:pt idx="8">
                  <c:v>-4.3999999999999986</c:v>
                </c:pt>
                <c:pt idx="9">
                  <c:v>-4.1999999999999984</c:v>
                </c:pt>
                <c:pt idx="10">
                  <c:v>-3.9999999999999982</c:v>
                </c:pt>
                <c:pt idx="11">
                  <c:v>-3.799999999999998</c:v>
                </c:pt>
                <c:pt idx="12">
                  <c:v>-3.5999999999999979</c:v>
                </c:pt>
                <c:pt idx="13">
                  <c:v>-3.3999999999999977</c:v>
                </c:pt>
                <c:pt idx="14">
                  <c:v>-3.1999999999999975</c:v>
                </c:pt>
                <c:pt idx="15">
                  <c:v>-2.9999999999999973</c:v>
                </c:pt>
                <c:pt idx="16">
                  <c:v>-2.7999999999999972</c:v>
                </c:pt>
                <c:pt idx="17">
                  <c:v>-2.599999999999997</c:v>
                </c:pt>
                <c:pt idx="18">
                  <c:v>-2.3999999999999968</c:v>
                </c:pt>
                <c:pt idx="19">
                  <c:v>-2.1999999999999966</c:v>
                </c:pt>
                <c:pt idx="20">
                  <c:v>-1.9999999999999967</c:v>
                </c:pt>
                <c:pt idx="21">
                  <c:v>-1.7999999999999967</c:v>
                </c:pt>
                <c:pt idx="22">
                  <c:v>-1.5999999999999968</c:v>
                </c:pt>
                <c:pt idx="23">
                  <c:v>-1.3999999999999968</c:v>
                </c:pt>
                <c:pt idx="24">
                  <c:v>-1.1999999999999968</c:v>
                </c:pt>
                <c:pt idx="25">
                  <c:v>-0.99999999999999689</c:v>
                </c:pt>
                <c:pt idx="26">
                  <c:v>-0.79999999999999694</c:v>
                </c:pt>
                <c:pt idx="27">
                  <c:v>-0.59999999999999698</c:v>
                </c:pt>
                <c:pt idx="28">
                  <c:v>-0.39999999999999697</c:v>
                </c:pt>
                <c:pt idx="29">
                  <c:v>-0.19999999999999696</c:v>
                </c:pt>
                <c:pt idx="30">
                  <c:v>3.0531133177191805E-15</c:v>
                </c:pt>
              </c:numCache>
            </c:numRef>
          </c:xVal>
          <c:yVal>
            <c:numRef>
              <c:f>' x^3+2x^2+10x-20'!$C$7:$C$37</c:f>
              <c:numCache>
                <c:formatCode>General</c:formatCode>
                <c:ptCount val="31"/>
                <c:pt idx="0">
                  <c:v>-224</c:v>
                </c:pt>
                <c:pt idx="1">
                  <c:v>-205.83199999999999</c:v>
                </c:pt>
                <c:pt idx="2">
                  <c:v>-188.89599999999996</c:v>
                </c:pt>
                <c:pt idx="3">
                  <c:v>-173.14399999999995</c:v>
                </c:pt>
                <c:pt idx="4">
                  <c:v>-158.52799999999996</c:v>
                </c:pt>
                <c:pt idx="5">
                  <c:v>-144.99999999999994</c:v>
                </c:pt>
                <c:pt idx="6">
                  <c:v>-132.51199999999994</c:v>
                </c:pt>
                <c:pt idx="7">
                  <c:v>-121.01599999999993</c:v>
                </c:pt>
                <c:pt idx="8">
                  <c:v>-110.46399999999994</c:v>
                </c:pt>
                <c:pt idx="9">
                  <c:v>-100.80799999999992</c:v>
                </c:pt>
                <c:pt idx="10">
                  <c:v>-91.999999999999929</c:v>
                </c:pt>
                <c:pt idx="11">
                  <c:v>-83.991999999999919</c:v>
                </c:pt>
                <c:pt idx="12">
                  <c:v>-76.735999999999933</c:v>
                </c:pt>
                <c:pt idx="13">
                  <c:v>-70.183999999999941</c:v>
                </c:pt>
                <c:pt idx="14">
                  <c:v>-64.287999999999926</c:v>
                </c:pt>
                <c:pt idx="15">
                  <c:v>-58.999999999999929</c:v>
                </c:pt>
                <c:pt idx="16">
                  <c:v>-54.271999999999935</c:v>
                </c:pt>
                <c:pt idx="17">
                  <c:v>-50.055999999999941</c:v>
                </c:pt>
                <c:pt idx="18">
                  <c:v>-46.303999999999945</c:v>
                </c:pt>
                <c:pt idx="19">
                  <c:v>-42.967999999999947</c:v>
                </c:pt>
                <c:pt idx="20">
                  <c:v>-39.999999999999957</c:v>
                </c:pt>
                <c:pt idx="21">
                  <c:v>-37.351999999999961</c:v>
                </c:pt>
                <c:pt idx="22">
                  <c:v>-34.975999999999964</c:v>
                </c:pt>
                <c:pt idx="23">
                  <c:v>-32.82399999999997</c:v>
                </c:pt>
                <c:pt idx="24">
                  <c:v>-30.847999999999971</c:v>
                </c:pt>
                <c:pt idx="25">
                  <c:v>-28.999999999999972</c:v>
                </c:pt>
                <c:pt idx="26">
                  <c:v>-27.231999999999974</c:v>
                </c:pt>
                <c:pt idx="27">
                  <c:v>-25.495999999999974</c:v>
                </c:pt>
                <c:pt idx="28">
                  <c:v>-23.743999999999971</c:v>
                </c:pt>
                <c:pt idx="29">
                  <c:v>-21.927999999999972</c:v>
                </c:pt>
                <c:pt idx="30">
                  <c:v>-19.999999999999968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34-4850-AC7C-47F5AB47D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85504"/>
        <c:axId val="330850032"/>
      </c:scatterChart>
      <c:valAx>
        <c:axId val="3305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850032"/>
        <c:crosses val="autoZero"/>
        <c:crossBetween val="midCat"/>
      </c:valAx>
      <c:valAx>
        <c:axId val="3308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5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'x^4+3x^3-2'!$B$7:$B$37</c:f>
              <c:numCache>
                <c:formatCode>General</c:formatCode>
                <c:ptCount val="3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</c:numCache>
            </c:numRef>
          </c:xVal>
          <c:yVal>
            <c:numRef>
              <c:f>'x^4+3x^3-2'!$C$7:$C$37</c:f>
              <c:numCache>
                <c:formatCode>General</c:formatCode>
                <c:ptCount val="31"/>
                <c:pt idx="0">
                  <c:v>62</c:v>
                </c:pt>
                <c:pt idx="1">
                  <c:v>41.897600000000011</c:v>
                </c:pt>
                <c:pt idx="2">
                  <c:v>25.993599999999958</c:v>
                </c:pt>
                <c:pt idx="3">
                  <c:v>13.721599999999967</c:v>
                </c:pt>
                <c:pt idx="4">
                  <c:v>4.5535999999999461</c:v>
                </c:pt>
                <c:pt idx="5">
                  <c:v>-2.0000000000000284</c:v>
                </c:pt>
                <c:pt idx="6">
                  <c:v>-6.390400000000021</c:v>
                </c:pt>
                <c:pt idx="7">
                  <c:v>-9.0304000000000073</c:v>
                </c:pt>
                <c:pt idx="8">
                  <c:v>-10.294400000000003</c:v>
                </c:pt>
                <c:pt idx="9">
                  <c:v>-10.518400000000003</c:v>
                </c:pt>
                <c:pt idx="10">
                  <c:v>-9.9999999999999929</c:v>
                </c:pt>
                <c:pt idx="11">
                  <c:v>-8.9983999999999877</c:v>
                </c:pt>
                <c:pt idx="12">
                  <c:v>-7.7343999999999893</c:v>
                </c:pt>
                <c:pt idx="13">
                  <c:v>-6.3903999999999908</c:v>
                </c:pt>
                <c:pt idx="14">
                  <c:v>-5.1103999999999914</c:v>
                </c:pt>
                <c:pt idx="15">
                  <c:v>-3.9999999999999933</c:v>
                </c:pt>
                <c:pt idx="16">
                  <c:v>-3.126399999999995</c:v>
                </c:pt>
                <c:pt idx="17">
                  <c:v>-2.5183999999999971</c:v>
                </c:pt>
                <c:pt idx="18">
                  <c:v>-2.1663999999999985</c:v>
                </c:pt>
                <c:pt idx="19">
                  <c:v>-2.0223999999999998</c:v>
                </c:pt>
                <c:pt idx="20">
                  <c:v>-2</c:v>
                </c:pt>
                <c:pt idx="21">
                  <c:v>-1.9743999999999995</c:v>
                </c:pt>
                <c:pt idx="22">
                  <c:v>-1.7823999999999978</c:v>
                </c:pt>
                <c:pt idx="23">
                  <c:v>-1.2223999999999946</c:v>
                </c:pt>
                <c:pt idx="24">
                  <c:v>-5.4399999999989124E-2</c:v>
                </c:pt>
                <c:pt idx="25">
                  <c:v>2.0000000000000178</c:v>
                </c:pt>
                <c:pt idx="26">
                  <c:v>5.2576000000000258</c:v>
                </c:pt>
                <c:pt idx="27">
                  <c:v>10.073600000000036</c:v>
                </c:pt>
                <c:pt idx="28">
                  <c:v>16.841600000000049</c:v>
                </c:pt>
                <c:pt idx="29">
                  <c:v>25.993600000000061</c:v>
                </c:pt>
                <c:pt idx="30">
                  <c:v>38.000000000000092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B7-4501-B293-3D7CE76D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865728"/>
        <c:axId val="383054800"/>
      </c:scatterChart>
      <c:valAx>
        <c:axId val="31686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3054800"/>
        <c:crosses val="autoZero"/>
        <c:crossBetween val="midCat"/>
      </c:valAx>
      <c:valAx>
        <c:axId val="3830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68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'x^3-2x-5'!$C$8</c:f>
              <c:strCache>
                <c:ptCount val="1"/>
                <c:pt idx="0">
                  <c:v>f(x)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'x^3-2x-5'!$B$9:$B$39</c:f>
              <c:numCache>
                <c:formatCode>General</c:formatCode>
                <c:ptCount val="31"/>
                <c:pt idx="0">
                  <c:v>-4</c:v>
                </c:pt>
                <c:pt idx="1">
                  <c:v>-3.8</c:v>
                </c:pt>
                <c:pt idx="2">
                  <c:v>-3.5999999999999996</c:v>
                </c:pt>
                <c:pt idx="3">
                  <c:v>-3.3999999999999995</c:v>
                </c:pt>
                <c:pt idx="4">
                  <c:v>-3.1999999999999993</c:v>
                </c:pt>
                <c:pt idx="5">
                  <c:v>-2.9999999999999991</c:v>
                </c:pt>
                <c:pt idx="6">
                  <c:v>-2.7999999999999989</c:v>
                </c:pt>
                <c:pt idx="7">
                  <c:v>-2.5999999999999988</c:v>
                </c:pt>
                <c:pt idx="8">
                  <c:v>-2.3999999999999986</c:v>
                </c:pt>
                <c:pt idx="9">
                  <c:v>-2.1999999999999984</c:v>
                </c:pt>
                <c:pt idx="10">
                  <c:v>-1.9999999999999984</c:v>
                </c:pt>
                <c:pt idx="11">
                  <c:v>-1.7999999999999985</c:v>
                </c:pt>
                <c:pt idx="12">
                  <c:v>-1.5999999999999985</c:v>
                </c:pt>
                <c:pt idx="13">
                  <c:v>-1.3999999999999986</c:v>
                </c:pt>
                <c:pt idx="14">
                  <c:v>-1.1999999999999986</c:v>
                </c:pt>
                <c:pt idx="15">
                  <c:v>-0.99999999999999867</c:v>
                </c:pt>
                <c:pt idx="16">
                  <c:v>-0.79999999999999871</c:v>
                </c:pt>
                <c:pt idx="17">
                  <c:v>-0.59999999999999876</c:v>
                </c:pt>
                <c:pt idx="18">
                  <c:v>-0.39999999999999875</c:v>
                </c:pt>
                <c:pt idx="19">
                  <c:v>-0.19999999999999873</c:v>
                </c:pt>
                <c:pt idx="20">
                  <c:v>1.27675647831893E-15</c:v>
                </c:pt>
                <c:pt idx="21">
                  <c:v>0.20000000000000129</c:v>
                </c:pt>
                <c:pt idx="22">
                  <c:v>0.4000000000000013</c:v>
                </c:pt>
                <c:pt idx="23">
                  <c:v>0.60000000000000131</c:v>
                </c:pt>
                <c:pt idx="24">
                  <c:v>0.80000000000000138</c:v>
                </c:pt>
                <c:pt idx="25">
                  <c:v>1.0000000000000013</c:v>
                </c:pt>
                <c:pt idx="26">
                  <c:v>1.2000000000000013</c:v>
                </c:pt>
                <c:pt idx="27">
                  <c:v>1.4000000000000012</c:v>
                </c:pt>
                <c:pt idx="28">
                  <c:v>1.6000000000000012</c:v>
                </c:pt>
                <c:pt idx="29">
                  <c:v>1.8000000000000012</c:v>
                </c:pt>
                <c:pt idx="30">
                  <c:v>2.0000000000000013</c:v>
                </c:pt>
              </c:numCache>
            </c:numRef>
          </c:xVal>
          <c:yVal>
            <c:numRef>
              <c:f>'x^3-2x-5'!$C$9:$C$39</c:f>
              <c:numCache>
                <c:formatCode>General</c:formatCode>
                <c:ptCount val="31"/>
                <c:pt idx="0">
                  <c:v>-61</c:v>
                </c:pt>
                <c:pt idx="1">
                  <c:v>-52.271999999999991</c:v>
                </c:pt>
                <c:pt idx="2">
                  <c:v>-44.455999999999989</c:v>
                </c:pt>
                <c:pt idx="3">
                  <c:v>-37.503999999999984</c:v>
                </c:pt>
                <c:pt idx="4">
                  <c:v>-31.367999999999981</c:v>
                </c:pt>
                <c:pt idx="5">
                  <c:v>-25.999999999999979</c:v>
                </c:pt>
                <c:pt idx="6">
                  <c:v>-21.351999999999975</c:v>
                </c:pt>
                <c:pt idx="7">
                  <c:v>-17.375999999999976</c:v>
                </c:pt>
                <c:pt idx="8">
                  <c:v>-14.02399999999998</c:v>
                </c:pt>
                <c:pt idx="9">
                  <c:v>-11.24799999999998</c:v>
                </c:pt>
                <c:pt idx="10">
                  <c:v>-8.999999999999984</c:v>
                </c:pt>
                <c:pt idx="11">
                  <c:v>-7.2319999999999878</c:v>
                </c:pt>
                <c:pt idx="12">
                  <c:v>-5.8959999999999919</c:v>
                </c:pt>
                <c:pt idx="13">
                  <c:v>-4.9439999999999946</c:v>
                </c:pt>
                <c:pt idx="14">
                  <c:v>-4.3279999999999967</c:v>
                </c:pt>
                <c:pt idx="15">
                  <c:v>-3.9999999999999987</c:v>
                </c:pt>
                <c:pt idx="16">
                  <c:v>-3.9119999999999999</c:v>
                </c:pt>
                <c:pt idx="17">
                  <c:v>-4.0160000000000009</c:v>
                </c:pt>
                <c:pt idx="18">
                  <c:v>-4.264000000000002</c:v>
                </c:pt>
                <c:pt idx="19">
                  <c:v>-4.6080000000000023</c:v>
                </c:pt>
                <c:pt idx="20">
                  <c:v>-5.0000000000000027</c:v>
                </c:pt>
                <c:pt idx="21">
                  <c:v>-5.3920000000000021</c:v>
                </c:pt>
                <c:pt idx="22">
                  <c:v>-5.7360000000000024</c:v>
                </c:pt>
                <c:pt idx="23">
                  <c:v>-5.9840000000000009</c:v>
                </c:pt>
                <c:pt idx="24">
                  <c:v>-6.0880000000000001</c:v>
                </c:pt>
                <c:pt idx="25">
                  <c:v>-5.9999999999999982</c:v>
                </c:pt>
                <c:pt idx="26">
                  <c:v>-5.671999999999997</c:v>
                </c:pt>
                <c:pt idx="27">
                  <c:v>-5.0559999999999956</c:v>
                </c:pt>
                <c:pt idx="28">
                  <c:v>-4.1039999999999921</c:v>
                </c:pt>
                <c:pt idx="29">
                  <c:v>-2.7679999999999909</c:v>
                </c:pt>
                <c:pt idx="30">
                  <c:v>-0.99999999999998668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4A-4756-A20D-5F3A0989C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470928"/>
        <c:axId val="395405280"/>
      </c:scatterChart>
      <c:valAx>
        <c:axId val="3324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5405280"/>
        <c:crosses val="autoZero"/>
        <c:crossBetween val="midCat"/>
      </c:valAx>
      <c:valAx>
        <c:axId val="3954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4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482599</xdr:colOff>
      <xdr:row>9</xdr:row>
      <xdr:rowOff>143933</xdr:rowOff>
    </xdr:from>
    <xdr:to>
      <xdr:col>10</xdr:col>
      <xdr:colOff>1037167</xdr:colOff>
      <xdr:row>22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BC53DD-0A9A-4CD4-B0AE-1CC88F5E5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658542</xdr:colOff>
      <xdr:row>11</xdr:row>
      <xdr:rowOff>14310</xdr:rowOff>
    </xdr:from>
    <xdr:to>
      <xdr:col>11</xdr:col>
      <xdr:colOff>304757</xdr:colOff>
      <xdr:row>24</xdr:row>
      <xdr:rowOff>108552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6FBE97-ADDC-4DC8-AB5B-FA59017B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252258</xdr:colOff>
      <xdr:row>26</xdr:row>
      <xdr:rowOff>130230</xdr:rowOff>
    </xdr:from>
    <xdr:ext cx="8073276" cy="3625998"/>
    <xdr:pic>
      <xdr:nvPicPr>
        <xdr:cNvPr id="3" name="Imagen 2">
          <a:extLst>
            <a:ext uri="{FF2B5EF4-FFF2-40B4-BE49-F238E27FC236}">
              <a16:creationId xmlns:a16="http://schemas.microsoft.com/office/drawing/2014/main" id="{29C0EBA8-77F0-47FC-A8AB-08A33A984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43996" y="5351804"/>
          <a:ext cx="8073276" cy="362599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178667</xdr:colOff>
      <xdr:row>7</xdr:row>
      <xdr:rowOff>218642</xdr:rowOff>
    </xdr:from>
    <xdr:to>
      <xdr:col>10</xdr:col>
      <xdr:colOff>770371</xdr:colOff>
      <xdr:row>21</xdr:row>
      <xdr:rowOff>124259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B7AF88-5EAA-47EF-A6CC-DE943C962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276022</xdr:colOff>
      <xdr:row>11</xdr:row>
      <xdr:rowOff>2433</xdr:rowOff>
    </xdr:from>
    <xdr:to>
      <xdr:col>11</xdr:col>
      <xdr:colOff>389511</xdr:colOff>
      <xdr:row>24</xdr:row>
      <xdr:rowOff>168884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CCD5E2-1974-4C1B-BDEB-86A45FC40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17</xdr:row>
      <xdr:rowOff>0</xdr:rowOff>
    </xdr:from>
    <xdr:ext cx="304800" cy="299328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5F91D8A2-EBB5-4EF5-BEAD-D0A0731CA7D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368040"/>
          <a:ext cx="304800" cy="299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D7A5A-1AF7-4C2C-86C8-B65E9E2550EE}">
  <dimension ref="A1:M36"/>
  <sheetViews>
    <sheetView topLeftCell="A16" zoomScale="86" zoomScaleNormal="86" zoomScalePageLayoutView="150" workbookViewId="0">
      <selection activeCell="C3" sqref="C3"/>
    </sheetView>
  </sheetViews>
  <sheetFormatPr baseColWidth="10" defaultColWidth="11.5703125" defaultRowHeight="15.75" x14ac:dyDescent="0.25"/>
  <cols>
    <col min="1" max="1" width="11.5703125" style="1"/>
    <col min="2" max="2" width="16.140625" style="1" customWidth="1"/>
    <col min="3" max="3" width="18.85546875" style="1" customWidth="1"/>
    <col min="4" max="4" width="11.5703125" style="1"/>
    <col min="5" max="5" width="4.7109375" style="1" customWidth="1"/>
    <col min="6" max="6" width="14.7109375" style="1" customWidth="1"/>
    <col min="7" max="7" width="12.42578125" style="1" customWidth="1"/>
    <col min="8" max="8" width="13.140625" style="1" customWidth="1"/>
    <col min="9" max="9" width="14.28515625" style="1" customWidth="1"/>
    <col min="10" max="10" width="15" style="1" customWidth="1"/>
    <col min="11" max="11" width="12.42578125" style="1" customWidth="1"/>
    <col min="12" max="12" width="16.140625" style="1" customWidth="1"/>
    <col min="13" max="16384" width="11.5703125" style="1"/>
  </cols>
  <sheetData>
    <row r="1" spans="1:13" x14ac:dyDescent="0.25">
      <c r="B1" s="1" t="s">
        <v>17</v>
      </c>
      <c r="E1" s="1" t="s">
        <v>16</v>
      </c>
      <c r="F1" s="1">
        <v>-3</v>
      </c>
    </row>
    <row r="3" spans="1:13" x14ac:dyDescent="0.25">
      <c r="B3" s="1" t="s">
        <v>15</v>
      </c>
      <c r="C3" s="9" t="s">
        <v>14</v>
      </c>
      <c r="E3" s="1" t="s">
        <v>13</v>
      </c>
      <c r="F3" s="1" t="s">
        <v>12</v>
      </c>
      <c r="G3" s="1" t="s">
        <v>11</v>
      </c>
      <c r="H3" s="1" t="s">
        <v>10</v>
      </c>
      <c r="I3" s="1" t="s">
        <v>9</v>
      </c>
      <c r="J3" s="1" t="s">
        <v>8</v>
      </c>
      <c r="K3" s="1" t="s">
        <v>7</v>
      </c>
      <c r="L3" s="1" t="s">
        <v>6</v>
      </c>
      <c r="M3" s="1" t="s">
        <v>5</v>
      </c>
    </row>
    <row r="4" spans="1:13" x14ac:dyDescent="0.25">
      <c r="C4" s="8" t="s">
        <v>4</v>
      </c>
      <c r="E4" s="1">
        <v>1</v>
      </c>
      <c r="F4" s="7">
        <f>F1</f>
        <v>-3</v>
      </c>
      <c r="G4" s="6">
        <f t="shared" ref="G4:G9" si="0">(F4^3)+(3*(F4^2))-1</f>
        <v>-1</v>
      </c>
      <c r="H4" s="5">
        <f t="shared" ref="H4:H9" si="1">(3*F4^2)+6*F4</f>
        <v>9</v>
      </c>
      <c r="I4" s="3">
        <f t="shared" ref="I4:I9" si="2">F4-(G4/H4)</f>
        <v>-2.8888888888888888</v>
      </c>
      <c r="J4" s="3">
        <f t="shared" ref="J4:J9" si="3">(I4^3)+(3*(I4^2))-1</f>
        <v>-7.2702331961590261E-2</v>
      </c>
      <c r="K4" s="3">
        <f t="shared" ref="K4:K9" si="4">10^-4</f>
        <v>1E-4</v>
      </c>
      <c r="L4" s="1" t="str">
        <f t="shared" ref="L4:L9" si="5">IF(ABS(I4-F4)/ABS(I4)&lt;K4,"exito","fracaso")</f>
        <v>fracaso</v>
      </c>
      <c r="M4" s="1" t="str">
        <f t="shared" ref="M4:M9" si="6">IF(ABS(J4)&lt;K4, "exito", "fracaso")</f>
        <v>fracaso</v>
      </c>
    </row>
    <row r="5" spans="1:13" x14ac:dyDescent="0.25">
      <c r="A5" s="1" t="s">
        <v>3</v>
      </c>
      <c r="E5" s="1">
        <f>E4+1</f>
        <v>2</v>
      </c>
      <c r="F5" s="3">
        <f>I4</f>
        <v>-2.8888888888888888</v>
      </c>
      <c r="G5" s="3">
        <f t="shared" si="0"/>
        <v>-7.2702331961590261E-2</v>
      </c>
      <c r="H5" s="3">
        <f t="shared" si="1"/>
        <v>7.7037037037037059</v>
      </c>
      <c r="I5" s="3">
        <f t="shared" si="2"/>
        <v>-2.879451566951567</v>
      </c>
      <c r="J5" s="3">
        <f t="shared" si="3"/>
        <v>-5.0385007368092261E-4</v>
      </c>
      <c r="K5" s="3">
        <f t="shared" si="4"/>
        <v>1E-4</v>
      </c>
      <c r="L5" s="1" t="str">
        <f t="shared" si="5"/>
        <v>fracaso</v>
      </c>
      <c r="M5" s="1" t="str">
        <f t="shared" si="6"/>
        <v>fracaso</v>
      </c>
    </row>
    <row r="6" spans="1:13" x14ac:dyDescent="0.25">
      <c r="B6" s="1" t="s">
        <v>2</v>
      </c>
      <c r="C6" s="1" t="s">
        <v>1</v>
      </c>
      <c r="E6" s="1">
        <f>E5+1</f>
        <v>3</v>
      </c>
      <c r="F6" s="3">
        <f>I5</f>
        <v>-2.879451566951567</v>
      </c>
      <c r="G6" s="3">
        <f t="shared" si="0"/>
        <v>-5.0385007368092261E-4</v>
      </c>
      <c r="H6" s="3">
        <f t="shared" si="1"/>
        <v>7.5970145775500981</v>
      </c>
      <c r="I6" s="3">
        <f t="shared" si="2"/>
        <v>-2.8793852448366706</v>
      </c>
      <c r="J6" s="3">
        <f t="shared" si="3"/>
        <v>-2.4800701936555924E-8</v>
      </c>
      <c r="K6" s="3">
        <f t="shared" si="4"/>
        <v>1E-4</v>
      </c>
      <c r="L6" s="1" t="str">
        <f t="shared" si="5"/>
        <v>exito</v>
      </c>
      <c r="M6" s="1" t="str">
        <f t="shared" si="6"/>
        <v>exito</v>
      </c>
    </row>
    <row r="7" spans="1:13" x14ac:dyDescent="0.25">
      <c r="B7" s="2">
        <v>-5</v>
      </c>
      <c r="C7" s="2">
        <f t="shared" ref="C7:C36" si="7">(B7*B7*B7)+(3*(B7*B7))-1</f>
        <v>-51</v>
      </c>
      <c r="E7" s="1">
        <f>E6+1</f>
        <v>4</v>
      </c>
      <c r="F7" s="3">
        <f>I6</f>
        <v>-2.8793852448366706</v>
      </c>
      <c r="G7" s="3">
        <f t="shared" si="0"/>
        <v>-2.4800701936555924E-8</v>
      </c>
      <c r="H7" s="3">
        <f t="shared" si="1"/>
        <v>7.5962666955293763</v>
      </c>
      <c r="I7" s="3">
        <f t="shared" si="2"/>
        <v>-2.8793852415718164</v>
      </c>
      <c r="J7" s="3">
        <f t="shared" si="3"/>
        <v>3.5527136788005009E-15</v>
      </c>
      <c r="K7" s="3">
        <f t="shared" si="4"/>
        <v>1E-4</v>
      </c>
      <c r="L7" s="1" t="str">
        <f t="shared" si="5"/>
        <v>exito</v>
      </c>
      <c r="M7" s="1" t="str">
        <f t="shared" si="6"/>
        <v>exito</v>
      </c>
    </row>
    <row r="8" spans="1:13" x14ac:dyDescent="0.25">
      <c r="B8" s="2">
        <f t="shared" ref="B8:B17" si="8">B7+0.2</f>
        <v>-4.8</v>
      </c>
      <c r="C8" s="2">
        <f t="shared" si="7"/>
        <v>-42.471999999999994</v>
      </c>
      <c r="E8" s="1">
        <f>E7+1</f>
        <v>5</v>
      </c>
      <c r="F8" s="3">
        <f>I7</f>
        <v>-2.8793852415718164</v>
      </c>
      <c r="G8" s="3">
        <f t="shared" si="0"/>
        <v>3.5527136788005009E-15</v>
      </c>
      <c r="H8" s="3">
        <f t="shared" si="1"/>
        <v>7.5962666587138656</v>
      </c>
      <c r="I8" s="3">
        <f t="shared" si="2"/>
        <v>-2.8793852415718169</v>
      </c>
      <c r="J8" s="3">
        <f t="shared" si="3"/>
        <v>0</v>
      </c>
      <c r="K8" s="3">
        <f t="shared" si="4"/>
        <v>1E-4</v>
      </c>
      <c r="L8" s="1" t="str">
        <f t="shared" si="5"/>
        <v>exito</v>
      </c>
      <c r="M8" s="1" t="str">
        <f t="shared" si="6"/>
        <v>exito</v>
      </c>
    </row>
    <row r="9" spans="1:13" x14ac:dyDescent="0.25">
      <c r="B9" s="2">
        <f t="shared" si="8"/>
        <v>-4.5999999999999996</v>
      </c>
      <c r="C9" s="2">
        <f t="shared" si="7"/>
        <v>-34.85599999999998</v>
      </c>
      <c r="E9" s="1">
        <f>E8+1</f>
        <v>6</v>
      </c>
      <c r="F9" s="3">
        <f>I8</f>
        <v>-2.8793852415718169</v>
      </c>
      <c r="G9" s="3">
        <f t="shared" si="0"/>
        <v>0</v>
      </c>
      <c r="H9" s="3">
        <f t="shared" si="1"/>
        <v>7.5962666587138692</v>
      </c>
      <c r="I9" s="4">
        <f t="shared" si="2"/>
        <v>-2.8793852415718169</v>
      </c>
      <c r="J9" s="3">
        <f t="shared" si="3"/>
        <v>0</v>
      </c>
      <c r="K9" s="3">
        <f t="shared" si="4"/>
        <v>1E-4</v>
      </c>
      <c r="L9" s="1" t="str">
        <f t="shared" si="5"/>
        <v>exito</v>
      </c>
      <c r="M9" s="1" t="str">
        <f t="shared" si="6"/>
        <v>exito</v>
      </c>
    </row>
    <row r="10" spans="1:13" x14ac:dyDescent="0.25">
      <c r="B10" s="2">
        <f t="shared" si="8"/>
        <v>-4.3999999999999995</v>
      </c>
      <c r="C10" s="2">
        <f t="shared" si="7"/>
        <v>-28.103999999999985</v>
      </c>
      <c r="E10" s="1" t="s">
        <v>0</v>
      </c>
      <c r="F10" s="3"/>
      <c r="G10" s="3"/>
      <c r="H10" s="3"/>
      <c r="I10" s="3"/>
      <c r="J10" s="3"/>
      <c r="K10" s="3"/>
    </row>
    <row r="11" spans="1:13" x14ac:dyDescent="0.25">
      <c r="B11" s="2">
        <f t="shared" si="8"/>
        <v>-4.1999999999999993</v>
      </c>
      <c r="C11" s="2">
        <f t="shared" si="7"/>
        <v>-22.167999999999985</v>
      </c>
      <c r="E11" s="1" t="s">
        <v>0</v>
      </c>
      <c r="F11" s="3"/>
      <c r="G11" s="3"/>
      <c r="H11" s="3"/>
      <c r="I11" s="3"/>
      <c r="J11" s="3"/>
      <c r="K11" s="3"/>
    </row>
    <row r="12" spans="1:13" x14ac:dyDescent="0.25">
      <c r="B12" s="2">
        <f t="shared" si="8"/>
        <v>-3.9999999999999991</v>
      </c>
      <c r="C12" s="2">
        <f t="shared" si="7"/>
        <v>-16.999999999999979</v>
      </c>
      <c r="E12" s="1" t="s">
        <v>0</v>
      </c>
    </row>
    <row r="13" spans="1:13" x14ac:dyDescent="0.25">
      <c r="B13" s="2">
        <f t="shared" si="8"/>
        <v>-3.7999999999999989</v>
      </c>
      <c r="C13" s="2">
        <f t="shared" si="7"/>
        <v>-12.551999999999978</v>
      </c>
      <c r="E13" s="1" t="s">
        <v>0</v>
      </c>
    </row>
    <row r="14" spans="1:13" x14ac:dyDescent="0.25">
      <c r="B14" s="2">
        <f t="shared" si="8"/>
        <v>-3.5999999999999988</v>
      </c>
      <c r="C14" s="2">
        <f t="shared" si="7"/>
        <v>-8.775999999999982</v>
      </c>
      <c r="E14" s="1" t="s">
        <v>0</v>
      </c>
    </row>
    <row r="15" spans="1:13" x14ac:dyDescent="0.25">
      <c r="B15" s="2">
        <f t="shared" si="8"/>
        <v>-3.3999999999999986</v>
      </c>
      <c r="C15" s="2">
        <f t="shared" si="7"/>
        <v>-5.623999999999981</v>
      </c>
      <c r="E15" s="1" t="s">
        <v>0</v>
      </c>
    </row>
    <row r="16" spans="1:13" x14ac:dyDescent="0.25">
      <c r="B16" s="2">
        <f t="shared" si="8"/>
        <v>-3.1999999999999984</v>
      </c>
      <c r="C16" s="2">
        <f t="shared" si="7"/>
        <v>-3.0479999999999805</v>
      </c>
      <c r="E16" s="1" t="s">
        <v>0</v>
      </c>
    </row>
    <row r="17" spans="2:5" x14ac:dyDescent="0.25">
      <c r="B17" s="2">
        <f t="shared" si="8"/>
        <v>-2.9999999999999982</v>
      </c>
      <c r="C17" s="2">
        <f t="shared" si="7"/>
        <v>-0.99999999999998224</v>
      </c>
      <c r="E17" s="1" t="s">
        <v>0</v>
      </c>
    </row>
    <row r="18" spans="2:5" x14ac:dyDescent="0.25">
      <c r="B18" s="2">
        <v>-2.87938524</v>
      </c>
      <c r="C18" s="2">
        <f t="shared" si="7"/>
        <v>1.1939938815430651E-8</v>
      </c>
    </row>
    <row r="19" spans="2:5" x14ac:dyDescent="0.25">
      <c r="B19" s="2">
        <f t="shared" ref="B19:B36" si="9">B18+0.2</f>
        <v>-2.6793852399999998</v>
      </c>
      <c r="C19" s="2">
        <f t="shared" si="7"/>
        <v>1.3017271113378577</v>
      </c>
    </row>
    <row r="20" spans="2:5" x14ac:dyDescent="0.25">
      <c r="B20" s="2">
        <f t="shared" si="9"/>
        <v>-2.4793852399999996</v>
      </c>
      <c r="C20" s="2">
        <f t="shared" si="7"/>
        <v>2.20040175313577</v>
      </c>
    </row>
    <row r="21" spans="2:5" x14ac:dyDescent="0.25">
      <c r="B21" s="2">
        <f t="shared" si="9"/>
        <v>-2.2793852399999994</v>
      </c>
      <c r="C21" s="2">
        <f t="shared" si="7"/>
        <v>2.7440239373336848</v>
      </c>
    </row>
    <row r="22" spans="2:5" x14ac:dyDescent="0.25">
      <c r="B22" s="2">
        <f t="shared" si="9"/>
        <v>-2.0793852399999992</v>
      </c>
      <c r="C22" s="2">
        <f t="shared" si="7"/>
        <v>2.9805936639315984</v>
      </c>
    </row>
    <row r="23" spans="2:5" x14ac:dyDescent="0.25">
      <c r="B23" s="2">
        <f t="shared" si="9"/>
        <v>-1.8793852399999993</v>
      </c>
      <c r="C23" s="2">
        <f t="shared" si="7"/>
        <v>2.9581109329295119</v>
      </c>
    </row>
    <row r="24" spans="2:5" x14ac:dyDescent="0.25">
      <c r="B24" s="2">
        <f t="shared" si="9"/>
        <v>-1.6793852399999993</v>
      </c>
      <c r="C24" s="2">
        <f t="shared" si="7"/>
        <v>2.7245757443274252</v>
      </c>
    </row>
    <row r="25" spans="2:5" x14ac:dyDescent="0.25">
      <c r="B25" s="2">
        <f t="shared" si="9"/>
        <v>-1.4793852399999994</v>
      </c>
      <c r="C25" s="2">
        <f t="shared" si="7"/>
        <v>2.3279880981253402</v>
      </c>
    </row>
    <row r="26" spans="2:5" x14ac:dyDescent="0.25">
      <c r="B26" s="2">
        <f t="shared" si="9"/>
        <v>-1.2793852399999994</v>
      </c>
      <c r="C26" s="2">
        <f t="shared" si="7"/>
        <v>1.8163479943232539</v>
      </c>
    </row>
    <row r="27" spans="2:5" x14ac:dyDescent="0.25">
      <c r="B27" s="2">
        <f t="shared" si="9"/>
        <v>-1.0793852399999995</v>
      </c>
      <c r="C27" s="2">
        <f t="shared" si="7"/>
        <v>1.2376554329211684</v>
      </c>
    </row>
    <row r="28" spans="2:5" x14ac:dyDescent="0.25">
      <c r="B28" s="2">
        <f t="shared" si="9"/>
        <v>-0.87938523999999951</v>
      </c>
      <c r="C28" s="2">
        <f t="shared" si="7"/>
        <v>0.63991041391908343</v>
      </c>
    </row>
    <row r="29" spans="2:5" x14ac:dyDescent="0.25">
      <c r="B29" s="2">
        <f t="shared" si="9"/>
        <v>-0.67938523999999956</v>
      </c>
      <c r="C29" s="2">
        <f t="shared" si="7"/>
        <v>7.1112937316998304E-2</v>
      </c>
    </row>
    <row r="30" spans="2:5" x14ac:dyDescent="0.25">
      <c r="B30" s="2">
        <f t="shared" si="9"/>
        <v>-0.47938523999999955</v>
      </c>
      <c r="C30" s="2">
        <f t="shared" si="7"/>
        <v>-0.42073699688508703</v>
      </c>
    </row>
    <row r="31" spans="2:5" x14ac:dyDescent="0.25">
      <c r="B31" s="2">
        <f t="shared" si="9"/>
        <v>-0.27938523999999954</v>
      </c>
      <c r="C31" s="2">
        <f t="shared" si="7"/>
        <v>-0.78763938868717209</v>
      </c>
    </row>
    <row r="32" spans="2:5" x14ac:dyDescent="0.25">
      <c r="B32" s="2">
        <f t="shared" si="9"/>
        <v>-7.9385239999999524E-2</v>
      </c>
      <c r="C32" s="2">
        <f t="shared" si="7"/>
        <v>-0.98159423808925705</v>
      </c>
    </row>
    <row r="33" spans="2:3" x14ac:dyDescent="0.25">
      <c r="B33" s="2">
        <f t="shared" si="9"/>
        <v>0.12061476000000049</v>
      </c>
      <c r="C33" s="2">
        <f t="shared" si="7"/>
        <v>-0.95460154509134187</v>
      </c>
    </row>
    <row r="34" spans="2:3" x14ac:dyDescent="0.25">
      <c r="B34" s="2">
        <f t="shared" si="9"/>
        <v>0.3206147600000005</v>
      </c>
      <c r="C34" s="2">
        <f t="shared" si="7"/>
        <v>-0.65866130969342662</v>
      </c>
    </row>
    <row r="35" spans="2:3" x14ac:dyDescent="0.25">
      <c r="B35" s="2">
        <f t="shared" si="9"/>
        <v>0.52061476000000051</v>
      </c>
      <c r="C35" s="2">
        <f t="shared" si="7"/>
        <v>-4.5773531895511255E-2</v>
      </c>
    </row>
    <row r="36" spans="2:3" x14ac:dyDescent="0.25">
      <c r="B36" s="2">
        <f t="shared" si="9"/>
        <v>0.72061476000000058</v>
      </c>
      <c r="C36" s="2">
        <f t="shared" si="7"/>
        <v>0.93206178830240494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D4056-88ED-4157-AC84-3B4F950F86FF}">
  <dimension ref="A1:M57"/>
  <sheetViews>
    <sheetView zoomScale="82" workbookViewId="0">
      <selection activeCell="E3" sqref="E3:M3"/>
    </sheetView>
  </sheetViews>
  <sheetFormatPr baseColWidth="10" defaultColWidth="11.5703125" defaultRowHeight="15.75" x14ac:dyDescent="0.25"/>
  <cols>
    <col min="1" max="16384" width="11.5703125" style="1"/>
  </cols>
  <sheetData>
    <row r="1" spans="1:13" ht="18.75" x14ac:dyDescent="0.3">
      <c r="A1" s="11" t="s">
        <v>17</v>
      </c>
      <c r="B1" s="12"/>
      <c r="C1" s="12"/>
      <c r="D1" s="12"/>
      <c r="E1" s="11" t="s">
        <v>16</v>
      </c>
      <c r="F1" s="11">
        <v>-3</v>
      </c>
      <c r="G1" s="12"/>
      <c r="H1" s="12"/>
      <c r="I1" s="12"/>
      <c r="J1" s="12"/>
      <c r="K1" s="12"/>
      <c r="L1" s="12"/>
      <c r="M1" s="12"/>
    </row>
    <row r="2" spans="1:1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x14ac:dyDescent="0.25">
      <c r="A3" s="12"/>
      <c r="B3" s="12"/>
      <c r="C3" s="12"/>
      <c r="D3" s="12"/>
      <c r="E3" s="20" t="s">
        <v>13</v>
      </c>
      <c r="F3" s="20" t="s">
        <v>12</v>
      </c>
      <c r="G3" s="20" t="s">
        <v>11</v>
      </c>
      <c r="H3" s="20" t="s">
        <v>21</v>
      </c>
      <c r="I3" s="20" t="s">
        <v>9</v>
      </c>
      <c r="J3" s="20" t="s">
        <v>8</v>
      </c>
      <c r="K3" s="20" t="s">
        <v>20</v>
      </c>
      <c r="L3" s="20" t="s">
        <v>6</v>
      </c>
      <c r="M3" s="20" t="s">
        <v>5</v>
      </c>
    </row>
    <row r="4" spans="1:13" x14ac:dyDescent="0.25">
      <c r="A4" s="19" t="s">
        <v>25</v>
      </c>
      <c r="B4" s="15" t="s">
        <v>19</v>
      </c>
      <c r="C4" s="15"/>
      <c r="D4" s="12"/>
      <c r="E4" s="13">
        <v>1</v>
      </c>
      <c r="F4" s="13">
        <v>-3</v>
      </c>
      <c r="G4" s="13">
        <f t="shared" ref="G4:G9" si="0">(F4^3)+(2*F4^2)+(10*F4)-20</f>
        <v>-59</v>
      </c>
      <c r="H4" s="13">
        <f t="shared" ref="H4:H9" si="1">(3*F4^2)+(4*F4)+10</f>
        <v>25</v>
      </c>
      <c r="I4" s="13">
        <f t="shared" ref="I4:I9" si="2">F4-(G4/H4)</f>
        <v>-0.64000000000000012</v>
      </c>
      <c r="J4" s="13">
        <f t="shared" ref="J4:J9" si="3">(I4^3)+(2*I4^2)+(10*I4)-20</f>
        <v>-25.842944000000003</v>
      </c>
      <c r="K4" s="13">
        <f t="shared" ref="K4:K9" si="4">10^-4</f>
        <v>1E-4</v>
      </c>
      <c r="L4" s="13" t="str">
        <f t="shared" ref="L4:L9" si="5">IF(ABS(I4-F4)/ABS(I4)&lt;K4,"exito","fracaso")</f>
        <v>fracaso</v>
      </c>
      <c r="M4" s="13" t="str">
        <f t="shared" ref="M4:M9" si="6">IF(ABS(J4)&lt;K4, "exito", "fracaso")</f>
        <v>fracaso</v>
      </c>
    </row>
    <row r="5" spans="1:13" x14ac:dyDescent="0.25">
      <c r="A5" s="12"/>
      <c r="B5" s="15" t="s">
        <v>18</v>
      </c>
      <c r="C5" s="15"/>
      <c r="D5" s="12"/>
      <c r="E5" s="13">
        <v>2</v>
      </c>
      <c r="F5" s="13">
        <f>I4</f>
        <v>-0.64000000000000012</v>
      </c>
      <c r="G5" s="13">
        <f t="shared" si="0"/>
        <v>-25.842944000000003</v>
      </c>
      <c r="H5" s="13">
        <f t="shared" si="1"/>
        <v>8.6688000000000009</v>
      </c>
      <c r="I5" s="13">
        <f t="shared" si="2"/>
        <v>2.3411443337024731</v>
      </c>
      <c r="J5" s="13">
        <f t="shared" si="3"/>
        <v>27.205067854528764</v>
      </c>
      <c r="K5" s="13">
        <f t="shared" si="4"/>
        <v>1E-4</v>
      </c>
      <c r="L5" s="13" t="str">
        <f t="shared" si="5"/>
        <v>fracaso</v>
      </c>
      <c r="M5" s="13" t="str">
        <f t="shared" si="6"/>
        <v>fracaso</v>
      </c>
    </row>
    <row r="6" spans="1:13" x14ac:dyDescent="0.25">
      <c r="A6" s="12"/>
      <c r="B6" s="20" t="s">
        <v>2</v>
      </c>
      <c r="C6" s="20" t="s">
        <v>1</v>
      </c>
      <c r="D6" s="12"/>
      <c r="E6" s="13">
        <v>3</v>
      </c>
      <c r="F6" s="13">
        <f>I5</f>
        <v>2.3411443337024731</v>
      </c>
      <c r="G6" s="13">
        <f t="shared" si="0"/>
        <v>27.205067854528764</v>
      </c>
      <c r="H6" s="13">
        <f t="shared" si="1"/>
        <v>35.80744770849148</v>
      </c>
      <c r="I6" s="13">
        <f t="shared" si="2"/>
        <v>1.5813842950645538</v>
      </c>
      <c r="J6" s="13">
        <f t="shared" si="3"/>
        <v>4.7700838763825075</v>
      </c>
      <c r="K6" s="13">
        <f t="shared" si="4"/>
        <v>1E-4</v>
      </c>
      <c r="L6" s="13" t="str">
        <f t="shared" si="5"/>
        <v>fracaso</v>
      </c>
      <c r="M6" s="13" t="str">
        <f t="shared" si="6"/>
        <v>fracaso</v>
      </c>
    </row>
    <row r="7" spans="1:13" x14ac:dyDescent="0.25">
      <c r="A7" s="12"/>
      <c r="B7" s="13">
        <v>-6</v>
      </c>
      <c r="C7" s="13">
        <f t="shared" ref="C7:C38" si="7">(B7^3)+(2*B7^2)+(10*B7)-20</f>
        <v>-224</v>
      </c>
      <c r="D7" s="12"/>
      <c r="E7" s="13">
        <v>4</v>
      </c>
      <c r="F7" s="13">
        <f>I6</f>
        <v>1.5813842950645538</v>
      </c>
      <c r="G7" s="13">
        <f t="shared" si="0"/>
        <v>4.7700838763825075</v>
      </c>
      <c r="H7" s="13">
        <f t="shared" si="1"/>
        <v>23.827866046288662</v>
      </c>
      <c r="I7" s="13">
        <f t="shared" si="2"/>
        <v>1.3811949928787848</v>
      </c>
      <c r="J7" s="13">
        <f t="shared" si="3"/>
        <v>0.26225429246927234</v>
      </c>
      <c r="K7" s="13">
        <f t="shared" si="4"/>
        <v>1E-4</v>
      </c>
      <c r="L7" s="13" t="str">
        <f t="shared" si="5"/>
        <v>fracaso</v>
      </c>
      <c r="M7" s="13" t="str">
        <f t="shared" si="6"/>
        <v>fracaso</v>
      </c>
    </row>
    <row r="8" spans="1:13" x14ac:dyDescent="0.25">
      <c r="A8" s="12"/>
      <c r="B8" s="13">
        <f t="shared" ref="B8:B39" si="8">B7+0.2</f>
        <v>-5.8</v>
      </c>
      <c r="C8" s="13">
        <f t="shared" si="7"/>
        <v>-205.83199999999999</v>
      </c>
      <c r="D8" s="12"/>
      <c r="E8" s="13">
        <v>5</v>
      </c>
      <c r="F8" s="13">
        <f>I7</f>
        <v>1.3811949928787848</v>
      </c>
      <c r="G8" s="13">
        <f t="shared" si="0"/>
        <v>0.26225429246927234</v>
      </c>
      <c r="H8" s="13">
        <f t="shared" si="1"/>
        <v>21.247878796575417</v>
      </c>
      <c r="I8" s="13">
        <f t="shared" si="2"/>
        <v>1.3688523823537502</v>
      </c>
      <c r="J8" s="13">
        <f t="shared" si="3"/>
        <v>9.3403367433353424E-4</v>
      </c>
      <c r="K8" s="13">
        <f t="shared" si="4"/>
        <v>1E-4</v>
      </c>
      <c r="L8" s="13" t="str">
        <f t="shared" si="5"/>
        <v>fracaso</v>
      </c>
      <c r="M8" s="13" t="str">
        <f t="shared" si="6"/>
        <v>fracaso</v>
      </c>
    </row>
    <row r="9" spans="1:13" x14ac:dyDescent="0.25">
      <c r="A9" s="12"/>
      <c r="B9" s="13">
        <f t="shared" si="8"/>
        <v>-5.6</v>
      </c>
      <c r="C9" s="13">
        <f t="shared" si="7"/>
        <v>-188.89599999999996</v>
      </c>
      <c r="D9" s="12"/>
      <c r="E9" s="13">
        <v>6</v>
      </c>
      <c r="F9" s="13">
        <f>I8</f>
        <v>1.3688523823537502</v>
      </c>
      <c r="G9" s="13">
        <f t="shared" si="0"/>
        <v>9.3403367433353424E-4</v>
      </c>
      <c r="H9" s="13">
        <f t="shared" si="1"/>
        <v>21.096680063441614</v>
      </c>
      <c r="I9" s="14">
        <f t="shared" si="2"/>
        <v>1.3688081083887698</v>
      </c>
      <c r="J9" s="13">
        <f t="shared" si="3"/>
        <v>1.1969888191742939E-8</v>
      </c>
      <c r="K9" s="13">
        <f t="shared" si="4"/>
        <v>1E-4</v>
      </c>
      <c r="L9" s="13" t="str">
        <f t="shared" si="5"/>
        <v>exito</v>
      </c>
      <c r="M9" s="13" t="str">
        <f t="shared" si="6"/>
        <v>exito</v>
      </c>
    </row>
    <row r="10" spans="1:13" x14ac:dyDescent="0.25">
      <c r="B10" s="13">
        <f t="shared" si="8"/>
        <v>-5.3999999999999995</v>
      </c>
      <c r="C10" s="13">
        <f t="shared" si="7"/>
        <v>-173.14399999999995</v>
      </c>
    </row>
    <row r="11" spans="1:13" x14ac:dyDescent="0.25">
      <c r="B11" s="13">
        <f t="shared" si="8"/>
        <v>-5.1999999999999993</v>
      </c>
      <c r="C11" s="13">
        <f t="shared" si="7"/>
        <v>-158.52799999999996</v>
      </c>
    </row>
    <row r="12" spans="1:13" x14ac:dyDescent="0.25">
      <c r="B12" s="13">
        <f t="shared" si="8"/>
        <v>-4.9999999999999991</v>
      </c>
      <c r="C12" s="13">
        <f t="shared" si="7"/>
        <v>-144.99999999999994</v>
      </c>
    </row>
    <row r="13" spans="1:13" x14ac:dyDescent="0.25">
      <c r="B13" s="13">
        <f t="shared" si="8"/>
        <v>-4.7999999999999989</v>
      </c>
      <c r="C13" s="13">
        <f t="shared" si="7"/>
        <v>-132.51199999999994</v>
      </c>
    </row>
    <row r="14" spans="1:13" x14ac:dyDescent="0.25">
      <c r="B14" s="13">
        <f t="shared" si="8"/>
        <v>-4.5999999999999988</v>
      </c>
      <c r="C14" s="13">
        <f t="shared" si="7"/>
        <v>-121.01599999999993</v>
      </c>
    </row>
    <row r="15" spans="1:13" x14ac:dyDescent="0.25">
      <c r="B15" s="13">
        <f t="shared" si="8"/>
        <v>-4.3999999999999986</v>
      </c>
      <c r="C15" s="13">
        <f t="shared" si="7"/>
        <v>-110.46399999999994</v>
      </c>
    </row>
    <row r="16" spans="1:13" x14ac:dyDescent="0.25">
      <c r="B16" s="13">
        <f t="shared" si="8"/>
        <v>-4.1999999999999984</v>
      </c>
      <c r="C16" s="13">
        <f t="shared" si="7"/>
        <v>-100.80799999999992</v>
      </c>
    </row>
    <row r="17" spans="2:3" x14ac:dyDescent="0.25">
      <c r="B17" s="13">
        <f t="shared" si="8"/>
        <v>-3.9999999999999982</v>
      </c>
      <c r="C17" s="13">
        <f t="shared" si="7"/>
        <v>-91.999999999999929</v>
      </c>
    </row>
    <row r="18" spans="2:3" x14ac:dyDescent="0.25">
      <c r="B18" s="13">
        <f t="shared" si="8"/>
        <v>-3.799999999999998</v>
      </c>
      <c r="C18" s="13">
        <f t="shared" si="7"/>
        <v>-83.991999999999919</v>
      </c>
    </row>
    <row r="19" spans="2:3" x14ac:dyDescent="0.25">
      <c r="B19" s="13">
        <f t="shared" si="8"/>
        <v>-3.5999999999999979</v>
      </c>
      <c r="C19" s="13">
        <f t="shared" si="7"/>
        <v>-76.735999999999933</v>
      </c>
    </row>
    <row r="20" spans="2:3" x14ac:dyDescent="0.25">
      <c r="B20" s="13">
        <f t="shared" si="8"/>
        <v>-3.3999999999999977</v>
      </c>
      <c r="C20" s="13">
        <f t="shared" si="7"/>
        <v>-70.183999999999941</v>
      </c>
    </row>
    <row r="21" spans="2:3" x14ac:dyDescent="0.25">
      <c r="B21" s="13">
        <f t="shared" si="8"/>
        <v>-3.1999999999999975</v>
      </c>
      <c r="C21" s="13">
        <f t="shared" si="7"/>
        <v>-64.287999999999926</v>
      </c>
    </row>
    <row r="22" spans="2:3" x14ac:dyDescent="0.25">
      <c r="B22" s="13">
        <f t="shared" si="8"/>
        <v>-2.9999999999999973</v>
      </c>
      <c r="C22" s="13">
        <f t="shared" si="7"/>
        <v>-58.999999999999929</v>
      </c>
    </row>
    <row r="23" spans="2:3" x14ac:dyDescent="0.25">
      <c r="B23" s="13">
        <f t="shared" si="8"/>
        <v>-2.7999999999999972</v>
      </c>
      <c r="C23" s="13">
        <f t="shared" si="7"/>
        <v>-54.271999999999935</v>
      </c>
    </row>
    <row r="24" spans="2:3" x14ac:dyDescent="0.25">
      <c r="B24" s="13">
        <f t="shared" si="8"/>
        <v>-2.599999999999997</v>
      </c>
      <c r="C24" s="13">
        <f t="shared" si="7"/>
        <v>-50.055999999999941</v>
      </c>
    </row>
    <row r="25" spans="2:3" x14ac:dyDescent="0.25">
      <c r="B25" s="13">
        <f t="shared" si="8"/>
        <v>-2.3999999999999968</v>
      </c>
      <c r="C25" s="13">
        <f t="shared" si="7"/>
        <v>-46.303999999999945</v>
      </c>
    </row>
    <row r="26" spans="2:3" x14ac:dyDescent="0.25">
      <c r="B26" s="13">
        <f t="shared" si="8"/>
        <v>-2.1999999999999966</v>
      </c>
      <c r="C26" s="13">
        <f t="shared" si="7"/>
        <v>-42.967999999999947</v>
      </c>
    </row>
    <row r="27" spans="2:3" x14ac:dyDescent="0.25">
      <c r="B27" s="13">
        <f t="shared" si="8"/>
        <v>-1.9999999999999967</v>
      </c>
      <c r="C27" s="13">
        <f t="shared" si="7"/>
        <v>-39.999999999999957</v>
      </c>
    </row>
    <row r="28" spans="2:3" x14ac:dyDescent="0.25">
      <c r="B28" s="13">
        <f t="shared" si="8"/>
        <v>-1.7999999999999967</v>
      </c>
      <c r="C28" s="13">
        <f t="shared" si="7"/>
        <v>-37.351999999999961</v>
      </c>
    </row>
    <row r="29" spans="2:3" x14ac:dyDescent="0.25">
      <c r="B29" s="13">
        <f t="shared" si="8"/>
        <v>-1.5999999999999968</v>
      </c>
      <c r="C29" s="13">
        <f t="shared" si="7"/>
        <v>-34.975999999999964</v>
      </c>
    </row>
    <row r="30" spans="2:3" x14ac:dyDescent="0.25">
      <c r="B30" s="13">
        <f t="shared" si="8"/>
        <v>-1.3999999999999968</v>
      </c>
      <c r="C30" s="13">
        <f t="shared" si="7"/>
        <v>-32.82399999999997</v>
      </c>
    </row>
    <row r="31" spans="2:3" x14ac:dyDescent="0.25">
      <c r="B31" s="13">
        <f t="shared" si="8"/>
        <v>-1.1999999999999968</v>
      </c>
      <c r="C31" s="13">
        <f t="shared" si="7"/>
        <v>-30.847999999999971</v>
      </c>
    </row>
    <row r="32" spans="2:3" x14ac:dyDescent="0.25">
      <c r="B32" s="13">
        <f t="shared" si="8"/>
        <v>-0.99999999999999689</v>
      </c>
      <c r="C32" s="13">
        <f t="shared" si="7"/>
        <v>-28.999999999999972</v>
      </c>
    </row>
    <row r="33" spans="2:3" x14ac:dyDescent="0.25">
      <c r="B33" s="13">
        <f t="shared" si="8"/>
        <v>-0.79999999999999694</v>
      </c>
      <c r="C33" s="13">
        <f t="shared" si="7"/>
        <v>-27.231999999999974</v>
      </c>
    </row>
    <row r="34" spans="2:3" x14ac:dyDescent="0.25">
      <c r="B34" s="13">
        <f t="shared" si="8"/>
        <v>-0.59999999999999698</v>
      </c>
      <c r="C34" s="13">
        <f t="shared" si="7"/>
        <v>-25.495999999999974</v>
      </c>
    </row>
    <row r="35" spans="2:3" x14ac:dyDescent="0.25">
      <c r="B35" s="13">
        <f t="shared" si="8"/>
        <v>-0.39999999999999697</v>
      </c>
      <c r="C35" s="13">
        <f t="shared" si="7"/>
        <v>-23.743999999999971</v>
      </c>
    </row>
    <row r="36" spans="2:3" x14ac:dyDescent="0.25">
      <c r="B36" s="13">
        <f t="shared" si="8"/>
        <v>-0.19999999999999696</v>
      </c>
      <c r="C36" s="13">
        <f t="shared" si="7"/>
        <v>-21.927999999999972</v>
      </c>
    </row>
    <row r="37" spans="2:3" x14ac:dyDescent="0.25">
      <c r="B37" s="13">
        <f t="shared" si="8"/>
        <v>3.0531133177191805E-15</v>
      </c>
      <c r="C37" s="13">
        <f t="shared" si="7"/>
        <v>-19.999999999999968</v>
      </c>
    </row>
    <row r="38" spans="2:3" x14ac:dyDescent="0.25">
      <c r="B38" s="13">
        <f t="shared" si="8"/>
        <v>0.20000000000000306</v>
      </c>
      <c r="C38" s="13">
        <f t="shared" si="7"/>
        <v>-17.911999999999967</v>
      </c>
    </row>
    <row r="39" spans="2:3" x14ac:dyDescent="0.25">
      <c r="B39" s="13">
        <f t="shared" si="8"/>
        <v>0.40000000000000308</v>
      </c>
      <c r="C39" s="13">
        <f t="shared" ref="C39:C70" si="9">(B39^3)+(2*B39^2)+(10*B39)-20</f>
        <v>-15.615999999999962</v>
      </c>
    </row>
    <row r="40" spans="2:3" x14ac:dyDescent="0.25">
      <c r="B40" s="13">
        <f t="shared" ref="B40:B57" si="10">B39+0.2</f>
        <v>0.60000000000000309</v>
      </c>
      <c r="C40" s="13">
        <f t="shared" si="9"/>
        <v>-13.063999999999957</v>
      </c>
    </row>
    <row r="41" spans="2:3" x14ac:dyDescent="0.25">
      <c r="B41" s="13">
        <f t="shared" si="10"/>
        <v>0.80000000000000315</v>
      </c>
      <c r="C41" s="13">
        <f t="shared" si="9"/>
        <v>-10.207999999999952</v>
      </c>
    </row>
    <row r="42" spans="2:3" x14ac:dyDescent="0.25">
      <c r="B42" s="13">
        <f t="shared" si="10"/>
        <v>1.0000000000000031</v>
      </c>
      <c r="C42" s="13">
        <f t="shared" si="9"/>
        <v>-6.9999999999999467</v>
      </c>
    </row>
    <row r="43" spans="2:3" x14ac:dyDescent="0.25">
      <c r="B43" s="13">
        <f t="shared" si="10"/>
        <v>1.2000000000000031</v>
      </c>
      <c r="C43" s="13">
        <f t="shared" si="9"/>
        <v>-3.3919999999999426</v>
      </c>
    </row>
    <row r="44" spans="2:3" x14ac:dyDescent="0.25">
      <c r="B44" s="13">
        <f t="shared" si="10"/>
        <v>1.400000000000003</v>
      </c>
      <c r="C44" s="13">
        <f t="shared" si="9"/>
        <v>0.66400000000006543</v>
      </c>
    </row>
    <row r="45" spans="2:3" x14ac:dyDescent="0.25">
      <c r="B45" s="13">
        <f t="shared" si="10"/>
        <v>1.600000000000003</v>
      </c>
      <c r="C45" s="13">
        <f t="shared" si="9"/>
        <v>5.2160000000000686</v>
      </c>
    </row>
    <row r="46" spans="2:3" x14ac:dyDescent="0.25">
      <c r="B46" s="13">
        <f t="shared" si="10"/>
        <v>1.8000000000000029</v>
      </c>
      <c r="C46" s="13">
        <f t="shared" si="9"/>
        <v>10.312000000000076</v>
      </c>
    </row>
    <row r="47" spans="2:3" x14ac:dyDescent="0.25">
      <c r="B47" s="13">
        <f t="shared" si="10"/>
        <v>2.0000000000000031</v>
      </c>
      <c r="C47" s="13">
        <f t="shared" si="9"/>
        <v>16.000000000000099</v>
      </c>
    </row>
    <row r="48" spans="2:3" x14ac:dyDescent="0.25">
      <c r="B48" s="13">
        <f t="shared" si="10"/>
        <v>2.2000000000000033</v>
      </c>
      <c r="C48" s="13">
        <f t="shared" si="9"/>
        <v>22.328000000000102</v>
      </c>
    </row>
    <row r="49" spans="2:3" x14ac:dyDescent="0.25">
      <c r="B49" s="13">
        <f t="shared" si="10"/>
        <v>2.4000000000000035</v>
      </c>
      <c r="C49" s="13">
        <f t="shared" si="9"/>
        <v>29.344000000000129</v>
      </c>
    </row>
    <row r="50" spans="2:3" x14ac:dyDescent="0.25">
      <c r="B50" s="13">
        <f t="shared" si="10"/>
        <v>2.6000000000000036</v>
      </c>
      <c r="C50" s="13">
        <f t="shared" si="9"/>
        <v>37.096000000000146</v>
      </c>
    </row>
    <row r="51" spans="2:3" x14ac:dyDescent="0.25">
      <c r="B51" s="13">
        <f t="shared" si="10"/>
        <v>2.8000000000000038</v>
      </c>
      <c r="C51" s="13">
        <f t="shared" si="9"/>
        <v>45.632000000000176</v>
      </c>
    </row>
    <row r="52" spans="2:3" x14ac:dyDescent="0.25">
      <c r="B52" s="13">
        <f t="shared" si="10"/>
        <v>3.000000000000004</v>
      </c>
      <c r="C52" s="13">
        <f t="shared" si="9"/>
        <v>55.000000000000199</v>
      </c>
    </row>
    <row r="53" spans="2:3" x14ac:dyDescent="0.25">
      <c r="B53" s="13">
        <f t="shared" si="10"/>
        <v>3.2000000000000042</v>
      </c>
      <c r="C53" s="13">
        <f t="shared" si="9"/>
        <v>65.248000000000218</v>
      </c>
    </row>
    <row r="54" spans="2:3" x14ac:dyDescent="0.25">
      <c r="B54" s="13">
        <f t="shared" si="10"/>
        <v>3.4000000000000044</v>
      </c>
      <c r="C54" s="13">
        <f t="shared" si="9"/>
        <v>76.424000000000248</v>
      </c>
    </row>
    <row r="55" spans="2:3" x14ac:dyDescent="0.25">
      <c r="B55" s="13">
        <f t="shared" si="10"/>
        <v>3.6000000000000045</v>
      </c>
      <c r="C55" s="13">
        <f t="shared" si="9"/>
        <v>88.576000000000292</v>
      </c>
    </row>
    <row r="56" spans="2:3" x14ac:dyDescent="0.25">
      <c r="B56" s="13">
        <f t="shared" si="10"/>
        <v>3.8000000000000047</v>
      </c>
      <c r="C56" s="13">
        <f t="shared" si="9"/>
        <v>101.75200000000032</v>
      </c>
    </row>
    <row r="57" spans="2:3" x14ac:dyDescent="0.25">
      <c r="B57" s="13">
        <f t="shared" si="10"/>
        <v>4.0000000000000044</v>
      </c>
      <c r="C57" s="13">
        <f t="shared" si="9"/>
        <v>116.00000000000034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6E4-D25C-45CD-B1DD-3CCE3FFAB2D9}">
  <dimension ref="A1:M37"/>
  <sheetViews>
    <sheetView zoomScale="74" workbookViewId="0">
      <selection activeCell="A4" sqref="A4"/>
    </sheetView>
  </sheetViews>
  <sheetFormatPr baseColWidth="10" defaultColWidth="11.5703125" defaultRowHeight="15.75" x14ac:dyDescent="0.25"/>
  <cols>
    <col min="1" max="1" width="11.5703125" style="1"/>
    <col min="2" max="2" width="16.140625" style="1" bestFit="1" customWidth="1"/>
    <col min="3" max="3" width="11.7109375" style="1" bestFit="1" customWidth="1"/>
    <col min="4" max="4" width="11.5703125" style="1"/>
    <col min="5" max="6" width="11.7109375" style="1" bestFit="1" customWidth="1"/>
    <col min="7" max="7" width="16.140625" style="1" bestFit="1" customWidth="1"/>
    <col min="8" max="9" width="11.7109375" style="1" bestFit="1" customWidth="1"/>
    <col min="10" max="10" width="16.140625" style="1" bestFit="1" customWidth="1"/>
    <col min="11" max="11" width="11.5703125" style="1"/>
    <col min="12" max="12" width="14" style="1" customWidth="1"/>
    <col min="13" max="13" width="13.7109375" style="1" customWidth="1"/>
    <col min="14" max="16384" width="11.5703125" style="1"/>
  </cols>
  <sheetData>
    <row r="1" spans="1:13" ht="18.75" x14ac:dyDescent="0.3">
      <c r="A1" s="11" t="s">
        <v>17</v>
      </c>
      <c r="B1" s="11"/>
      <c r="C1" s="11"/>
      <c r="D1" s="11"/>
      <c r="E1" s="11" t="s">
        <v>16</v>
      </c>
      <c r="F1" s="11">
        <v>-3</v>
      </c>
    </row>
    <row r="3" spans="1:13" ht="18.75" x14ac:dyDescent="0.3">
      <c r="E3" s="21" t="s">
        <v>13</v>
      </c>
      <c r="F3" s="21" t="s">
        <v>12</v>
      </c>
      <c r="G3" s="21" t="s">
        <v>11</v>
      </c>
      <c r="H3" s="21" t="s">
        <v>21</v>
      </c>
      <c r="I3" s="21" t="s">
        <v>9</v>
      </c>
      <c r="J3" s="21" t="s">
        <v>8</v>
      </c>
      <c r="K3" s="21" t="s">
        <v>20</v>
      </c>
      <c r="L3" s="21" t="s">
        <v>6</v>
      </c>
      <c r="M3" s="21" t="s">
        <v>5</v>
      </c>
    </row>
    <row r="4" spans="1:13" ht="18.75" x14ac:dyDescent="0.3">
      <c r="A4" s="22" t="s">
        <v>26</v>
      </c>
      <c r="B4" s="10" t="s">
        <v>24</v>
      </c>
      <c r="C4" s="11"/>
      <c r="E4" s="16">
        <v>1</v>
      </c>
      <c r="F4" s="16">
        <v>-3</v>
      </c>
      <c r="G4" s="16">
        <f>(F4^4)+(3*F4^3)-2</f>
        <v>-2</v>
      </c>
      <c r="H4" s="16">
        <f>(4*F4^3)+(9*F4^2)</f>
        <v>-27</v>
      </c>
      <c r="I4" s="16">
        <f>F4-(G4/H4)</f>
        <v>-3.074074074074074</v>
      </c>
      <c r="J4" s="16">
        <f>(I4^4)+(3*I4^3)-2</f>
        <v>0.15183623393754431</v>
      </c>
      <c r="K4" s="16" t="s">
        <v>22</v>
      </c>
      <c r="L4" s="16" t="str">
        <f>IF(ABS(I4-F4)/ABS(I4)&lt;K4,"exito","fracaso")</f>
        <v>exito</v>
      </c>
      <c r="M4" s="16" t="str">
        <f>IF(ABS(J4)&lt;K4, "exito", "fracaso")</f>
        <v>exito</v>
      </c>
    </row>
    <row r="5" spans="1:13" ht="18.75" x14ac:dyDescent="0.3">
      <c r="A5" s="11"/>
      <c r="B5" s="10" t="s">
        <v>23</v>
      </c>
      <c r="C5" s="11"/>
      <c r="E5" s="16">
        <v>2</v>
      </c>
      <c r="F5" s="16">
        <f>I4</f>
        <v>-3.074074074074074</v>
      </c>
      <c r="G5" s="16">
        <f>(F5^4)+(3*F5^3)-2</f>
        <v>0.15183623393754431</v>
      </c>
      <c r="H5" s="16">
        <f>(4*F5^3)+(9*F5^2)</f>
        <v>-31.149773916577757</v>
      </c>
      <c r="I5" s="16">
        <f>F5-(G5/H5)</f>
        <v>-3.069199681266467</v>
      </c>
      <c r="J5" s="16">
        <f>(I5^4)+(3*I5^3)-2</f>
        <v>6.8873758654319772E-4</v>
      </c>
      <c r="K5" s="16" t="s">
        <v>22</v>
      </c>
      <c r="L5" s="16" t="str">
        <f>IF(ABS(I5-F5)/ABS(I5)&lt;K5,"exito","fracaso")</f>
        <v>exito</v>
      </c>
      <c r="M5" s="16" t="str">
        <f>IF(ABS(J5)&lt;K5, "exito", "fracaso")</f>
        <v>exito</v>
      </c>
    </row>
    <row r="6" spans="1:13" ht="18.75" x14ac:dyDescent="0.3">
      <c r="A6" s="11"/>
      <c r="B6" s="21" t="s">
        <v>2</v>
      </c>
      <c r="C6" s="21" t="s">
        <v>1</v>
      </c>
      <c r="E6" s="16">
        <v>3</v>
      </c>
      <c r="F6" s="16">
        <f>I5</f>
        <v>-3.069199681266467</v>
      </c>
      <c r="G6" s="16">
        <f>(F6^4)+(3*F6^3)-2</f>
        <v>6.8873758654319772E-4</v>
      </c>
      <c r="H6" s="16">
        <f>(4*F6^3)+(9*F6^2)</f>
        <v>-30.867400354584973</v>
      </c>
      <c r="I6" s="16">
        <f>F6-(G6/H6)</f>
        <v>-3.0691773684840937</v>
      </c>
      <c r="J6" s="16">
        <f>(I6^4)+(3*I6^3)-2</f>
        <v>1.4386642988029053E-8</v>
      </c>
      <c r="K6" s="16" t="s">
        <v>22</v>
      </c>
      <c r="L6" s="16" t="str">
        <f>IF(ABS(I6-F6)/ABS(I6)&lt;K6,"exito","fracaso")</f>
        <v>exito</v>
      </c>
      <c r="M6" s="16" t="str">
        <f>IF(ABS(J6)&lt;K6, "exito", "fracaso")</f>
        <v>exito</v>
      </c>
    </row>
    <row r="7" spans="1:13" ht="18.75" x14ac:dyDescent="0.3">
      <c r="A7" s="11"/>
      <c r="B7" s="16">
        <v>-4</v>
      </c>
      <c r="C7" s="16">
        <f t="shared" ref="C7:C37" si="0">(B7^4)+3*(B7^3)-2</f>
        <v>62</v>
      </c>
      <c r="E7" s="16">
        <v>4</v>
      </c>
      <c r="F7" s="16">
        <f>I6</f>
        <v>-3.0691773684840937</v>
      </c>
      <c r="G7" s="16">
        <f>(F7^4)+(3*F7^3)-2</f>
        <v>1.4386642988029053E-8</v>
      </c>
      <c r="H7" s="16">
        <f>(4*F7^3)+(9*F7^2)</f>
        <v>-30.866110818008508</v>
      </c>
      <c r="I7" s="16">
        <f>F7-(G7/H7)</f>
        <v>-3.0691773680179955</v>
      </c>
      <c r="J7" s="16">
        <f>(I7^4)+(3*I7^3)-2</f>
        <v>0</v>
      </c>
      <c r="K7" s="16" t="s">
        <v>22</v>
      </c>
      <c r="L7" s="16" t="str">
        <f>IF(ABS(I7-F7)/ABS(I7)&lt;K7,"exito","fracaso")</f>
        <v>exito</v>
      </c>
      <c r="M7" s="16" t="str">
        <f>IF(ABS(J7)&lt;K7, "exito", "fracaso")</f>
        <v>exito</v>
      </c>
    </row>
    <row r="8" spans="1:13" ht="18.75" x14ac:dyDescent="0.3">
      <c r="A8" s="11"/>
      <c r="B8" s="16">
        <f t="shared" ref="B8:B37" si="1">B7+0.2</f>
        <v>-3.8</v>
      </c>
      <c r="C8" s="16">
        <f t="shared" si="0"/>
        <v>41.897600000000011</v>
      </c>
    </row>
    <row r="9" spans="1:13" ht="18.75" x14ac:dyDescent="0.3">
      <c r="A9" s="11"/>
      <c r="B9" s="16">
        <f t="shared" si="1"/>
        <v>-3.5999999999999996</v>
      </c>
      <c r="C9" s="16">
        <f t="shared" si="0"/>
        <v>25.993599999999958</v>
      </c>
    </row>
    <row r="10" spans="1:13" ht="18.75" x14ac:dyDescent="0.3">
      <c r="A10" s="11"/>
      <c r="B10" s="16">
        <f t="shared" si="1"/>
        <v>-3.3999999999999995</v>
      </c>
      <c r="C10" s="16">
        <f t="shared" si="0"/>
        <v>13.721599999999967</v>
      </c>
    </row>
    <row r="11" spans="1:13" ht="18.75" x14ac:dyDescent="0.3">
      <c r="A11" s="11"/>
      <c r="B11" s="16">
        <f t="shared" si="1"/>
        <v>-3.1999999999999993</v>
      </c>
      <c r="C11" s="16">
        <f t="shared" si="0"/>
        <v>4.5535999999999461</v>
      </c>
    </row>
    <row r="12" spans="1:13" ht="18.75" x14ac:dyDescent="0.3">
      <c r="A12" s="11"/>
      <c r="B12" s="16">
        <f t="shared" si="1"/>
        <v>-2.9999999999999991</v>
      </c>
      <c r="C12" s="16">
        <f t="shared" si="0"/>
        <v>-2.0000000000000284</v>
      </c>
    </row>
    <row r="13" spans="1:13" ht="18.75" x14ac:dyDescent="0.3">
      <c r="A13" s="11"/>
      <c r="B13" s="16">
        <f t="shared" si="1"/>
        <v>-2.7999999999999989</v>
      </c>
      <c r="C13" s="16">
        <f t="shared" si="0"/>
        <v>-6.390400000000021</v>
      </c>
    </row>
    <row r="14" spans="1:13" ht="18.75" x14ac:dyDescent="0.3">
      <c r="A14" s="11"/>
      <c r="B14" s="16">
        <f t="shared" si="1"/>
        <v>-2.5999999999999988</v>
      </c>
      <c r="C14" s="16">
        <f t="shared" si="0"/>
        <v>-9.0304000000000073</v>
      </c>
    </row>
    <row r="15" spans="1:13" ht="18.75" x14ac:dyDescent="0.3">
      <c r="A15" s="11"/>
      <c r="B15" s="16">
        <f t="shared" si="1"/>
        <v>-2.3999999999999986</v>
      </c>
      <c r="C15" s="16">
        <f t="shared" si="0"/>
        <v>-10.294400000000003</v>
      </c>
    </row>
    <row r="16" spans="1:13" ht="18.75" x14ac:dyDescent="0.3">
      <c r="A16" s="11"/>
      <c r="B16" s="16">
        <f t="shared" si="1"/>
        <v>-2.1999999999999984</v>
      </c>
      <c r="C16" s="16">
        <f t="shared" si="0"/>
        <v>-10.518400000000003</v>
      </c>
    </row>
    <row r="17" spans="1:3" ht="18.75" x14ac:dyDescent="0.3">
      <c r="A17" s="11"/>
      <c r="B17" s="16">
        <f t="shared" si="1"/>
        <v>-1.9999999999999984</v>
      </c>
      <c r="C17" s="16">
        <f t="shared" si="0"/>
        <v>-9.9999999999999929</v>
      </c>
    </row>
    <row r="18" spans="1:3" ht="18.75" x14ac:dyDescent="0.3">
      <c r="A18" s="11"/>
      <c r="B18" s="16">
        <f t="shared" si="1"/>
        <v>-1.7999999999999985</v>
      </c>
      <c r="C18" s="16">
        <f t="shared" si="0"/>
        <v>-8.9983999999999877</v>
      </c>
    </row>
    <row r="19" spans="1:3" ht="18.75" x14ac:dyDescent="0.3">
      <c r="A19" s="11"/>
      <c r="B19" s="16">
        <f t="shared" si="1"/>
        <v>-1.5999999999999985</v>
      </c>
      <c r="C19" s="16">
        <f t="shared" si="0"/>
        <v>-7.7343999999999893</v>
      </c>
    </row>
    <row r="20" spans="1:3" ht="18.75" x14ac:dyDescent="0.3">
      <c r="A20" s="11"/>
      <c r="B20" s="16">
        <f t="shared" si="1"/>
        <v>-1.3999999999999986</v>
      </c>
      <c r="C20" s="16">
        <f t="shared" si="0"/>
        <v>-6.3903999999999908</v>
      </c>
    </row>
    <row r="21" spans="1:3" ht="18.75" x14ac:dyDescent="0.3">
      <c r="A21" s="11"/>
      <c r="B21" s="16">
        <f t="shared" si="1"/>
        <v>-1.1999999999999986</v>
      </c>
      <c r="C21" s="16">
        <f t="shared" si="0"/>
        <v>-5.1103999999999914</v>
      </c>
    </row>
    <row r="22" spans="1:3" ht="18.75" x14ac:dyDescent="0.3">
      <c r="A22" s="11"/>
      <c r="B22" s="16">
        <f t="shared" si="1"/>
        <v>-0.99999999999999867</v>
      </c>
      <c r="C22" s="16">
        <f t="shared" si="0"/>
        <v>-3.9999999999999933</v>
      </c>
    </row>
    <row r="23" spans="1:3" ht="18.75" x14ac:dyDescent="0.3">
      <c r="A23" s="11"/>
      <c r="B23" s="16">
        <f t="shared" si="1"/>
        <v>-0.79999999999999871</v>
      </c>
      <c r="C23" s="16">
        <f t="shared" si="0"/>
        <v>-3.126399999999995</v>
      </c>
    </row>
    <row r="24" spans="1:3" ht="18.75" x14ac:dyDescent="0.3">
      <c r="A24" s="11"/>
      <c r="B24" s="16">
        <f t="shared" si="1"/>
        <v>-0.59999999999999876</v>
      </c>
      <c r="C24" s="16">
        <f t="shared" si="0"/>
        <v>-2.5183999999999971</v>
      </c>
    </row>
    <row r="25" spans="1:3" ht="18.75" x14ac:dyDescent="0.3">
      <c r="A25" s="11"/>
      <c r="B25" s="16">
        <f t="shared" si="1"/>
        <v>-0.39999999999999875</v>
      </c>
      <c r="C25" s="16">
        <f t="shared" si="0"/>
        <v>-2.1663999999999985</v>
      </c>
    </row>
    <row r="26" spans="1:3" ht="18.75" x14ac:dyDescent="0.3">
      <c r="A26" s="11"/>
      <c r="B26" s="16">
        <f t="shared" si="1"/>
        <v>-0.19999999999999873</v>
      </c>
      <c r="C26" s="16">
        <f t="shared" si="0"/>
        <v>-2.0223999999999998</v>
      </c>
    </row>
    <row r="27" spans="1:3" ht="18.75" x14ac:dyDescent="0.3">
      <c r="A27" s="11"/>
      <c r="B27" s="16">
        <f t="shared" si="1"/>
        <v>1.27675647831893E-15</v>
      </c>
      <c r="C27" s="16">
        <f t="shared" si="0"/>
        <v>-2</v>
      </c>
    </row>
    <row r="28" spans="1:3" ht="18.75" x14ac:dyDescent="0.3">
      <c r="A28" s="11"/>
      <c r="B28" s="16">
        <f t="shared" si="1"/>
        <v>0.20000000000000129</v>
      </c>
      <c r="C28" s="16">
        <f t="shared" si="0"/>
        <v>-1.9743999999999995</v>
      </c>
    </row>
    <row r="29" spans="1:3" ht="18.75" x14ac:dyDescent="0.3">
      <c r="A29" s="11"/>
      <c r="B29" s="16">
        <f t="shared" si="1"/>
        <v>0.4000000000000013</v>
      </c>
      <c r="C29" s="16">
        <f t="shared" si="0"/>
        <v>-1.7823999999999978</v>
      </c>
    </row>
    <row r="30" spans="1:3" ht="18.75" x14ac:dyDescent="0.3">
      <c r="A30" s="11"/>
      <c r="B30" s="16">
        <f t="shared" si="1"/>
        <v>0.60000000000000131</v>
      </c>
      <c r="C30" s="16">
        <f t="shared" si="0"/>
        <v>-1.2223999999999946</v>
      </c>
    </row>
    <row r="31" spans="1:3" ht="18.75" x14ac:dyDescent="0.3">
      <c r="A31" s="11"/>
      <c r="B31" s="16">
        <f t="shared" si="1"/>
        <v>0.80000000000000138</v>
      </c>
      <c r="C31" s="16">
        <f t="shared" si="0"/>
        <v>-5.4399999999989124E-2</v>
      </c>
    </row>
    <row r="32" spans="1:3" ht="18.75" x14ac:dyDescent="0.3">
      <c r="A32" s="11"/>
      <c r="B32" s="16">
        <f t="shared" si="1"/>
        <v>1.0000000000000013</v>
      </c>
      <c r="C32" s="16">
        <f t="shared" si="0"/>
        <v>2.0000000000000178</v>
      </c>
    </row>
    <row r="33" spans="1:3" ht="18.75" x14ac:dyDescent="0.3">
      <c r="A33" s="11"/>
      <c r="B33" s="16">
        <f t="shared" si="1"/>
        <v>1.2000000000000013</v>
      </c>
      <c r="C33" s="16">
        <f t="shared" si="0"/>
        <v>5.2576000000000258</v>
      </c>
    </row>
    <row r="34" spans="1:3" ht="18.75" x14ac:dyDescent="0.3">
      <c r="A34" s="11"/>
      <c r="B34" s="16">
        <f t="shared" si="1"/>
        <v>1.4000000000000012</v>
      </c>
      <c r="C34" s="16">
        <f t="shared" si="0"/>
        <v>10.073600000000036</v>
      </c>
    </row>
    <row r="35" spans="1:3" ht="18.75" x14ac:dyDescent="0.3">
      <c r="A35" s="11"/>
      <c r="B35" s="16">
        <f t="shared" si="1"/>
        <v>1.6000000000000012</v>
      </c>
      <c r="C35" s="16">
        <f t="shared" si="0"/>
        <v>16.841600000000049</v>
      </c>
    </row>
    <row r="36" spans="1:3" ht="18.75" x14ac:dyDescent="0.3">
      <c r="A36" s="11"/>
      <c r="B36" s="16">
        <f t="shared" si="1"/>
        <v>1.8000000000000012</v>
      </c>
      <c r="C36" s="16">
        <f t="shared" si="0"/>
        <v>25.993600000000061</v>
      </c>
    </row>
    <row r="37" spans="1:3" ht="18.75" x14ac:dyDescent="0.3">
      <c r="A37" s="11"/>
      <c r="B37" s="16">
        <f t="shared" si="1"/>
        <v>2.0000000000000013</v>
      </c>
      <c r="C37" s="16">
        <f t="shared" si="0"/>
        <v>38.000000000000092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3EDD-C92B-4EE4-9C52-4DBFF09D8B86}">
  <dimension ref="A1:M39"/>
  <sheetViews>
    <sheetView tabSelected="1" zoomScale="51" workbookViewId="0">
      <selection activeCell="M22" sqref="M22"/>
    </sheetView>
  </sheetViews>
  <sheetFormatPr baseColWidth="10" defaultColWidth="11.5703125" defaultRowHeight="15.75" x14ac:dyDescent="0.25"/>
  <cols>
    <col min="1" max="1" width="11.5703125" style="1"/>
    <col min="2" max="3" width="11.7109375" style="1" bestFit="1" customWidth="1"/>
    <col min="4" max="4" width="11.5703125" style="1"/>
    <col min="5" max="9" width="11.7109375" style="1" bestFit="1" customWidth="1"/>
    <col min="10" max="10" width="15.42578125" style="1" bestFit="1" customWidth="1"/>
    <col min="11" max="11" width="11.7109375" style="1" bestFit="1" customWidth="1"/>
    <col min="12" max="12" width="13.7109375" style="1" customWidth="1"/>
    <col min="13" max="13" width="15" style="1" customWidth="1"/>
    <col min="14" max="16384" width="11.5703125" style="1"/>
  </cols>
  <sheetData>
    <row r="1" spans="1:13" ht="18.75" x14ac:dyDescent="0.3">
      <c r="A1" s="11" t="s">
        <v>17</v>
      </c>
      <c r="B1" s="11"/>
      <c r="C1" s="11"/>
      <c r="D1" s="11"/>
      <c r="E1" s="11" t="s">
        <v>16</v>
      </c>
      <c r="F1" s="11">
        <v>-2</v>
      </c>
      <c r="G1" s="11"/>
      <c r="H1" s="11"/>
      <c r="I1" s="11"/>
      <c r="J1" s="11"/>
      <c r="K1" s="11"/>
      <c r="L1" s="11"/>
      <c r="M1" s="11"/>
    </row>
    <row r="2" spans="1:13" ht="18.7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ht="18.75" x14ac:dyDescent="0.3">
      <c r="A3" s="11"/>
      <c r="B3" s="11"/>
      <c r="C3" s="11"/>
      <c r="D3" s="11"/>
      <c r="E3" s="21" t="s">
        <v>13</v>
      </c>
      <c r="F3" s="21" t="s">
        <v>12</v>
      </c>
      <c r="G3" s="21" t="s">
        <v>11</v>
      </c>
      <c r="H3" s="21" t="s">
        <v>21</v>
      </c>
      <c r="I3" s="21" t="s">
        <v>9</v>
      </c>
      <c r="J3" s="21" t="s">
        <v>8</v>
      </c>
      <c r="K3" s="21" t="s">
        <v>20</v>
      </c>
      <c r="L3" s="21" t="s">
        <v>6</v>
      </c>
      <c r="M3" s="21" t="s">
        <v>5</v>
      </c>
    </row>
    <row r="4" spans="1:13" ht="18.75" x14ac:dyDescent="0.3">
      <c r="A4" s="11"/>
      <c r="B4" s="11"/>
      <c r="C4" s="11"/>
      <c r="D4" s="11"/>
      <c r="E4" s="16">
        <v>1</v>
      </c>
      <c r="F4" s="16">
        <v>-2</v>
      </c>
      <c r="G4" s="16">
        <f t="shared" ref="G4:G10" si="0">(F4^3)-(2*F4)-5</f>
        <v>-9</v>
      </c>
      <c r="H4" s="16">
        <f t="shared" ref="H4:H10" si="1">(3*F4^2)-2</f>
        <v>10</v>
      </c>
      <c r="I4" s="16">
        <f t="shared" ref="I4:I10" si="2">F4-(G4/H4)</f>
        <v>-1.1000000000000001</v>
      </c>
      <c r="J4" s="16">
        <f t="shared" ref="J4:J10" si="3">(I4^3)-(2*I4)-5</f>
        <v>-4.1310000000000002</v>
      </c>
      <c r="K4" s="16">
        <f t="shared" ref="K4:K10" si="4">10^-4</f>
        <v>1E-4</v>
      </c>
      <c r="L4" s="16" t="str">
        <f t="shared" ref="L4:L10" si="5">IF(ABS(I4-F4)/ABS(I4)&lt;K4,"exito","fracaso")</f>
        <v>fracaso</v>
      </c>
      <c r="M4" s="16" t="str">
        <f t="shared" ref="M4:M10" si="6">IF(ABS(J4)&lt;K4, "exito", "fracaso")</f>
        <v>fracaso</v>
      </c>
    </row>
    <row r="5" spans="1:13" ht="18.75" x14ac:dyDescent="0.3">
      <c r="A5" s="11"/>
      <c r="B5" s="11"/>
      <c r="C5" s="11"/>
      <c r="D5" s="11"/>
      <c r="E5" s="16">
        <v>2</v>
      </c>
      <c r="F5" s="16">
        <f t="shared" ref="F5:F10" si="7">I4</f>
        <v>-1.1000000000000001</v>
      </c>
      <c r="G5" s="16">
        <f t="shared" si="0"/>
        <v>-4.1310000000000002</v>
      </c>
      <c r="H5" s="16">
        <f t="shared" si="1"/>
        <v>1.6300000000000008</v>
      </c>
      <c r="I5" s="16">
        <f t="shared" si="2"/>
        <v>1.4343558282208577</v>
      </c>
      <c r="J5" s="16">
        <f t="shared" si="3"/>
        <v>-4.9177014792136369</v>
      </c>
      <c r="K5" s="16">
        <f t="shared" si="4"/>
        <v>1E-4</v>
      </c>
      <c r="L5" s="16" t="str">
        <f t="shared" si="5"/>
        <v>fracaso</v>
      </c>
      <c r="M5" s="16" t="str">
        <f t="shared" si="6"/>
        <v>fracaso</v>
      </c>
    </row>
    <row r="6" spans="1:13" ht="18.75" x14ac:dyDescent="0.3">
      <c r="A6" s="23" t="s">
        <v>29</v>
      </c>
      <c r="B6" s="10" t="s">
        <v>28</v>
      </c>
      <c r="C6" s="10"/>
      <c r="D6" s="11"/>
      <c r="E6" s="16">
        <v>3</v>
      </c>
      <c r="F6" s="16">
        <f t="shared" si="7"/>
        <v>1.4343558282208577</v>
      </c>
      <c r="G6" s="16">
        <f t="shared" si="0"/>
        <v>-4.9177014792136369</v>
      </c>
      <c r="H6" s="16">
        <f t="shared" si="1"/>
        <v>4.1721299258534277</v>
      </c>
      <c r="I6" s="16">
        <f t="shared" si="2"/>
        <v>2.6130586890162819</v>
      </c>
      <c r="J6" s="16">
        <f t="shared" si="3"/>
        <v>7.6160451911063252</v>
      </c>
      <c r="K6" s="16">
        <f t="shared" si="4"/>
        <v>1E-4</v>
      </c>
      <c r="L6" s="16" t="str">
        <f t="shared" si="5"/>
        <v>fracaso</v>
      </c>
      <c r="M6" s="16" t="str">
        <f t="shared" si="6"/>
        <v>fracaso</v>
      </c>
    </row>
    <row r="7" spans="1:13" ht="18.75" x14ac:dyDescent="0.3">
      <c r="A7" s="10"/>
      <c r="B7" s="10" t="s">
        <v>27</v>
      </c>
      <c r="C7" s="10"/>
      <c r="D7" s="11"/>
      <c r="E7" s="16">
        <v>4</v>
      </c>
      <c r="F7" s="16">
        <f t="shared" si="7"/>
        <v>2.6130586890162819</v>
      </c>
      <c r="G7" s="16">
        <f t="shared" si="0"/>
        <v>7.6160451911063252</v>
      </c>
      <c r="H7" s="16">
        <f t="shared" si="1"/>
        <v>18.484227136730471</v>
      </c>
      <c r="I7" s="16">
        <f t="shared" si="2"/>
        <v>2.2010292795760416</v>
      </c>
      <c r="J7" s="16">
        <f t="shared" si="3"/>
        <v>1.2608935735310176</v>
      </c>
      <c r="K7" s="16">
        <f t="shared" si="4"/>
        <v>1E-4</v>
      </c>
      <c r="L7" s="16" t="str">
        <f t="shared" si="5"/>
        <v>fracaso</v>
      </c>
      <c r="M7" s="16" t="str">
        <f t="shared" si="6"/>
        <v>fracaso</v>
      </c>
    </row>
    <row r="8" spans="1:13" ht="21" x14ac:dyDescent="0.35">
      <c r="A8" s="11"/>
      <c r="B8" s="24" t="s">
        <v>2</v>
      </c>
      <c r="C8" s="24" t="s">
        <v>1</v>
      </c>
      <c r="D8" s="11"/>
      <c r="E8" s="16">
        <v>5</v>
      </c>
      <c r="F8" s="16">
        <f t="shared" si="7"/>
        <v>2.2010292795760416</v>
      </c>
      <c r="G8" s="16">
        <f t="shared" si="0"/>
        <v>1.2608935735310176</v>
      </c>
      <c r="H8" s="16">
        <f t="shared" si="1"/>
        <v>12.533589668653086</v>
      </c>
      <c r="I8" s="16">
        <f t="shared" si="2"/>
        <v>2.100428126445542</v>
      </c>
      <c r="J8" s="16">
        <f t="shared" si="3"/>
        <v>6.5809014803106081E-2</v>
      </c>
      <c r="K8" s="16">
        <f t="shared" si="4"/>
        <v>1E-4</v>
      </c>
      <c r="L8" s="16" t="str">
        <f t="shared" si="5"/>
        <v>fracaso</v>
      </c>
      <c r="M8" s="16" t="str">
        <f t="shared" si="6"/>
        <v>fracaso</v>
      </c>
    </row>
    <row r="9" spans="1:13" ht="21" x14ac:dyDescent="0.35">
      <c r="A9" s="11"/>
      <c r="B9" s="18">
        <v>-4</v>
      </c>
      <c r="C9" s="18">
        <f t="shared" ref="C9:C39" si="8">(B9^3)-2*(B9)-5</f>
        <v>-61</v>
      </c>
      <c r="D9" s="11"/>
      <c r="E9" s="16">
        <v>6</v>
      </c>
      <c r="F9" s="16">
        <f t="shared" si="7"/>
        <v>2.100428126445542</v>
      </c>
      <c r="G9" s="16">
        <f t="shared" si="0"/>
        <v>6.5809014803106081E-2</v>
      </c>
      <c r="H9" s="16">
        <f t="shared" si="1"/>
        <v>11.23539494309059</v>
      </c>
      <c r="I9" s="16">
        <f t="shared" si="2"/>
        <v>2.0945708321415641</v>
      </c>
      <c r="J9" s="16">
        <f t="shared" si="3"/>
        <v>2.1598286125534827E-4</v>
      </c>
      <c r="K9" s="16">
        <f t="shared" si="4"/>
        <v>1E-4</v>
      </c>
      <c r="L9" s="16" t="str">
        <f t="shared" si="5"/>
        <v>fracaso</v>
      </c>
      <c r="M9" s="16" t="str">
        <f t="shared" si="6"/>
        <v>fracaso</v>
      </c>
    </row>
    <row r="10" spans="1:13" ht="21" x14ac:dyDescent="0.35">
      <c r="A10" s="11"/>
      <c r="B10" s="18">
        <f t="shared" ref="B10:B39" si="9">B9+0.2</f>
        <v>-3.8</v>
      </c>
      <c r="C10" s="18">
        <f t="shared" si="8"/>
        <v>-52.271999999999991</v>
      </c>
      <c r="D10" s="11"/>
      <c r="E10" s="16">
        <v>7</v>
      </c>
      <c r="F10" s="16">
        <f t="shared" si="7"/>
        <v>2.0945708321415641</v>
      </c>
      <c r="G10" s="16">
        <f t="shared" si="0"/>
        <v>2.1598286125534827E-4</v>
      </c>
      <c r="H10" s="16">
        <f t="shared" si="1"/>
        <v>11.161680912574614</v>
      </c>
      <c r="I10" s="17">
        <f t="shared" si="2"/>
        <v>2.0945514817531281</v>
      </c>
      <c r="J10" s="16">
        <f t="shared" si="3"/>
        <v>2.3528468062750107E-9</v>
      </c>
      <c r="K10" s="16">
        <f t="shared" si="4"/>
        <v>1E-4</v>
      </c>
      <c r="L10" s="16" t="str">
        <f t="shared" si="5"/>
        <v>exito</v>
      </c>
      <c r="M10" s="16" t="str">
        <f t="shared" si="6"/>
        <v>exito</v>
      </c>
    </row>
    <row r="11" spans="1:13" ht="21" x14ac:dyDescent="0.35">
      <c r="B11" s="18">
        <f t="shared" si="9"/>
        <v>-3.5999999999999996</v>
      </c>
      <c r="C11" s="18">
        <f t="shared" si="8"/>
        <v>-44.455999999999989</v>
      </c>
    </row>
    <row r="12" spans="1:13" ht="21" x14ac:dyDescent="0.35">
      <c r="B12" s="18">
        <f t="shared" si="9"/>
        <v>-3.3999999999999995</v>
      </c>
      <c r="C12" s="18">
        <f t="shared" si="8"/>
        <v>-37.503999999999984</v>
      </c>
    </row>
    <row r="13" spans="1:13" ht="21" x14ac:dyDescent="0.35">
      <c r="B13" s="18">
        <f t="shared" si="9"/>
        <v>-3.1999999999999993</v>
      </c>
      <c r="C13" s="18">
        <f t="shared" si="8"/>
        <v>-31.367999999999981</v>
      </c>
    </row>
    <row r="14" spans="1:13" ht="21" x14ac:dyDescent="0.35">
      <c r="B14" s="18">
        <f t="shared" si="9"/>
        <v>-2.9999999999999991</v>
      </c>
      <c r="C14" s="18">
        <f t="shared" si="8"/>
        <v>-25.999999999999979</v>
      </c>
    </row>
    <row r="15" spans="1:13" ht="21" x14ac:dyDescent="0.35">
      <c r="B15" s="18">
        <f t="shared" si="9"/>
        <v>-2.7999999999999989</v>
      </c>
      <c r="C15" s="18">
        <f t="shared" si="8"/>
        <v>-21.351999999999975</v>
      </c>
    </row>
    <row r="16" spans="1:13" ht="21" x14ac:dyDescent="0.35">
      <c r="B16" s="18">
        <f t="shared" si="9"/>
        <v>-2.5999999999999988</v>
      </c>
      <c r="C16" s="18">
        <f t="shared" si="8"/>
        <v>-17.375999999999976</v>
      </c>
    </row>
    <row r="17" spans="2:3" ht="21" x14ac:dyDescent="0.35">
      <c r="B17" s="18">
        <f t="shared" si="9"/>
        <v>-2.3999999999999986</v>
      </c>
      <c r="C17" s="18">
        <f t="shared" si="8"/>
        <v>-14.02399999999998</v>
      </c>
    </row>
    <row r="18" spans="2:3" ht="21" x14ac:dyDescent="0.35">
      <c r="B18" s="18">
        <f t="shared" si="9"/>
        <v>-2.1999999999999984</v>
      </c>
      <c r="C18" s="18">
        <f t="shared" si="8"/>
        <v>-11.24799999999998</v>
      </c>
    </row>
    <row r="19" spans="2:3" ht="21" x14ac:dyDescent="0.35">
      <c r="B19" s="18">
        <f t="shared" si="9"/>
        <v>-1.9999999999999984</v>
      </c>
      <c r="C19" s="18">
        <f t="shared" si="8"/>
        <v>-8.999999999999984</v>
      </c>
    </row>
    <row r="20" spans="2:3" ht="21" x14ac:dyDescent="0.35">
      <c r="B20" s="18">
        <f t="shared" si="9"/>
        <v>-1.7999999999999985</v>
      </c>
      <c r="C20" s="18">
        <f t="shared" si="8"/>
        <v>-7.2319999999999878</v>
      </c>
    </row>
    <row r="21" spans="2:3" ht="21" x14ac:dyDescent="0.35">
      <c r="B21" s="18">
        <f t="shared" si="9"/>
        <v>-1.5999999999999985</v>
      </c>
      <c r="C21" s="18">
        <f t="shared" si="8"/>
        <v>-5.8959999999999919</v>
      </c>
    </row>
    <row r="22" spans="2:3" ht="21" x14ac:dyDescent="0.35">
      <c r="B22" s="18">
        <f t="shared" si="9"/>
        <v>-1.3999999999999986</v>
      </c>
      <c r="C22" s="18">
        <f t="shared" si="8"/>
        <v>-4.9439999999999946</v>
      </c>
    </row>
    <row r="23" spans="2:3" ht="21" x14ac:dyDescent="0.35">
      <c r="B23" s="18">
        <f t="shared" si="9"/>
        <v>-1.1999999999999986</v>
      </c>
      <c r="C23" s="18">
        <f t="shared" si="8"/>
        <v>-4.3279999999999967</v>
      </c>
    </row>
    <row r="24" spans="2:3" ht="21" x14ac:dyDescent="0.35">
      <c r="B24" s="18">
        <f t="shared" si="9"/>
        <v>-0.99999999999999867</v>
      </c>
      <c r="C24" s="18">
        <f t="shared" si="8"/>
        <v>-3.9999999999999987</v>
      </c>
    </row>
    <row r="25" spans="2:3" ht="21" x14ac:dyDescent="0.35">
      <c r="B25" s="18">
        <f t="shared" si="9"/>
        <v>-0.79999999999999871</v>
      </c>
      <c r="C25" s="18">
        <f t="shared" si="8"/>
        <v>-3.9119999999999999</v>
      </c>
    </row>
    <row r="26" spans="2:3" ht="21" x14ac:dyDescent="0.35">
      <c r="B26" s="18">
        <f t="shared" si="9"/>
        <v>-0.59999999999999876</v>
      </c>
      <c r="C26" s="18">
        <f t="shared" si="8"/>
        <v>-4.0160000000000009</v>
      </c>
    </row>
    <row r="27" spans="2:3" ht="21" x14ac:dyDescent="0.35">
      <c r="B27" s="18">
        <f t="shared" si="9"/>
        <v>-0.39999999999999875</v>
      </c>
      <c r="C27" s="18">
        <f t="shared" si="8"/>
        <v>-4.264000000000002</v>
      </c>
    </row>
    <row r="28" spans="2:3" ht="21" x14ac:dyDescent="0.35">
      <c r="B28" s="18">
        <f t="shared" si="9"/>
        <v>-0.19999999999999873</v>
      </c>
      <c r="C28" s="18">
        <f t="shared" si="8"/>
        <v>-4.6080000000000023</v>
      </c>
    </row>
    <row r="29" spans="2:3" ht="21" x14ac:dyDescent="0.35">
      <c r="B29" s="18">
        <f t="shared" si="9"/>
        <v>1.27675647831893E-15</v>
      </c>
      <c r="C29" s="18">
        <f t="shared" si="8"/>
        <v>-5.0000000000000027</v>
      </c>
    </row>
    <row r="30" spans="2:3" ht="21" x14ac:dyDescent="0.35">
      <c r="B30" s="18">
        <f t="shared" si="9"/>
        <v>0.20000000000000129</v>
      </c>
      <c r="C30" s="18">
        <f t="shared" si="8"/>
        <v>-5.3920000000000021</v>
      </c>
    </row>
    <row r="31" spans="2:3" ht="21" x14ac:dyDescent="0.35">
      <c r="B31" s="18">
        <f t="shared" si="9"/>
        <v>0.4000000000000013</v>
      </c>
      <c r="C31" s="18">
        <f t="shared" si="8"/>
        <v>-5.7360000000000024</v>
      </c>
    </row>
    <row r="32" spans="2:3" ht="21" x14ac:dyDescent="0.35">
      <c r="B32" s="18">
        <f t="shared" si="9"/>
        <v>0.60000000000000131</v>
      </c>
      <c r="C32" s="18">
        <f t="shared" si="8"/>
        <v>-5.9840000000000009</v>
      </c>
    </row>
    <row r="33" spans="2:3" ht="21" x14ac:dyDescent="0.35">
      <c r="B33" s="18">
        <f t="shared" si="9"/>
        <v>0.80000000000000138</v>
      </c>
      <c r="C33" s="18">
        <f t="shared" si="8"/>
        <v>-6.0880000000000001</v>
      </c>
    </row>
    <row r="34" spans="2:3" ht="21" x14ac:dyDescent="0.35">
      <c r="B34" s="18">
        <f t="shared" si="9"/>
        <v>1.0000000000000013</v>
      </c>
      <c r="C34" s="18">
        <f t="shared" si="8"/>
        <v>-5.9999999999999982</v>
      </c>
    </row>
    <row r="35" spans="2:3" ht="21" x14ac:dyDescent="0.35">
      <c r="B35" s="18">
        <f t="shared" si="9"/>
        <v>1.2000000000000013</v>
      </c>
      <c r="C35" s="18">
        <f t="shared" si="8"/>
        <v>-5.671999999999997</v>
      </c>
    </row>
    <row r="36" spans="2:3" ht="21" x14ac:dyDescent="0.35">
      <c r="B36" s="18">
        <f t="shared" si="9"/>
        <v>1.4000000000000012</v>
      </c>
      <c r="C36" s="18">
        <f t="shared" si="8"/>
        <v>-5.0559999999999956</v>
      </c>
    </row>
    <row r="37" spans="2:3" ht="21" x14ac:dyDescent="0.35">
      <c r="B37" s="18">
        <f t="shared" si="9"/>
        <v>1.6000000000000012</v>
      </c>
      <c r="C37" s="18">
        <f t="shared" si="8"/>
        <v>-4.1039999999999921</v>
      </c>
    </row>
    <row r="38" spans="2:3" ht="21" x14ac:dyDescent="0.35">
      <c r="B38" s="18">
        <f t="shared" si="9"/>
        <v>1.8000000000000012</v>
      </c>
      <c r="C38" s="18">
        <f t="shared" si="8"/>
        <v>-2.7679999999999909</v>
      </c>
    </row>
    <row r="39" spans="2:3" ht="21" x14ac:dyDescent="0.35">
      <c r="B39" s="18">
        <f t="shared" si="9"/>
        <v>2.0000000000000013</v>
      </c>
      <c r="C39" s="18">
        <f t="shared" si="8"/>
        <v>-0.99999999999998668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</vt:lpstr>
      <vt:lpstr> x^3+2x^2+10x-20</vt:lpstr>
      <vt:lpstr>x^4+3x^3-2</vt:lpstr>
      <vt:lpstr>x^3-2x-5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GL553VD</dc:creator>
  <cp:lastModifiedBy>Usuario</cp:lastModifiedBy>
  <dcterms:created xsi:type="dcterms:W3CDTF">2020-09-02T23:27:50Z</dcterms:created>
  <dcterms:modified xsi:type="dcterms:W3CDTF">2020-09-03T02:22:44Z</dcterms:modified>
</cp:coreProperties>
</file>