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PSP_projects\PSP21_6a\PSP21_6a_Planning\"/>
    </mc:Choice>
  </mc:AlternateContent>
  <xr:revisionPtr revIDLastSave="1" documentId="11_B3F9ECFE6DE6472B37C57D1C052AF2F55096E926" xr6:coauthVersionLast="45" xr6:coauthVersionMax="45" xr10:uidLastSave="{956AA4A5-74AF-446A-BD8C-C440D619E615}"/>
  <bookViews>
    <workbookView xWindow="-110" yWindow="-110" windowWidth="19420" windowHeight="10420" tabRatio="990" xr2:uid="{00000000-000D-0000-FFFF-FFFF00000000}"/>
  </bookViews>
  <sheets>
    <sheet name="test1" sheetId="1" r:id="rId1"/>
    <sheet name="test2" sheetId="2" r:id="rId2"/>
    <sheet name="test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9" i="3" l="1"/>
  <c r="C19" i="3"/>
  <c r="D19" i="3" s="1"/>
  <c r="E19" i="3" s="1"/>
  <c r="F18" i="3"/>
  <c r="C18" i="3"/>
  <c r="D18" i="3" s="1"/>
  <c r="E18" i="3" s="1"/>
  <c r="F17" i="3"/>
  <c r="C17" i="3"/>
  <c r="D17" i="3" s="1"/>
  <c r="E17" i="3" s="1"/>
  <c r="F16" i="3"/>
  <c r="C16" i="3"/>
  <c r="D16" i="3" s="1"/>
  <c r="E16" i="3" s="1"/>
  <c r="F15" i="3"/>
  <c r="C15" i="3"/>
  <c r="D15" i="3" s="1"/>
  <c r="E15" i="3" s="1"/>
  <c r="F14" i="3"/>
  <c r="C14" i="3"/>
  <c r="D14" i="3" s="1"/>
  <c r="E14" i="3" s="1"/>
  <c r="F13" i="3"/>
  <c r="C13" i="3"/>
  <c r="D13" i="3" s="1"/>
  <c r="E13" i="3" s="1"/>
  <c r="F12" i="3"/>
  <c r="C12" i="3"/>
  <c r="D12" i="3" s="1"/>
  <c r="E12" i="3" s="1"/>
  <c r="F11" i="3"/>
  <c r="C11" i="3"/>
  <c r="D11" i="3" s="1"/>
  <c r="E11" i="3" s="1"/>
  <c r="F10" i="3"/>
  <c r="C10" i="3"/>
  <c r="D10" i="3" s="1"/>
  <c r="E10" i="3" s="1"/>
  <c r="F9" i="3"/>
  <c r="C9" i="3"/>
  <c r="D9" i="3" s="1"/>
  <c r="E9" i="3" s="1"/>
  <c r="C3" i="3"/>
  <c r="C2" i="3"/>
  <c r="F19" i="2"/>
  <c r="C19" i="2"/>
  <c r="D19" i="2" s="1"/>
  <c r="E19" i="2" s="1"/>
  <c r="F18" i="2"/>
  <c r="C18" i="2"/>
  <c r="D18" i="2" s="1"/>
  <c r="E18" i="2" s="1"/>
  <c r="F17" i="2"/>
  <c r="C17" i="2"/>
  <c r="D17" i="2" s="1"/>
  <c r="E17" i="2" s="1"/>
  <c r="F16" i="2"/>
  <c r="C16" i="2"/>
  <c r="D16" i="2" s="1"/>
  <c r="E16" i="2" s="1"/>
  <c r="F15" i="2"/>
  <c r="C15" i="2"/>
  <c r="D15" i="2" s="1"/>
  <c r="E15" i="2" s="1"/>
  <c r="F14" i="2"/>
  <c r="C14" i="2"/>
  <c r="D14" i="2" s="1"/>
  <c r="E14" i="2" s="1"/>
  <c r="F13" i="2"/>
  <c r="C13" i="2"/>
  <c r="D13" i="2" s="1"/>
  <c r="E13" i="2" s="1"/>
  <c r="F12" i="2"/>
  <c r="C12" i="2"/>
  <c r="D12" i="2" s="1"/>
  <c r="E12" i="2" s="1"/>
  <c r="F11" i="2"/>
  <c r="C11" i="2"/>
  <c r="D11" i="2" s="1"/>
  <c r="E11" i="2" s="1"/>
  <c r="F10" i="2"/>
  <c r="C10" i="2"/>
  <c r="D10" i="2" s="1"/>
  <c r="E10" i="2" s="1"/>
  <c r="F9" i="2"/>
  <c r="C9" i="2"/>
  <c r="D9" i="2" s="1"/>
  <c r="E9" i="2" s="1"/>
  <c r="C3" i="2"/>
  <c r="C2" i="2"/>
  <c r="H25" i="1"/>
  <c r="G25" i="1"/>
  <c r="F25" i="1"/>
  <c r="E25" i="1"/>
  <c r="D25" i="1"/>
  <c r="C25" i="1"/>
  <c r="F19" i="1"/>
  <c r="C19" i="1"/>
  <c r="D19" i="1" s="1"/>
  <c r="E19" i="1" s="1"/>
  <c r="F18" i="1"/>
  <c r="C18" i="1"/>
  <c r="D18" i="1" s="1"/>
  <c r="E18" i="1" s="1"/>
  <c r="F17" i="1"/>
  <c r="C17" i="1"/>
  <c r="D17" i="1" s="1"/>
  <c r="E17" i="1" s="1"/>
  <c r="F16" i="1"/>
  <c r="C16" i="1"/>
  <c r="D16" i="1" s="1"/>
  <c r="E16" i="1" s="1"/>
  <c r="F15" i="1"/>
  <c r="C15" i="1"/>
  <c r="D15" i="1" s="1"/>
  <c r="E15" i="1" s="1"/>
  <c r="F14" i="1"/>
  <c r="C14" i="1"/>
  <c r="D14" i="1" s="1"/>
  <c r="E14" i="1" s="1"/>
  <c r="F13" i="1"/>
  <c r="C13" i="1"/>
  <c r="D13" i="1" s="1"/>
  <c r="E13" i="1" s="1"/>
  <c r="F12" i="1"/>
  <c r="C12" i="1"/>
  <c r="D12" i="1" s="1"/>
  <c r="E12" i="1" s="1"/>
  <c r="F11" i="1"/>
  <c r="C11" i="1"/>
  <c r="D11" i="1" s="1"/>
  <c r="E11" i="1" s="1"/>
  <c r="F10" i="1"/>
  <c r="C10" i="1"/>
  <c r="D10" i="1" s="1"/>
  <c r="E10" i="1" s="1"/>
  <c r="F9" i="1"/>
  <c r="C9" i="1"/>
  <c r="D9" i="1" s="1"/>
  <c r="E9" i="1" s="1"/>
  <c r="C3" i="1"/>
  <c r="C2" i="1"/>
  <c r="G14" i="3" l="1"/>
  <c r="I14" i="3" s="1"/>
  <c r="G12" i="1"/>
  <c r="I12" i="1" s="1"/>
  <c r="G15" i="3"/>
  <c r="I15" i="3" s="1"/>
  <c r="G17" i="1"/>
  <c r="G14" i="2"/>
  <c r="I14" i="2" s="1"/>
  <c r="G13" i="1"/>
  <c r="I13" i="1" s="1"/>
  <c r="G19" i="1"/>
  <c r="I19" i="1" s="1"/>
  <c r="G10" i="2"/>
  <c r="I10" i="2" s="1"/>
  <c r="G16" i="2"/>
  <c r="I16" i="2" s="1"/>
  <c r="G10" i="3"/>
  <c r="I10" i="3" s="1"/>
  <c r="G16" i="3"/>
  <c r="I16" i="3" s="1"/>
  <c r="G14" i="1"/>
  <c r="I14" i="1" s="1"/>
  <c r="G11" i="2"/>
  <c r="I11" i="2" s="1"/>
  <c r="G17" i="2"/>
  <c r="I17" i="2" s="1"/>
  <c r="G11" i="3"/>
  <c r="G17" i="3"/>
  <c r="I17" i="3" s="1"/>
  <c r="G15" i="2"/>
  <c r="I15" i="2" s="1"/>
  <c r="G9" i="1"/>
  <c r="I9" i="1" s="1"/>
  <c r="I20" i="1" s="1"/>
  <c r="G15" i="1"/>
  <c r="I15" i="1" s="1"/>
  <c r="G12" i="2"/>
  <c r="I12" i="2" s="1"/>
  <c r="G18" i="2"/>
  <c r="I18" i="2" s="1"/>
  <c r="G12" i="3"/>
  <c r="I12" i="3" s="1"/>
  <c r="G18" i="3"/>
  <c r="I18" i="3" s="1"/>
  <c r="G11" i="1"/>
  <c r="G9" i="2"/>
  <c r="I9" i="2" s="1"/>
  <c r="G18" i="1"/>
  <c r="I18" i="1" s="1"/>
  <c r="G9" i="3"/>
  <c r="G10" i="1"/>
  <c r="I10" i="1" s="1"/>
  <c r="G16" i="1"/>
  <c r="I16" i="1" s="1"/>
  <c r="G13" i="2"/>
  <c r="I13" i="2" s="1"/>
  <c r="G19" i="2"/>
  <c r="I19" i="2" s="1"/>
  <c r="G13" i="3"/>
  <c r="G19" i="3"/>
  <c r="I19" i="3" s="1"/>
  <c r="I11" i="1"/>
  <c r="I17" i="1"/>
  <c r="I9" i="3"/>
  <c r="I11" i="3"/>
  <c r="I13" i="3"/>
  <c r="I20" i="3" l="1"/>
  <c r="I20" i="2"/>
</calcChain>
</file>

<file path=xl/sharedStrings.xml><?xml version="1.0" encoding="utf-8"?>
<sst xmlns="http://schemas.openxmlformats.org/spreadsheetml/2006/main" count="88" uniqueCount="10">
  <si>
    <t>x</t>
  </si>
  <si>
    <t>num_seg</t>
  </si>
  <si>
    <t>W</t>
  </si>
  <si>
    <t>E</t>
  </si>
  <si>
    <t>dof</t>
  </si>
  <si>
    <t>I * W</t>
  </si>
  <si>
    <t>i</t>
  </si>
  <si>
    <r>
      <rPr>
        <b/>
        <i/>
        <sz val="12"/>
        <color rgb="FF000000"/>
        <rFont val="Times New Roman"/>
        <family val="1"/>
        <charset val="1"/>
      </rPr>
      <t>x</t>
    </r>
    <r>
      <rPr>
        <b/>
        <i/>
        <vertAlign val="subscript"/>
        <sz val="12"/>
        <color rgb="FF000000"/>
        <rFont val="Times New Roman"/>
        <family val="1"/>
        <charset val="1"/>
      </rPr>
      <t>i</t>
    </r>
  </si>
  <si>
    <t>Multiplier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</si>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</sst>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2"/>
      <color rgb="FF000000"/>
      <name val="Times New Roman"/>
      <family val="1"/>
      <charset val="1"/>
    </font>
    <font>
      <b/>
      <i/>
      <vertAlign val="subscript"/>
      <sz val="12"/>
      <color rgb="FF000000"/>
      <name val="Times New Roman"/>
      <family val="1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theme="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6FF"/>
        <bgColor rgb="FF666699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99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ont="1" applyFill="1" applyBorder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9" fillId="3" borderId="1" xfId="0" applyFont="1" applyFill="1" applyBorder="1"/>
    <xf numFmtId="0" fontId="1" fillId="4" borderId="0" xfId="0" applyFont="1" applyFill="1"/>
    <xf numFmtId="0" fontId="2" fillId="5" borderId="1" xfId="0" applyFont="1" applyFill="1" applyBorder="1"/>
    <xf numFmtId="0" fontId="5" fillId="5" borderId="1" xfId="0" applyFont="1" applyFill="1" applyBorder="1"/>
    <xf numFmtId="0" fontId="7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33840</xdr:colOff>
      <xdr:row>7</xdr:row>
      <xdr:rowOff>186480</xdr:rowOff>
    </xdr:from>
    <xdr:to>
      <xdr:col>3</xdr:col>
      <xdr:colOff>541800</xdr:colOff>
      <xdr:row>7</xdr:row>
      <xdr:rowOff>677520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21440" y="1524213"/>
          <a:ext cx="507960" cy="491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33840</xdr:colOff>
      <xdr:row>7</xdr:row>
      <xdr:rowOff>290880</xdr:rowOff>
    </xdr:from>
    <xdr:to>
      <xdr:col>4</xdr:col>
      <xdr:colOff>1623440</xdr:colOff>
      <xdr:row>7</xdr:row>
      <xdr:rowOff>1540080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148640" y="1598760"/>
          <a:ext cx="2021400" cy="124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129960</xdr:colOff>
      <xdr:row>6</xdr:row>
      <xdr:rowOff>52200</xdr:rowOff>
    </xdr:from>
    <xdr:to>
      <xdr:col>6</xdr:col>
      <xdr:colOff>4647</xdr:colOff>
      <xdr:row>7</xdr:row>
      <xdr:rowOff>1775160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318360" y="1195200"/>
          <a:ext cx="2774520" cy="1887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136800</xdr:colOff>
      <xdr:row>7</xdr:row>
      <xdr:rowOff>442800</xdr:rowOff>
    </xdr:from>
    <xdr:to>
      <xdr:col>7</xdr:col>
      <xdr:colOff>423</xdr:colOff>
      <xdr:row>7</xdr:row>
      <xdr:rowOff>1101600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618480" y="1750680"/>
          <a:ext cx="1097640" cy="658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135000</xdr:colOff>
      <xdr:row>7</xdr:row>
      <xdr:rowOff>306000</xdr:rowOff>
    </xdr:from>
    <xdr:to>
      <xdr:col>10</xdr:col>
      <xdr:colOff>109440</xdr:colOff>
      <xdr:row>7</xdr:row>
      <xdr:rowOff>1134000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1999880" y="1613880"/>
          <a:ext cx="2785680" cy="82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33840</xdr:colOff>
      <xdr:row>7</xdr:row>
      <xdr:rowOff>110160</xdr:rowOff>
    </xdr:from>
    <xdr:to>
      <xdr:col>3</xdr:col>
      <xdr:colOff>541800</xdr:colOff>
      <xdr:row>7</xdr:row>
      <xdr:rowOff>601200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81600" y="1494360"/>
          <a:ext cx="507960" cy="491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50760</xdr:colOff>
      <xdr:row>7</xdr:row>
      <xdr:rowOff>42480</xdr:rowOff>
    </xdr:from>
    <xdr:to>
      <xdr:col>4</xdr:col>
      <xdr:colOff>982080</xdr:colOff>
      <xdr:row>7</xdr:row>
      <xdr:rowOff>618120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165560" y="1426680"/>
          <a:ext cx="931320" cy="575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42480</xdr:colOff>
      <xdr:row>7</xdr:row>
      <xdr:rowOff>33840</xdr:rowOff>
    </xdr:from>
    <xdr:to>
      <xdr:col>5</xdr:col>
      <xdr:colOff>863640</xdr:colOff>
      <xdr:row>7</xdr:row>
      <xdr:rowOff>592560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146640" y="1418040"/>
          <a:ext cx="821160" cy="558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93240</xdr:colOff>
      <xdr:row>7</xdr:row>
      <xdr:rowOff>237240</xdr:rowOff>
    </xdr:from>
    <xdr:to>
      <xdr:col>6</xdr:col>
      <xdr:colOff>474120</xdr:colOff>
      <xdr:row>7</xdr:row>
      <xdr:rowOff>465840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7916400" y="1621440"/>
          <a:ext cx="38088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42480</xdr:colOff>
      <xdr:row>7</xdr:row>
      <xdr:rowOff>194760</xdr:rowOff>
    </xdr:from>
    <xdr:to>
      <xdr:col>8</xdr:col>
      <xdr:colOff>897480</xdr:colOff>
      <xdr:row>7</xdr:row>
      <xdr:rowOff>448920</xdr:rowOff>
    </xdr:to>
    <xdr:pic>
      <xdr:nvPicPr>
        <xdr:cNvPr id="9" name="Pictur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897480" y="1578960"/>
          <a:ext cx="855000" cy="254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33840</xdr:colOff>
      <xdr:row>7</xdr:row>
      <xdr:rowOff>110160</xdr:rowOff>
    </xdr:from>
    <xdr:to>
      <xdr:col>3</xdr:col>
      <xdr:colOff>541800</xdr:colOff>
      <xdr:row>7</xdr:row>
      <xdr:rowOff>601200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81600" y="1494360"/>
          <a:ext cx="507960" cy="491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50760</xdr:colOff>
      <xdr:row>7</xdr:row>
      <xdr:rowOff>42480</xdr:rowOff>
    </xdr:from>
    <xdr:to>
      <xdr:col>4</xdr:col>
      <xdr:colOff>982080</xdr:colOff>
      <xdr:row>7</xdr:row>
      <xdr:rowOff>618120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165560" y="1426680"/>
          <a:ext cx="931320" cy="575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42480</xdr:colOff>
      <xdr:row>7</xdr:row>
      <xdr:rowOff>33840</xdr:rowOff>
    </xdr:from>
    <xdr:to>
      <xdr:col>5</xdr:col>
      <xdr:colOff>863640</xdr:colOff>
      <xdr:row>7</xdr:row>
      <xdr:rowOff>592560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146640" y="1418040"/>
          <a:ext cx="821160" cy="558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93240</xdr:colOff>
      <xdr:row>7</xdr:row>
      <xdr:rowOff>237240</xdr:rowOff>
    </xdr:from>
    <xdr:to>
      <xdr:col>6</xdr:col>
      <xdr:colOff>474120</xdr:colOff>
      <xdr:row>7</xdr:row>
      <xdr:rowOff>465840</xdr:rowOff>
    </xdr:to>
    <xdr:pic>
      <xdr:nvPicPr>
        <xdr:cNvPr id="13" name="Picture 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7916400" y="1621440"/>
          <a:ext cx="38088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42480</xdr:colOff>
      <xdr:row>7</xdr:row>
      <xdr:rowOff>194760</xdr:rowOff>
    </xdr:from>
    <xdr:to>
      <xdr:col>8</xdr:col>
      <xdr:colOff>897480</xdr:colOff>
      <xdr:row>7</xdr:row>
      <xdr:rowOff>448920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897480" y="1578960"/>
          <a:ext cx="855000" cy="254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75" zoomScaleNormal="75" workbookViewId="0">
      <selection activeCell="J12" sqref="J12"/>
    </sheetView>
  </sheetViews>
  <sheetFormatPr baseColWidth="10" defaultColWidth="8.6640625" defaultRowHeight="15.5" x14ac:dyDescent="0.35"/>
  <cols>
    <col min="1" max="3" width="10.4140625"/>
    <col min="4" max="4" width="11"/>
    <col min="5" max="5" width="21.33203125"/>
    <col min="6" max="6" width="33.9140625" style="11"/>
    <col min="7" max="7" width="14.08203125"/>
    <col min="8" max="8" width="10.4140625"/>
    <col min="9" max="9" width="18.5"/>
    <col min="10" max="1025" width="10.4140625"/>
  </cols>
  <sheetData>
    <row r="1" spans="1:9" x14ac:dyDescent="0.35">
      <c r="A1" t="s">
        <v>0</v>
      </c>
      <c r="B1" s="2" t="s">
        <v>1</v>
      </c>
      <c r="C1" s="3">
        <v>10</v>
      </c>
    </row>
    <row r="2" spans="1:9" x14ac:dyDescent="0.35">
      <c r="B2" s="2" t="s">
        <v>2</v>
      </c>
      <c r="C2" s="4">
        <f>C5/C1</f>
        <v>0.11000000000000001</v>
      </c>
    </row>
    <row r="3" spans="1:9" x14ac:dyDescent="0.35">
      <c r="A3" t="s">
        <v>0</v>
      </c>
      <c r="B3" s="2" t="s">
        <v>3</v>
      </c>
      <c r="C3" s="3">
        <f>0.00001</f>
        <v>1.0000000000000001E-5</v>
      </c>
    </row>
    <row r="4" spans="1:9" x14ac:dyDescent="0.35">
      <c r="A4" t="s">
        <v>0</v>
      </c>
      <c r="B4" s="2" t="s">
        <v>4</v>
      </c>
      <c r="C4" s="10">
        <v>9</v>
      </c>
    </row>
    <row r="5" spans="1:9" x14ac:dyDescent="0.35">
      <c r="A5" t="s">
        <v>0</v>
      </c>
      <c r="B5" s="2" t="s">
        <v>0</v>
      </c>
      <c r="C5" s="3">
        <v>1.1000000000000001</v>
      </c>
    </row>
    <row r="7" spans="1:9" ht="13" customHeight="1" x14ac:dyDescent="0.35">
      <c r="C7" t="s">
        <v>5</v>
      </c>
    </row>
    <row r="8" spans="1:9" ht="144.9" customHeight="1" x14ac:dyDescent="0.35">
      <c r="B8" s="5" t="s">
        <v>6</v>
      </c>
      <c r="C8" s="5" t="s">
        <v>7</v>
      </c>
      <c r="D8" s="12"/>
      <c r="E8" s="12"/>
      <c r="F8" s="13"/>
      <c r="G8" s="2"/>
      <c r="H8" s="6" t="s">
        <v>8</v>
      </c>
      <c r="I8" s="2"/>
    </row>
    <row r="9" spans="1:9" x14ac:dyDescent="0.35">
      <c r="B9" s="8">
        <v>0</v>
      </c>
      <c r="C9" s="8">
        <f t="shared" ref="C9:C19" si="0">B9*$C$2</f>
        <v>0</v>
      </c>
      <c r="D9" s="14">
        <f t="shared" ref="D9:D19" si="1">1 + C9^2/$C$4</f>
        <v>1</v>
      </c>
      <c r="E9" s="14">
        <f t="shared" ref="E9:E19" si="2">(D9)^(-1*($C$4 + 1)/2)</f>
        <v>1</v>
      </c>
      <c r="F9" s="14">
        <f t="shared" ref="F9:F19" si="3">_xlfn.GAMMA(($C$4 + 1)/2)/(($C$4*PI())^(1/2)*(_xlfn.GAMMA($C$4/2)))</f>
        <v>0.38803490887166858</v>
      </c>
      <c r="G9" s="8">
        <f t="shared" ref="G9:G19" si="4">F9*E9</f>
        <v>0.38803490887166858</v>
      </c>
      <c r="H9" s="10">
        <v>1</v>
      </c>
      <c r="I9" s="3">
        <f t="shared" ref="I9:I19" si="5">$C$2/3*H9*G9</f>
        <v>1.422794665862785E-2</v>
      </c>
    </row>
    <row r="10" spans="1:9" x14ac:dyDescent="0.35">
      <c r="B10" s="8">
        <v>1</v>
      </c>
      <c r="C10" s="8">
        <f t="shared" si="0"/>
        <v>0.11000000000000001</v>
      </c>
      <c r="D10" s="14">
        <f t="shared" si="1"/>
        <v>1.0013444444444444</v>
      </c>
      <c r="E10" s="14">
        <f t="shared" si="2"/>
        <v>0.99330480591452186</v>
      </c>
      <c r="F10" s="14">
        <f t="shared" si="3"/>
        <v>0.38803490887166858</v>
      </c>
      <c r="G10" s="8">
        <f t="shared" si="4"/>
        <v>0.38543693984483196</v>
      </c>
      <c r="H10" s="8">
        <v>4</v>
      </c>
      <c r="I10" s="3">
        <f t="shared" si="5"/>
        <v>5.6530751177242031E-2</v>
      </c>
    </row>
    <row r="11" spans="1:9" x14ac:dyDescent="0.35">
      <c r="B11" s="8">
        <v>2</v>
      </c>
      <c r="C11" s="8">
        <f t="shared" si="0"/>
        <v>0.22000000000000003</v>
      </c>
      <c r="D11" s="14">
        <f t="shared" si="1"/>
        <v>1.0053777777777777</v>
      </c>
      <c r="E11" s="14">
        <f t="shared" si="2"/>
        <v>0.97353953302484653</v>
      </c>
      <c r="F11" s="14">
        <f t="shared" si="3"/>
        <v>0.38803490887166858</v>
      </c>
      <c r="G11" s="8">
        <f t="shared" si="4"/>
        <v>0.37776732398026308</v>
      </c>
      <c r="H11" s="8">
        <v>2</v>
      </c>
      <c r="I11" s="3">
        <f t="shared" si="5"/>
        <v>2.7702937091885965E-2</v>
      </c>
    </row>
    <row r="12" spans="1:9" x14ac:dyDescent="0.35">
      <c r="B12" s="8">
        <v>3</v>
      </c>
      <c r="C12" s="8">
        <f t="shared" si="0"/>
        <v>0.33000000000000007</v>
      </c>
      <c r="D12" s="14">
        <f t="shared" si="1"/>
        <v>1.0121</v>
      </c>
      <c r="E12" s="14">
        <f t="shared" si="2"/>
        <v>0.94163561384277394</v>
      </c>
      <c r="F12" s="14">
        <f t="shared" si="3"/>
        <v>0.38803490887166858</v>
      </c>
      <c r="G12" s="8">
        <f t="shared" si="4"/>
        <v>0.36538748960779849</v>
      </c>
      <c r="H12" s="8">
        <v>4</v>
      </c>
      <c r="I12" s="3">
        <f t="shared" si="5"/>
        <v>5.3590165142477122E-2</v>
      </c>
    </row>
    <row r="13" spans="1:9" x14ac:dyDescent="0.35">
      <c r="B13" s="8">
        <v>4</v>
      </c>
      <c r="C13" s="8">
        <f t="shared" si="0"/>
        <v>0.44000000000000006</v>
      </c>
      <c r="D13" s="14">
        <f t="shared" si="1"/>
        <v>1.021511111111111</v>
      </c>
      <c r="E13" s="14">
        <f t="shared" si="2"/>
        <v>0.89905140824732865</v>
      </c>
      <c r="F13" s="14">
        <f t="shared" si="3"/>
        <v>0.38803490887166858</v>
      </c>
      <c r="G13" s="8">
        <f t="shared" si="4"/>
        <v>0.34886333127019747</v>
      </c>
      <c r="H13" s="8">
        <v>2</v>
      </c>
      <c r="I13" s="3">
        <f t="shared" si="5"/>
        <v>2.5583310959814486E-2</v>
      </c>
    </row>
    <row r="14" spans="1:9" x14ac:dyDescent="0.35">
      <c r="B14" s="8">
        <v>5</v>
      </c>
      <c r="C14" s="8">
        <f t="shared" si="0"/>
        <v>0.55000000000000004</v>
      </c>
      <c r="D14" s="14">
        <f t="shared" si="1"/>
        <v>1.033611111111111</v>
      </c>
      <c r="E14" s="14">
        <f t="shared" si="2"/>
        <v>0.84764529108513276</v>
      </c>
      <c r="F14" s="14">
        <f t="shared" si="3"/>
        <v>0.38803490887166858</v>
      </c>
      <c r="G14" s="8">
        <f t="shared" si="4"/>
        <v>0.32891596328171846</v>
      </c>
      <c r="H14" s="8">
        <v>4</v>
      </c>
      <c r="I14" s="3">
        <f t="shared" si="5"/>
        <v>4.824100794798538E-2</v>
      </c>
    </row>
    <row r="15" spans="1:9" x14ac:dyDescent="0.35">
      <c r="B15" s="8">
        <v>6</v>
      </c>
      <c r="C15" s="8">
        <f t="shared" si="0"/>
        <v>0.66000000000000014</v>
      </c>
      <c r="D15" s="14">
        <f t="shared" si="1"/>
        <v>1.0484</v>
      </c>
      <c r="E15" s="14">
        <f t="shared" si="2"/>
        <v>0.78952327713284876</v>
      </c>
      <c r="F15" s="14">
        <f t="shared" si="3"/>
        <v>0.38803490887166858</v>
      </c>
      <c r="G15" s="8">
        <f t="shared" si="4"/>
        <v>0.30636259289430612</v>
      </c>
      <c r="H15" s="8">
        <v>2</v>
      </c>
      <c r="I15" s="3">
        <f t="shared" si="5"/>
        <v>2.2466590145582454E-2</v>
      </c>
    </row>
    <row r="16" spans="1:9" x14ac:dyDescent="0.35">
      <c r="B16" s="8">
        <v>7</v>
      </c>
      <c r="C16" s="8">
        <f t="shared" si="0"/>
        <v>0.77000000000000013</v>
      </c>
      <c r="D16" s="14">
        <f t="shared" si="1"/>
        <v>1.0658777777777777</v>
      </c>
      <c r="E16" s="14">
        <f t="shared" si="2"/>
        <v>0.7268804042058904</v>
      </c>
      <c r="F16" s="14">
        <f t="shared" si="3"/>
        <v>0.38803490887166858</v>
      </c>
      <c r="G16" s="8">
        <f t="shared" si="4"/>
        <v>0.28205497140663432</v>
      </c>
      <c r="H16" s="8">
        <v>4</v>
      </c>
      <c r="I16" s="3">
        <f t="shared" si="5"/>
        <v>4.136806247297304E-2</v>
      </c>
    </row>
    <row r="17" spans="2:9" x14ac:dyDescent="0.35">
      <c r="B17" s="8">
        <v>8</v>
      </c>
      <c r="C17" s="8">
        <f t="shared" si="0"/>
        <v>0.88000000000000012</v>
      </c>
      <c r="D17" s="14">
        <f t="shared" si="1"/>
        <v>1.0860444444444444</v>
      </c>
      <c r="E17" s="14">
        <f t="shared" si="2"/>
        <v>0.66185371096141032</v>
      </c>
      <c r="F17" s="14">
        <f t="shared" si="3"/>
        <v>0.38803490887166858</v>
      </c>
      <c r="G17" s="8">
        <f t="shared" si="4"/>
        <v>0.25682234441928653</v>
      </c>
      <c r="H17" s="8">
        <v>2</v>
      </c>
      <c r="I17" s="3">
        <f t="shared" si="5"/>
        <v>1.8833638590747683E-2</v>
      </c>
    </row>
    <row r="18" spans="2:9" x14ac:dyDescent="0.35">
      <c r="B18" s="8">
        <v>9</v>
      </c>
      <c r="C18" s="8">
        <f t="shared" si="0"/>
        <v>0.9900000000000001</v>
      </c>
      <c r="D18" s="14">
        <f t="shared" si="1"/>
        <v>1.1089</v>
      </c>
      <c r="E18" s="14">
        <f t="shared" si="2"/>
        <v>0.59640061501180708</v>
      </c>
      <c r="F18" s="14">
        <f t="shared" si="3"/>
        <v>0.38803490887166858</v>
      </c>
      <c r="G18" s="8">
        <f t="shared" si="4"/>
        <v>0.23142425829711366</v>
      </c>
      <c r="H18" s="8">
        <v>4</v>
      </c>
      <c r="I18" s="3">
        <f t="shared" si="5"/>
        <v>3.3942224550243344E-2</v>
      </c>
    </row>
    <row r="19" spans="2:9" x14ac:dyDescent="0.35">
      <c r="B19" s="8">
        <v>10</v>
      </c>
      <c r="C19" s="8">
        <f t="shared" si="0"/>
        <v>1.1000000000000001</v>
      </c>
      <c r="D19" s="14">
        <f t="shared" si="1"/>
        <v>1.1344444444444446</v>
      </c>
      <c r="E19" s="14">
        <f t="shared" si="2"/>
        <v>0.53221098804064126</v>
      </c>
      <c r="F19" s="14">
        <f t="shared" si="3"/>
        <v>0.38803490887166858</v>
      </c>
      <c r="G19" s="8">
        <f t="shared" si="4"/>
        <v>0.20651644224485094</v>
      </c>
      <c r="H19" s="10">
        <v>1</v>
      </c>
      <c r="I19" s="3">
        <f t="shared" si="5"/>
        <v>7.5722695489778696E-3</v>
      </c>
    </row>
    <row r="20" spans="2:9" x14ac:dyDescent="0.35">
      <c r="B20" s="9" t="s">
        <v>9</v>
      </c>
      <c r="C20" s="9"/>
      <c r="D20" s="9"/>
      <c r="E20" s="9"/>
      <c r="F20" s="9"/>
      <c r="G20" s="9"/>
      <c r="H20" s="9"/>
      <c r="I20" s="7">
        <f>SUM(I9:I19)</f>
        <v>0.35005890428655723</v>
      </c>
    </row>
    <row r="22" spans="2:9" x14ac:dyDescent="0.35">
      <c r="C22">
        <v>7</v>
      </c>
      <c r="D22">
        <v>5</v>
      </c>
      <c r="E22">
        <v>3</v>
      </c>
      <c r="F22" s="11">
        <v>1</v>
      </c>
      <c r="G22">
        <v>3.1415920000000002</v>
      </c>
    </row>
    <row r="23" spans="2:9" x14ac:dyDescent="0.35">
      <c r="C23">
        <v>2</v>
      </c>
      <c r="D23">
        <v>2</v>
      </c>
      <c r="E23">
        <v>2</v>
      </c>
      <c r="F23" s="11">
        <v>2</v>
      </c>
    </row>
    <row r="25" spans="2:9" x14ac:dyDescent="0.35">
      <c r="C25">
        <f>C22/C23</f>
        <v>3.5</v>
      </c>
      <c r="D25">
        <f>D22/D23</f>
        <v>2.5</v>
      </c>
      <c r="E25">
        <f>E22/E23</f>
        <v>1.5</v>
      </c>
      <c r="F25" s="11">
        <f>F22/F23</f>
        <v>0.5</v>
      </c>
      <c r="G25">
        <f>SQRT(G22)</f>
        <v>1.7724536665312298</v>
      </c>
      <c r="H25">
        <f>C25*D25*E25*F25*G25</f>
        <v>11.631727186611196</v>
      </c>
    </row>
  </sheetData>
  <mergeCells count="1">
    <mergeCell ref="B20:H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zoomScale="75" zoomScaleNormal="75" workbookViewId="0">
      <selection activeCell="C1" sqref="C1"/>
    </sheetView>
  </sheetViews>
  <sheetFormatPr baseColWidth="10" defaultColWidth="8.6640625" defaultRowHeight="15.5" x14ac:dyDescent="0.35"/>
  <cols>
    <col min="1" max="3" width="10.4140625"/>
    <col min="4" max="4" width="11"/>
    <col min="5" max="5" width="20.5"/>
    <col min="6" max="6" width="17.6640625"/>
    <col min="7" max="8" width="10.4140625"/>
    <col min="9" max="9" width="18.5"/>
    <col min="10" max="1025" width="10.4140625"/>
  </cols>
  <sheetData>
    <row r="1" spans="2:9" x14ac:dyDescent="0.35">
      <c r="B1" s="2" t="s">
        <v>1</v>
      </c>
      <c r="C1" s="3">
        <v>10</v>
      </c>
    </row>
    <row r="2" spans="2:9" x14ac:dyDescent="0.35">
      <c r="B2" s="2" t="s">
        <v>2</v>
      </c>
      <c r="C2" s="3">
        <f>C5/C1</f>
        <v>0.11812</v>
      </c>
    </row>
    <row r="3" spans="2:9" x14ac:dyDescent="0.35">
      <c r="B3" s="2" t="s">
        <v>3</v>
      </c>
      <c r="C3" s="3">
        <f>0.00001</f>
        <v>1.0000000000000001E-5</v>
      </c>
    </row>
    <row r="4" spans="2:9" x14ac:dyDescent="0.35">
      <c r="B4" s="2" t="s">
        <v>4</v>
      </c>
      <c r="C4" s="3">
        <v>10</v>
      </c>
    </row>
    <row r="5" spans="2:9" x14ac:dyDescent="0.35">
      <c r="B5" s="2" t="s">
        <v>0</v>
      </c>
      <c r="C5" s="3">
        <v>1.1812</v>
      </c>
    </row>
    <row r="8" spans="2:9" ht="78" customHeight="1" x14ac:dyDescent="0.35">
      <c r="B8" s="5" t="s">
        <v>6</v>
      </c>
      <c r="C8" s="5" t="s">
        <v>7</v>
      </c>
      <c r="D8" s="2"/>
      <c r="E8" s="2"/>
      <c r="F8" s="2"/>
      <c r="G8" s="2"/>
      <c r="H8" s="6" t="s">
        <v>8</v>
      </c>
      <c r="I8" s="2"/>
    </row>
    <row r="9" spans="2:9" x14ac:dyDescent="0.35">
      <c r="B9" s="3">
        <v>0</v>
      </c>
      <c r="C9" s="3">
        <f t="shared" ref="C9:C19" si="0">B9*$C$2</f>
        <v>0</v>
      </c>
      <c r="D9" s="3">
        <f t="shared" ref="D9:D19" si="1">1 + C9^2/$C$4</f>
        <v>1</v>
      </c>
      <c r="E9" s="3">
        <f t="shared" ref="E9:E19" si="2">(D9)^(-1*($C$4 + 1)/2)</f>
        <v>1</v>
      </c>
      <c r="F9" s="3">
        <f t="shared" ref="F9:F19" si="3">_xlfn.GAMMA(($C$4 + 1)/2)/(($C$4*PI())^(1/2)*(_xlfn.GAMMA($C$4/2)))</f>
        <v>0.38910838396603098</v>
      </c>
      <c r="G9" s="3">
        <f t="shared" ref="G9:G19" si="4">F9*E9</f>
        <v>0.38910838396603098</v>
      </c>
      <c r="H9" s="3">
        <v>1</v>
      </c>
      <c r="I9" s="3">
        <f t="shared" ref="I9:I19" si="5">$C$2/3*H9*G9</f>
        <v>1.5320494104689194E-2</v>
      </c>
    </row>
    <row r="10" spans="2:9" x14ac:dyDescent="0.35">
      <c r="B10" s="3">
        <v>1</v>
      </c>
      <c r="C10" s="3">
        <f t="shared" si="0"/>
        <v>0.11812</v>
      </c>
      <c r="D10" s="3">
        <f t="shared" si="1"/>
        <v>1.00139523344</v>
      </c>
      <c r="E10" s="3">
        <f t="shared" si="2"/>
        <v>0.99236089190441468</v>
      </c>
      <c r="F10" s="3">
        <f t="shared" si="3"/>
        <v>0.38910838396603098</v>
      </c>
      <c r="G10" s="3">
        <f t="shared" si="4"/>
        <v>0.38613594296001597</v>
      </c>
      <c r="H10" s="3">
        <v>4</v>
      </c>
      <c r="I10" s="3">
        <f t="shared" si="5"/>
        <v>6.0813836776582787E-2</v>
      </c>
    </row>
    <row r="11" spans="2:9" x14ac:dyDescent="0.35">
      <c r="B11" s="3">
        <v>2</v>
      </c>
      <c r="C11" s="3">
        <f t="shared" si="0"/>
        <v>0.23624000000000001</v>
      </c>
      <c r="D11" s="3">
        <f t="shared" si="1"/>
        <v>1.0055809337599999</v>
      </c>
      <c r="E11" s="3">
        <f t="shared" si="2"/>
        <v>0.96985393695890587</v>
      </c>
      <c r="F11" s="3">
        <f t="shared" si="3"/>
        <v>0.38910838396603098</v>
      </c>
      <c r="G11" s="3">
        <f t="shared" si="4"/>
        <v>0.37737829809317275</v>
      </c>
      <c r="H11" s="3">
        <v>2</v>
      </c>
      <c r="I11" s="3">
        <f t="shared" si="5"/>
        <v>2.9717283047177044E-2</v>
      </c>
    </row>
    <row r="12" spans="2:9" x14ac:dyDescent="0.35">
      <c r="B12" s="3">
        <v>3</v>
      </c>
      <c r="C12" s="3">
        <f t="shared" si="0"/>
        <v>0.35436000000000001</v>
      </c>
      <c r="D12" s="3">
        <f t="shared" si="1"/>
        <v>1.0125571009600001</v>
      </c>
      <c r="E12" s="3">
        <f t="shared" si="2"/>
        <v>0.93366831280631868</v>
      </c>
      <c r="F12" s="3">
        <f t="shared" si="3"/>
        <v>0.38910838396603098</v>
      </c>
      <c r="G12" s="3">
        <f t="shared" si="4"/>
        <v>0.36329816835635736</v>
      </c>
      <c r="H12" s="3">
        <v>4</v>
      </c>
      <c r="I12" s="3">
        <f t="shared" si="5"/>
        <v>5.7217039528337246E-2</v>
      </c>
    </row>
    <row r="13" spans="2:9" x14ac:dyDescent="0.35">
      <c r="B13" s="3">
        <v>4</v>
      </c>
      <c r="C13" s="3">
        <f t="shared" si="0"/>
        <v>0.47248000000000001</v>
      </c>
      <c r="D13" s="3">
        <f t="shared" si="1"/>
        <v>1.0223237350400001</v>
      </c>
      <c r="E13" s="3">
        <f t="shared" si="2"/>
        <v>0.88565292030501519</v>
      </c>
      <c r="F13" s="3">
        <f t="shared" si="3"/>
        <v>0.38910838396603098</v>
      </c>
      <c r="G13" s="3">
        <f t="shared" si="4"/>
        <v>0.34461497657468049</v>
      </c>
      <c r="H13" s="3">
        <v>2</v>
      </c>
      <c r="I13" s="3">
        <f t="shared" si="5"/>
        <v>2.7137280688667508E-2</v>
      </c>
    </row>
    <row r="14" spans="2:9" x14ac:dyDescent="0.35">
      <c r="B14" s="3">
        <v>5</v>
      </c>
      <c r="C14" s="3">
        <f t="shared" si="0"/>
        <v>0.59060000000000001</v>
      </c>
      <c r="D14" s="3">
        <f t="shared" si="1"/>
        <v>1.0348808359999999</v>
      </c>
      <c r="E14" s="3">
        <f t="shared" si="2"/>
        <v>0.82813874530475451</v>
      </c>
      <c r="F14" s="3">
        <f t="shared" si="3"/>
        <v>0.38910838396603098</v>
      </c>
      <c r="G14" s="3">
        <f t="shared" si="4"/>
        <v>0.32223572888518953</v>
      </c>
      <c r="H14" s="3">
        <v>4</v>
      </c>
      <c r="I14" s="3">
        <f t="shared" si="5"/>
        <v>5.074997906122479E-2</v>
      </c>
    </row>
    <row r="15" spans="2:9" x14ac:dyDescent="0.35">
      <c r="B15" s="3">
        <v>6</v>
      </c>
      <c r="C15" s="3">
        <f t="shared" si="0"/>
        <v>0.70872000000000002</v>
      </c>
      <c r="D15" s="3">
        <f t="shared" si="1"/>
        <v>1.05022840384</v>
      </c>
      <c r="E15" s="3">
        <f t="shared" si="2"/>
        <v>0.76372906941558749</v>
      </c>
      <c r="F15" s="3">
        <f t="shared" si="3"/>
        <v>0.38910838396603098</v>
      </c>
      <c r="G15" s="3">
        <f t="shared" si="4"/>
        <v>0.29717338398817994</v>
      </c>
      <c r="H15" s="3">
        <v>2</v>
      </c>
      <c r="I15" s="3">
        <f t="shared" si="5"/>
        <v>2.3401413411122545E-2</v>
      </c>
    </row>
    <row r="16" spans="2:9" x14ac:dyDescent="0.35">
      <c r="B16" s="3">
        <v>7</v>
      </c>
      <c r="C16" s="3">
        <f t="shared" si="0"/>
        <v>0.82684000000000002</v>
      </c>
      <c r="D16" s="3">
        <f t="shared" si="1"/>
        <v>1.06836643856</v>
      </c>
      <c r="E16" s="3">
        <f t="shared" si="2"/>
        <v>0.6950862507919261</v>
      </c>
      <c r="F16" s="3">
        <f t="shared" si="3"/>
        <v>0.38910838396603098</v>
      </c>
      <c r="G16" s="3">
        <f t="shared" si="4"/>
        <v>0.27046388776265368</v>
      </c>
      <c r="H16" s="3">
        <v>4</v>
      </c>
      <c r="I16" s="3">
        <f t="shared" si="5"/>
        <v>4.2596259230032872E-2</v>
      </c>
    </row>
    <row r="17" spans="2:9" x14ac:dyDescent="0.35">
      <c r="B17" s="3">
        <v>8</v>
      </c>
      <c r="C17" s="3">
        <f t="shared" si="0"/>
        <v>0.94496000000000002</v>
      </c>
      <c r="D17" s="3">
        <f t="shared" si="1"/>
        <v>1.0892949401600001</v>
      </c>
      <c r="E17" s="3">
        <f t="shared" si="2"/>
        <v>0.62474073655775397</v>
      </c>
      <c r="F17" s="3">
        <f t="shared" si="3"/>
        <v>0.38910838396603098</v>
      </c>
      <c r="G17" s="3">
        <f t="shared" si="4"/>
        <v>0.24309185839973554</v>
      </c>
      <c r="H17" s="3">
        <v>2</v>
      </c>
      <c r="I17" s="3">
        <f t="shared" si="5"/>
        <v>1.9142673542784511E-2</v>
      </c>
    </row>
    <row r="18" spans="2:9" x14ac:dyDescent="0.35">
      <c r="B18" s="3">
        <v>9</v>
      </c>
      <c r="C18" s="3">
        <f t="shared" si="0"/>
        <v>1.06308</v>
      </c>
      <c r="D18" s="3">
        <f t="shared" si="1"/>
        <v>1.1130139086399999</v>
      </c>
      <c r="E18" s="3">
        <f t="shared" si="2"/>
        <v>0.5549409162500869</v>
      </c>
      <c r="F18" s="3">
        <f t="shared" si="3"/>
        <v>0.38910838396603098</v>
      </c>
      <c r="G18" s="3">
        <f t="shared" si="4"/>
        <v>0.21593216311869987</v>
      </c>
      <c r="H18" s="3">
        <v>4</v>
      </c>
      <c r="I18" s="3">
        <f t="shared" si="5"/>
        <v>3.4007876143441106E-2</v>
      </c>
    </row>
    <row r="19" spans="2:9" x14ac:dyDescent="0.35">
      <c r="B19" s="3">
        <v>10</v>
      </c>
      <c r="C19" s="3">
        <f t="shared" si="0"/>
        <v>1.1812</v>
      </c>
      <c r="D19" s="3">
        <f t="shared" si="1"/>
        <v>1.1395233440000001</v>
      </c>
      <c r="E19" s="3">
        <f t="shared" si="2"/>
        <v>0.48755347307747493</v>
      </c>
      <c r="F19" s="3">
        <f t="shared" si="3"/>
        <v>0.38910838396603098</v>
      </c>
      <c r="G19" s="3">
        <f t="shared" si="4"/>
        <v>0.18971114400620206</v>
      </c>
      <c r="H19" s="3">
        <v>1</v>
      </c>
      <c r="I19" s="3">
        <f t="shared" si="5"/>
        <v>7.4695601100041968E-3</v>
      </c>
    </row>
    <row r="20" spans="2:9" x14ac:dyDescent="0.35">
      <c r="B20" s="1" t="s">
        <v>9</v>
      </c>
      <c r="C20" s="1"/>
      <c r="D20" s="1"/>
      <c r="E20" s="1"/>
      <c r="F20" s="1"/>
      <c r="G20" s="1"/>
      <c r="H20" s="1"/>
      <c r="I20" s="3">
        <f>SUM(I9:I19)</f>
        <v>0.36757369564406378</v>
      </c>
    </row>
  </sheetData>
  <mergeCells count="1">
    <mergeCell ref="B20:H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0"/>
  <sheetViews>
    <sheetView zoomScale="75" zoomScaleNormal="75" workbookViewId="0">
      <selection activeCell="C4" sqref="C4"/>
    </sheetView>
  </sheetViews>
  <sheetFormatPr baseColWidth="10" defaultColWidth="8.6640625" defaultRowHeight="15.5" x14ac:dyDescent="0.35"/>
  <cols>
    <col min="1" max="3" width="10.4140625"/>
    <col min="4" max="4" width="11"/>
    <col min="5" max="5" width="20.5"/>
    <col min="6" max="6" width="17.6640625"/>
    <col min="7" max="8" width="10.4140625"/>
    <col min="9" max="9" width="18.5"/>
    <col min="10" max="1025" width="10.4140625"/>
  </cols>
  <sheetData>
    <row r="1" spans="2:9" x14ac:dyDescent="0.35">
      <c r="B1" s="2" t="s">
        <v>1</v>
      </c>
      <c r="C1" s="3">
        <v>10</v>
      </c>
    </row>
    <row r="2" spans="2:9" x14ac:dyDescent="0.35">
      <c r="B2" s="2" t="s">
        <v>2</v>
      </c>
      <c r="C2" s="3">
        <f>C5/C1</f>
        <v>0.27500000000000002</v>
      </c>
    </row>
    <row r="3" spans="2:9" x14ac:dyDescent="0.35">
      <c r="B3" s="2" t="s">
        <v>3</v>
      </c>
      <c r="C3" s="3">
        <f>0.00001</f>
        <v>1.0000000000000001E-5</v>
      </c>
    </row>
    <row r="4" spans="2:9" x14ac:dyDescent="0.35">
      <c r="B4" s="2" t="s">
        <v>4</v>
      </c>
      <c r="C4" s="3">
        <v>30</v>
      </c>
    </row>
    <row r="5" spans="2:9" x14ac:dyDescent="0.35">
      <c r="B5" s="2" t="s">
        <v>0</v>
      </c>
      <c r="C5" s="3">
        <v>2.75</v>
      </c>
    </row>
    <row r="8" spans="2:9" ht="78" customHeight="1" x14ac:dyDescent="0.35">
      <c r="B8" s="5" t="s">
        <v>6</v>
      </c>
      <c r="C8" s="5" t="s">
        <v>7</v>
      </c>
      <c r="D8" s="2"/>
      <c r="E8" s="2"/>
      <c r="F8" s="2"/>
      <c r="G8" s="2"/>
      <c r="H8" s="6" t="s">
        <v>8</v>
      </c>
      <c r="I8" s="2"/>
    </row>
    <row r="9" spans="2:9" x14ac:dyDescent="0.35">
      <c r="B9" s="3">
        <v>0</v>
      </c>
      <c r="C9" s="3">
        <f t="shared" ref="C9:C19" si="0">B9*$C$2</f>
        <v>0</v>
      </c>
      <c r="D9" s="3">
        <f t="shared" ref="D9:D19" si="1">1 + C9^2/$C$4</f>
        <v>1</v>
      </c>
      <c r="E9" s="3">
        <f t="shared" ref="E9:E19" si="2">(D9)^(-1*($C$4 + 1)/2)</f>
        <v>1</v>
      </c>
      <c r="F9" s="3">
        <f t="shared" ref="F9:F19" si="3">_xlfn.GAMMA(($C$4 + 1)/2)/(($C$4*PI())^(1/2)*(_xlfn.GAMMA($C$4/2)))</f>
        <v>0.39563218489409779</v>
      </c>
      <c r="G9" s="3">
        <f t="shared" ref="G9:G19" si="4">F9*E9</f>
        <v>0.39563218489409779</v>
      </c>
      <c r="H9" s="3">
        <v>1</v>
      </c>
      <c r="I9" s="3">
        <f t="shared" ref="I9:I19" si="5">$C$2/3*H9*G9</f>
        <v>3.62662836152923E-2</v>
      </c>
    </row>
    <row r="10" spans="2:9" x14ac:dyDescent="0.35">
      <c r="B10" s="3">
        <v>1</v>
      </c>
      <c r="C10" s="3">
        <f t="shared" si="0"/>
        <v>0.27500000000000002</v>
      </c>
      <c r="D10" s="3">
        <f t="shared" si="1"/>
        <v>1.0025208333333333</v>
      </c>
      <c r="E10" s="3">
        <f t="shared" si="2"/>
        <v>0.96172786676172306</v>
      </c>
      <c r="F10" s="3">
        <f t="shared" si="3"/>
        <v>0.39563218489409779</v>
      </c>
      <c r="G10" s="3">
        <f t="shared" si="4"/>
        <v>0.38049049720048028</v>
      </c>
      <c r="H10" s="3">
        <v>4</v>
      </c>
      <c r="I10" s="3">
        <f t="shared" si="5"/>
        <v>0.13951318230684279</v>
      </c>
    </row>
    <row r="11" spans="2:9" x14ac:dyDescent="0.35">
      <c r="B11" s="3">
        <v>2</v>
      </c>
      <c r="C11" s="3">
        <f t="shared" si="0"/>
        <v>0.55000000000000004</v>
      </c>
      <c r="D11" s="3">
        <f t="shared" si="1"/>
        <v>1.0100833333333334</v>
      </c>
      <c r="E11" s="3">
        <f t="shared" si="2"/>
        <v>0.85597941300637059</v>
      </c>
      <c r="F11" s="3">
        <f t="shared" si="3"/>
        <v>0.39563218489409779</v>
      </c>
      <c r="G11" s="3">
        <f t="shared" si="4"/>
        <v>0.33865300539207771</v>
      </c>
      <c r="H11" s="3">
        <v>2</v>
      </c>
      <c r="I11" s="3">
        <f t="shared" si="5"/>
        <v>6.2086384321880919E-2</v>
      </c>
    </row>
    <row r="12" spans="2:9" x14ac:dyDescent="0.35">
      <c r="B12" s="3">
        <v>3</v>
      </c>
      <c r="C12" s="3">
        <f t="shared" si="0"/>
        <v>0.82500000000000007</v>
      </c>
      <c r="D12" s="3">
        <f t="shared" si="1"/>
        <v>1.0226875</v>
      </c>
      <c r="E12" s="3">
        <f t="shared" si="2"/>
        <v>0.70629203747232516</v>
      </c>
      <c r="F12" s="3">
        <f t="shared" si="3"/>
        <v>0.39563218489409779</v>
      </c>
      <c r="G12" s="3">
        <f t="shared" si="4"/>
        <v>0.27943186195848002</v>
      </c>
      <c r="H12" s="3">
        <v>4</v>
      </c>
      <c r="I12" s="3">
        <f t="shared" si="5"/>
        <v>0.10245834938477602</v>
      </c>
    </row>
    <row r="13" spans="2:9" x14ac:dyDescent="0.35">
      <c r="B13" s="3">
        <v>4</v>
      </c>
      <c r="C13" s="3">
        <f t="shared" si="0"/>
        <v>1.1000000000000001</v>
      </c>
      <c r="D13" s="3">
        <f t="shared" si="1"/>
        <v>1.0403333333333333</v>
      </c>
      <c r="E13" s="3">
        <f t="shared" si="2"/>
        <v>0.54178382356333488</v>
      </c>
      <c r="F13" s="3">
        <f t="shared" si="3"/>
        <v>0.39563218489409779</v>
      </c>
      <c r="G13" s="3">
        <f t="shared" si="4"/>
        <v>0.21434711785664057</v>
      </c>
      <c r="H13" s="3">
        <v>2</v>
      </c>
      <c r="I13" s="3">
        <f t="shared" si="5"/>
        <v>3.9296971607050771E-2</v>
      </c>
    </row>
    <row r="14" spans="2:9" x14ac:dyDescent="0.35">
      <c r="B14" s="3">
        <v>5</v>
      </c>
      <c r="C14" s="3">
        <f t="shared" si="0"/>
        <v>1.375</v>
      </c>
      <c r="D14" s="3">
        <f t="shared" si="1"/>
        <v>1.0630208333333333</v>
      </c>
      <c r="E14" s="3">
        <f t="shared" si="2"/>
        <v>0.38779523802335941</v>
      </c>
      <c r="F14" s="3">
        <f t="shared" si="3"/>
        <v>0.39563218489409779</v>
      </c>
      <c r="G14" s="3">
        <f t="shared" si="4"/>
        <v>0.1534242773107084</v>
      </c>
      <c r="H14" s="3">
        <v>4</v>
      </c>
      <c r="I14" s="3">
        <f t="shared" si="5"/>
        <v>5.6255568347259755E-2</v>
      </c>
    </row>
    <row r="15" spans="2:9" x14ac:dyDescent="0.35">
      <c r="B15" s="3">
        <v>6</v>
      </c>
      <c r="C15" s="3">
        <f t="shared" si="0"/>
        <v>1.6500000000000001</v>
      </c>
      <c r="D15" s="3">
        <f t="shared" si="1"/>
        <v>1.0907500000000001</v>
      </c>
      <c r="E15" s="3">
        <f t="shared" si="2"/>
        <v>0.26017110667252485</v>
      </c>
      <c r="F15" s="3">
        <f t="shared" si="3"/>
        <v>0.39563218489409779</v>
      </c>
      <c r="G15" s="3">
        <f t="shared" si="4"/>
        <v>0.1029320633791664</v>
      </c>
      <c r="H15" s="3">
        <v>2</v>
      </c>
      <c r="I15" s="3">
        <f t="shared" si="5"/>
        <v>1.8870878286180507E-2</v>
      </c>
    </row>
    <row r="16" spans="2:9" x14ac:dyDescent="0.35">
      <c r="B16" s="3">
        <v>7</v>
      </c>
      <c r="C16" s="3">
        <f t="shared" si="0"/>
        <v>1.9250000000000003</v>
      </c>
      <c r="D16" s="3">
        <f t="shared" si="1"/>
        <v>1.1235208333333333</v>
      </c>
      <c r="E16" s="3">
        <f t="shared" si="2"/>
        <v>0.1644343274741257</v>
      </c>
      <c r="F16" s="3">
        <f t="shared" si="3"/>
        <v>0.39563218489409779</v>
      </c>
      <c r="G16" s="3">
        <f t="shared" si="4"/>
        <v>6.5055512250179928E-2</v>
      </c>
      <c r="H16" s="3">
        <v>4</v>
      </c>
      <c r="I16" s="3">
        <f t="shared" si="5"/>
        <v>2.3853687825065976E-2</v>
      </c>
    </row>
    <row r="17" spans="2:9" x14ac:dyDescent="0.35">
      <c r="B17" s="3">
        <v>8</v>
      </c>
      <c r="C17" s="3">
        <f t="shared" si="0"/>
        <v>2.2000000000000002</v>
      </c>
      <c r="D17" s="3">
        <f t="shared" si="1"/>
        <v>1.1613333333333333</v>
      </c>
      <c r="E17" s="3">
        <f t="shared" si="2"/>
        <v>9.8439223652655269E-2</v>
      </c>
      <c r="F17" s="3">
        <f t="shared" si="3"/>
        <v>0.39563218489409779</v>
      </c>
      <c r="G17" s="3">
        <f t="shared" si="4"/>
        <v>3.8945725132978753E-2</v>
      </c>
      <c r="H17" s="3">
        <v>2</v>
      </c>
      <c r="I17" s="3">
        <f t="shared" si="5"/>
        <v>7.1400496077127723E-3</v>
      </c>
    </row>
    <row r="18" spans="2:9" x14ac:dyDescent="0.35">
      <c r="B18" s="3">
        <v>9</v>
      </c>
      <c r="C18" s="3">
        <f t="shared" si="0"/>
        <v>2.4750000000000001</v>
      </c>
      <c r="D18" s="3">
        <f t="shared" si="1"/>
        <v>1.2041875</v>
      </c>
      <c r="E18" s="3">
        <f t="shared" si="2"/>
        <v>5.6135968750225848E-2</v>
      </c>
      <c r="F18" s="3">
        <f t="shared" si="3"/>
        <v>0.39563218489409779</v>
      </c>
      <c r="G18" s="3">
        <f t="shared" si="4"/>
        <v>2.2209195967798648E-2</v>
      </c>
      <c r="H18" s="3">
        <v>4</v>
      </c>
      <c r="I18" s="3">
        <f t="shared" si="5"/>
        <v>8.1433718548595043E-3</v>
      </c>
    </row>
    <row r="19" spans="2:9" x14ac:dyDescent="0.35">
      <c r="B19" s="3">
        <v>10</v>
      </c>
      <c r="C19" s="3">
        <f t="shared" si="0"/>
        <v>2.75</v>
      </c>
      <c r="D19" s="3">
        <f t="shared" si="1"/>
        <v>1.2520833333333332</v>
      </c>
      <c r="E19" s="3">
        <f t="shared" si="2"/>
        <v>3.0667958244619962E-2</v>
      </c>
      <c r="F19" s="3">
        <f t="shared" si="3"/>
        <v>0.39563218489409779</v>
      </c>
      <c r="G19" s="3">
        <f t="shared" si="4"/>
        <v>1.2133231326559956E-2</v>
      </c>
      <c r="H19" s="3">
        <v>1</v>
      </c>
      <c r="I19" s="3">
        <f t="shared" si="5"/>
        <v>1.1122128716013293E-3</v>
      </c>
    </row>
    <row r="20" spans="2:9" x14ac:dyDescent="0.35">
      <c r="B20" s="1" t="s">
        <v>9</v>
      </c>
      <c r="C20" s="1"/>
      <c r="D20" s="1"/>
      <c r="E20" s="1"/>
      <c r="F20" s="1"/>
      <c r="G20" s="1"/>
      <c r="H20" s="1"/>
      <c r="I20" s="3">
        <f>SUM(I9:I19)</f>
        <v>0.49499694002852263</v>
      </c>
    </row>
  </sheetData>
  <mergeCells count="1">
    <mergeCell ref="B20:H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Andrés Guevara Mastretta</cp:lastModifiedBy>
  <cp:revision>1</cp:revision>
  <dcterms:created xsi:type="dcterms:W3CDTF">2016-04-12T15:24:00Z</dcterms:created>
  <dcterms:modified xsi:type="dcterms:W3CDTF">2019-11-27T02:09:01Z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