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42ba06005f0717/Escritorio/PSP_projects/PSP2_5a/PSP2_5a_Planning/"/>
    </mc:Choice>
  </mc:AlternateContent>
  <xr:revisionPtr revIDLastSave="31" documentId="8_{D07A5466-6DB5-49DA-91A4-79D148C038BC}" xr6:coauthVersionLast="45" xr6:coauthVersionMax="45" xr10:uidLastSave="{FA2BAB6C-CCA3-437A-8035-1353794D5C73}"/>
  <bookViews>
    <workbookView xWindow="-110" yWindow="-110" windowWidth="19420" windowHeight="10420" xr2:uid="{914DF509-2B17-4680-9EA8-60C3AB66D74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0" i="1"/>
  <c r="I11" i="1"/>
  <c r="I12" i="1"/>
  <c r="I13" i="1"/>
  <c r="I14" i="1"/>
  <c r="I15" i="1"/>
  <c r="I16" i="1"/>
  <c r="I17" i="1"/>
  <c r="I18" i="1"/>
  <c r="I19" i="1"/>
  <c r="I9" i="1"/>
  <c r="G10" i="1"/>
  <c r="G11" i="1"/>
  <c r="G12" i="1"/>
  <c r="G13" i="1"/>
  <c r="G14" i="1"/>
  <c r="G15" i="1"/>
  <c r="G16" i="1"/>
  <c r="G17" i="1"/>
  <c r="G18" i="1"/>
  <c r="G19" i="1"/>
  <c r="G9" i="1"/>
  <c r="F10" i="1"/>
  <c r="F11" i="1"/>
  <c r="F12" i="1"/>
  <c r="F13" i="1"/>
  <c r="F14" i="1"/>
  <c r="F15" i="1"/>
  <c r="F16" i="1"/>
  <c r="F17" i="1"/>
  <c r="F18" i="1"/>
  <c r="F19" i="1"/>
  <c r="F9" i="1"/>
  <c r="E10" i="1"/>
  <c r="E11" i="1"/>
  <c r="E12" i="1"/>
  <c r="E13" i="1"/>
  <c r="E14" i="1"/>
  <c r="E15" i="1"/>
  <c r="E16" i="1"/>
  <c r="E17" i="1"/>
  <c r="E18" i="1"/>
  <c r="E19" i="1"/>
  <c r="E9" i="1"/>
  <c r="D19" i="1"/>
  <c r="D10" i="1"/>
  <c r="D11" i="1"/>
  <c r="D12" i="1"/>
  <c r="D13" i="1"/>
  <c r="D14" i="1"/>
  <c r="D15" i="1"/>
  <c r="D16" i="1"/>
  <c r="D17" i="1"/>
  <c r="D18" i="1"/>
  <c r="D9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<sst xmlns="http://schemas.openxmlformats.org/spreadsheetml/2006/main" count="20" uniqueCount="10">
  <si>
    <t>num_seg</t>
  </si>
  <si>
    <t>W</t>
  </si>
  <si>
    <t>E</t>
  </si>
  <si>
    <t>dof</t>
  </si>
  <si>
    <t>x</t>
  </si>
  <si>
    <t>i</t>
  </si>
  <si>
    <t>Result</t>
  </si>
  <si>
    <r>
      <t>x</t>
    </r>
    <r>
      <rPr>
        <b/>
        <i/>
        <vertAlign val="subscript"/>
        <sz val="12"/>
        <color theme="1"/>
        <rFont val="Times New Roman"/>
        <family val="1"/>
      </rPr>
      <t>i</t>
    </r>
  </si>
  <si>
    <t>Multiplier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</si>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</sst>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5" fillId="3" borderId="1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7</xdr:row>
          <xdr:rowOff>374650</xdr:rowOff>
        </xdr:from>
        <xdr:to>
          <xdr:col>3</xdr:col>
          <xdr:colOff>577850</xdr:colOff>
          <xdr:row>7</xdr:row>
          <xdr:rowOff>844550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6FFD725-1A6A-4993-9A76-DDCA437D2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7</xdr:row>
          <xdr:rowOff>285750</xdr:rowOff>
        </xdr:from>
        <xdr:to>
          <xdr:col>4</xdr:col>
          <xdr:colOff>1225550</xdr:colOff>
          <xdr:row>7</xdr:row>
          <xdr:rowOff>920750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917CCAD-A8D3-495D-97DA-1B869C68C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7</xdr:row>
          <xdr:rowOff>215900</xdr:rowOff>
        </xdr:from>
        <xdr:to>
          <xdr:col>5</xdr:col>
          <xdr:colOff>1365250</xdr:colOff>
          <xdr:row>7</xdr:row>
          <xdr:rowOff>1054100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03694A8-F2E3-45C1-9738-8A7264EB9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260350</xdr:colOff>
          <xdr:row>7</xdr:row>
          <xdr:rowOff>533400</xdr:rowOff>
        </xdr:from>
        <xdr:to>
          <xdr:col>6</xdr:col>
          <xdr:colOff>641350</xdr:colOff>
          <xdr:row>7</xdr:row>
          <xdr:rowOff>762000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713988E-ECFF-46A1-A234-73445BAE7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</xdr:colOff>
          <xdr:row>7</xdr:row>
          <xdr:rowOff>755650</xdr:rowOff>
        </xdr:from>
        <xdr:to>
          <xdr:col>9</xdr:col>
          <xdr:colOff>6350</xdr:colOff>
          <xdr:row>7</xdr:row>
          <xdr:rowOff>1034692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EB1E2B3-A630-40B3-B366-DB074882B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09DF-E9D5-4488-93E0-C9E6F63FA5CE}">
  <dimension ref="B1:I20"/>
  <sheetViews>
    <sheetView tabSelected="1" topLeftCell="A3" workbookViewId="0">
      <selection activeCell="C4" sqref="C4"/>
    </sheetView>
  </sheetViews>
  <sheetFormatPr baseColWidth="10" defaultRowHeight="14.5" x14ac:dyDescent="0.35"/>
  <cols>
    <col min="5" max="5" width="18.36328125" customWidth="1"/>
    <col min="6" max="6" width="20.81640625" customWidth="1"/>
    <col min="7" max="7" width="14.54296875" customWidth="1"/>
    <col min="9" max="9" width="23.08984375" customWidth="1"/>
  </cols>
  <sheetData>
    <row r="1" spans="2:9" x14ac:dyDescent="0.35">
      <c r="B1" s="8" t="s">
        <v>0</v>
      </c>
      <c r="C1" s="1">
        <v>10</v>
      </c>
    </row>
    <row r="2" spans="2:9" x14ac:dyDescent="0.35">
      <c r="B2" s="8" t="s">
        <v>1</v>
      </c>
      <c r="C2" s="7">
        <f>C5/C1</f>
        <v>0.11000000000000001</v>
      </c>
    </row>
    <row r="3" spans="2:9" x14ac:dyDescent="0.35">
      <c r="B3" s="8" t="s">
        <v>2</v>
      </c>
      <c r="C3" s="1">
        <v>1.0000000000000001E-5</v>
      </c>
    </row>
    <row r="4" spans="2:9" x14ac:dyDescent="0.35">
      <c r="B4" s="8" t="s">
        <v>3</v>
      </c>
      <c r="C4" s="12">
        <v>9</v>
      </c>
    </row>
    <row r="5" spans="2:9" x14ac:dyDescent="0.35">
      <c r="B5" s="8" t="s">
        <v>4</v>
      </c>
      <c r="C5" s="1">
        <v>1.1000000000000001</v>
      </c>
    </row>
    <row r="7" spans="2:9" ht="15" thickBot="1" x14ac:dyDescent="0.4"/>
    <row r="8" spans="2:9" ht="91.5" customHeight="1" x14ac:dyDescent="0.35">
      <c r="B8" s="3" t="s">
        <v>5</v>
      </c>
      <c r="C8" s="3" t="s">
        <v>7</v>
      </c>
      <c r="D8" s="4"/>
      <c r="E8" s="4"/>
      <c r="F8" s="10"/>
      <c r="G8" s="5"/>
      <c r="H8" s="5" t="s">
        <v>8</v>
      </c>
      <c r="I8" s="4" t="s">
        <v>9</v>
      </c>
    </row>
    <row r="9" spans="2:9" ht="15" customHeight="1" x14ac:dyDescent="0.35">
      <c r="B9" s="1">
        <v>0</v>
      </c>
      <c r="C9" s="6">
        <f t="shared" ref="C9:C19" si="0">B9*$C$2</f>
        <v>0</v>
      </c>
      <c r="D9" s="6">
        <f>1+C9^2/$C$4</f>
        <v>1</v>
      </c>
      <c r="E9" s="6">
        <f>D9^-(($C$4+1)/2)</f>
        <v>1</v>
      </c>
      <c r="F9" s="11">
        <f>_xlfn.GAMMA(($C$4 + 1)/2)/(($C$4*PI())^(1/2)*_xlfn.GAMMA($C$4/2))</f>
        <v>0.38803490887166858</v>
      </c>
      <c r="G9" s="1">
        <f>E9*F9</f>
        <v>0.38803490887166858</v>
      </c>
      <c r="H9" s="1">
        <v>1</v>
      </c>
      <c r="I9" s="1">
        <f>$C$2/3*H9*G9</f>
        <v>1.422794665862785E-2</v>
      </c>
    </row>
    <row r="10" spans="2:9" x14ac:dyDescent="0.35">
      <c r="B10" s="6">
        <v>1</v>
      </c>
      <c r="C10" s="6">
        <f t="shared" si="0"/>
        <v>0.11000000000000001</v>
      </c>
      <c r="D10" s="6">
        <f t="shared" ref="D10:D18" si="1">1+C10^2/$C$4</f>
        <v>1.0013444444444444</v>
      </c>
      <c r="E10" s="6">
        <f t="shared" ref="E10:E19" si="2">D10^-(($C$4+1)/2)</f>
        <v>0.99330480591452186</v>
      </c>
      <c r="F10" s="11">
        <f t="shared" ref="F10:F19" si="3">_xlfn.GAMMA(($C$4 + 1)/2)/(($C$4*PI())^(1/2)*_xlfn.GAMMA($C$4/2))</f>
        <v>0.38803490887166858</v>
      </c>
      <c r="G10" s="1">
        <f t="shared" ref="G10:G19" si="4">E10*F10</f>
        <v>0.38543693984483196</v>
      </c>
      <c r="H10" s="6">
        <v>4</v>
      </c>
      <c r="I10" s="1">
        <f t="shared" ref="I10:I19" si="5">$C$2/3*H10*G10</f>
        <v>5.6530751177242031E-2</v>
      </c>
    </row>
    <row r="11" spans="2:9" x14ac:dyDescent="0.35">
      <c r="B11" s="6">
        <v>2</v>
      </c>
      <c r="C11" s="6">
        <f t="shared" si="0"/>
        <v>0.22000000000000003</v>
      </c>
      <c r="D11" s="6">
        <f t="shared" si="1"/>
        <v>1.0053777777777777</v>
      </c>
      <c r="E11" s="6">
        <f t="shared" si="2"/>
        <v>0.97353953302484653</v>
      </c>
      <c r="F11" s="11">
        <f t="shared" si="3"/>
        <v>0.38803490887166858</v>
      </c>
      <c r="G11" s="1">
        <f t="shared" si="4"/>
        <v>0.37776732398026308</v>
      </c>
      <c r="H11" s="6">
        <v>2</v>
      </c>
      <c r="I11" s="1">
        <f t="shared" si="5"/>
        <v>2.7702937091885965E-2</v>
      </c>
    </row>
    <row r="12" spans="2:9" x14ac:dyDescent="0.35">
      <c r="B12" s="1">
        <v>3</v>
      </c>
      <c r="C12" s="1">
        <f t="shared" si="0"/>
        <v>0.33000000000000007</v>
      </c>
      <c r="D12" s="6">
        <f t="shared" si="1"/>
        <v>1.0121</v>
      </c>
      <c r="E12" s="6">
        <f t="shared" si="2"/>
        <v>0.94163561384277394</v>
      </c>
      <c r="F12" s="11">
        <f t="shared" si="3"/>
        <v>0.38803490887166858</v>
      </c>
      <c r="G12" s="1">
        <f t="shared" si="4"/>
        <v>0.36538748960779849</v>
      </c>
      <c r="H12" s="1">
        <v>4</v>
      </c>
      <c r="I12" s="1">
        <f t="shared" si="5"/>
        <v>5.3590165142477122E-2</v>
      </c>
    </row>
    <row r="13" spans="2:9" x14ac:dyDescent="0.35">
      <c r="B13" s="1">
        <v>4</v>
      </c>
      <c r="C13" s="1">
        <f t="shared" si="0"/>
        <v>0.44000000000000006</v>
      </c>
      <c r="D13" s="6">
        <f t="shared" si="1"/>
        <v>1.021511111111111</v>
      </c>
      <c r="E13" s="6">
        <f t="shared" si="2"/>
        <v>0.89905140824732865</v>
      </c>
      <c r="F13" s="11">
        <f t="shared" si="3"/>
        <v>0.38803490887166858</v>
      </c>
      <c r="G13" s="1">
        <f t="shared" si="4"/>
        <v>0.34886333127019747</v>
      </c>
      <c r="H13" s="1">
        <v>2</v>
      </c>
      <c r="I13" s="1">
        <f t="shared" si="5"/>
        <v>2.5583310959814486E-2</v>
      </c>
    </row>
    <row r="14" spans="2:9" x14ac:dyDescent="0.35">
      <c r="B14" s="1">
        <v>5</v>
      </c>
      <c r="C14" s="1">
        <f t="shared" si="0"/>
        <v>0.55000000000000004</v>
      </c>
      <c r="D14" s="6">
        <f t="shared" si="1"/>
        <v>1.033611111111111</v>
      </c>
      <c r="E14" s="6">
        <f t="shared" si="2"/>
        <v>0.84764529108513276</v>
      </c>
      <c r="F14" s="11">
        <f t="shared" si="3"/>
        <v>0.38803490887166858</v>
      </c>
      <c r="G14" s="1">
        <f t="shared" si="4"/>
        <v>0.32891596328171846</v>
      </c>
      <c r="H14" s="1">
        <v>4</v>
      </c>
      <c r="I14" s="1">
        <f t="shared" si="5"/>
        <v>4.824100794798538E-2</v>
      </c>
    </row>
    <row r="15" spans="2:9" x14ac:dyDescent="0.35">
      <c r="B15" s="1">
        <v>6</v>
      </c>
      <c r="C15" s="1">
        <f t="shared" si="0"/>
        <v>0.66000000000000014</v>
      </c>
      <c r="D15" s="6">
        <f t="shared" si="1"/>
        <v>1.0484</v>
      </c>
      <c r="E15" s="6">
        <f t="shared" si="2"/>
        <v>0.78952327713284876</v>
      </c>
      <c r="F15" s="11">
        <f t="shared" si="3"/>
        <v>0.38803490887166858</v>
      </c>
      <c r="G15" s="1">
        <f t="shared" si="4"/>
        <v>0.30636259289430612</v>
      </c>
      <c r="H15" s="1">
        <v>2</v>
      </c>
      <c r="I15" s="1">
        <f t="shared" si="5"/>
        <v>2.2466590145582454E-2</v>
      </c>
    </row>
    <row r="16" spans="2:9" x14ac:dyDescent="0.35">
      <c r="B16" s="1">
        <v>7</v>
      </c>
      <c r="C16" s="1">
        <f t="shared" si="0"/>
        <v>0.77000000000000013</v>
      </c>
      <c r="D16" s="6">
        <f t="shared" si="1"/>
        <v>1.0658777777777777</v>
      </c>
      <c r="E16" s="6">
        <f t="shared" si="2"/>
        <v>0.7268804042058904</v>
      </c>
      <c r="F16" s="11">
        <f t="shared" si="3"/>
        <v>0.38803490887166858</v>
      </c>
      <c r="G16" s="1">
        <f t="shared" si="4"/>
        <v>0.28205497140663432</v>
      </c>
      <c r="H16" s="1">
        <v>4</v>
      </c>
      <c r="I16" s="1">
        <f t="shared" si="5"/>
        <v>4.136806247297304E-2</v>
      </c>
    </row>
    <row r="17" spans="2:9" x14ac:dyDescent="0.35">
      <c r="B17" s="1">
        <v>8</v>
      </c>
      <c r="C17" s="1">
        <f t="shared" si="0"/>
        <v>0.88000000000000012</v>
      </c>
      <c r="D17" s="6">
        <f t="shared" si="1"/>
        <v>1.0860444444444444</v>
      </c>
      <c r="E17" s="6">
        <f t="shared" si="2"/>
        <v>0.66185371096141032</v>
      </c>
      <c r="F17" s="11">
        <f t="shared" si="3"/>
        <v>0.38803490887166858</v>
      </c>
      <c r="G17" s="1">
        <f t="shared" si="4"/>
        <v>0.25682234441928653</v>
      </c>
      <c r="H17" s="1">
        <v>2</v>
      </c>
      <c r="I17" s="1">
        <f t="shared" si="5"/>
        <v>1.8833638590747683E-2</v>
      </c>
    </row>
    <row r="18" spans="2:9" x14ac:dyDescent="0.35">
      <c r="B18" s="1">
        <v>9</v>
      </c>
      <c r="C18" s="1">
        <f t="shared" si="0"/>
        <v>0.9900000000000001</v>
      </c>
      <c r="D18" s="6">
        <f t="shared" si="1"/>
        <v>1.1089</v>
      </c>
      <c r="E18" s="6">
        <f t="shared" si="2"/>
        <v>0.59640061501180708</v>
      </c>
      <c r="F18" s="11">
        <f t="shared" si="3"/>
        <v>0.38803490887166858</v>
      </c>
      <c r="G18" s="1">
        <f t="shared" si="4"/>
        <v>0.23142425829711366</v>
      </c>
      <c r="H18" s="1">
        <v>4</v>
      </c>
      <c r="I18" s="1">
        <f t="shared" si="5"/>
        <v>3.3942224550243344E-2</v>
      </c>
    </row>
    <row r="19" spans="2:9" x14ac:dyDescent="0.35">
      <c r="B19" s="1">
        <v>10</v>
      </c>
      <c r="C19" s="1">
        <f t="shared" si="0"/>
        <v>1.1000000000000001</v>
      </c>
      <c r="D19" s="6">
        <f>1+C19^2/$C$4</f>
        <v>1.1344444444444446</v>
      </c>
      <c r="E19" s="6">
        <f t="shared" si="2"/>
        <v>0.53221098804064126</v>
      </c>
      <c r="F19" s="11">
        <f t="shared" si="3"/>
        <v>0.38803490887166858</v>
      </c>
      <c r="G19" s="1">
        <f t="shared" si="4"/>
        <v>0.20651644224485094</v>
      </c>
      <c r="H19" s="1">
        <v>1</v>
      </c>
      <c r="I19" s="1">
        <f t="shared" si="5"/>
        <v>7.5722695489778696E-3</v>
      </c>
    </row>
    <row r="20" spans="2:9" x14ac:dyDescent="0.35">
      <c r="B20" s="2" t="s">
        <v>6</v>
      </c>
      <c r="C20" s="2"/>
      <c r="D20" s="2"/>
      <c r="E20" s="2"/>
      <c r="F20" s="2"/>
      <c r="G20" s="2"/>
      <c r="H20" s="2"/>
      <c r="I20" s="9">
        <f>SUM(I9:I19)</f>
        <v>0.35005890428655723</v>
      </c>
    </row>
  </sheetData>
  <mergeCells count="1">
    <mergeCell ref="B20:H20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34" r:id="rId4">
          <objectPr defaultSize="0" autoPict="0" r:id="rId5">
            <anchor moveWithCells="1" sizeWithCells="1">
              <from>
                <xdr:col>3</xdr:col>
                <xdr:colOff>95250</xdr:colOff>
                <xdr:row>7</xdr:row>
                <xdr:rowOff>374650</xdr:rowOff>
              </from>
              <to>
                <xdr:col>3</xdr:col>
                <xdr:colOff>577850</xdr:colOff>
                <xdr:row>7</xdr:row>
                <xdr:rowOff>844550</xdr:rowOff>
              </to>
            </anchor>
          </objectPr>
        </oleObject>
      </mc:Choice>
      <mc:Fallback>
        <oleObject progId="Equation.3" shapeId="1034" r:id="rId4"/>
      </mc:Fallback>
    </mc:AlternateContent>
    <mc:AlternateContent xmlns:mc="http://schemas.openxmlformats.org/markup-compatibility/2006">
      <mc:Choice Requires="x14">
        <oleObject progId="Equation.3" shapeId="1033" r:id="rId6">
          <objectPr defaultSize="0" autoPict="0" r:id="rId7">
            <anchor moveWithCells="1" sizeWithCells="1">
              <from>
                <xdr:col>4</xdr:col>
                <xdr:colOff>76200</xdr:colOff>
                <xdr:row>7</xdr:row>
                <xdr:rowOff>285750</xdr:rowOff>
              </from>
              <to>
                <xdr:col>4</xdr:col>
                <xdr:colOff>1225550</xdr:colOff>
                <xdr:row>7</xdr:row>
                <xdr:rowOff>920750</xdr:rowOff>
              </to>
            </anchor>
          </objectPr>
        </oleObject>
      </mc:Choice>
      <mc:Fallback>
        <oleObject progId="Equation.3" shapeId="1033" r:id="rId6"/>
      </mc:Fallback>
    </mc:AlternateContent>
    <mc:AlternateContent xmlns:mc="http://schemas.openxmlformats.org/markup-compatibility/2006">
      <mc:Choice Requires="x14">
        <oleObject progId="Equation.3" shapeId="1032" r:id="rId8">
          <objectPr defaultSize="0" autoPict="0" r:id="rId9">
            <anchor moveWithCells="1" sizeWithCells="1">
              <from>
                <xdr:col>5</xdr:col>
                <xdr:colOff>57150</xdr:colOff>
                <xdr:row>7</xdr:row>
                <xdr:rowOff>215900</xdr:rowOff>
              </from>
              <to>
                <xdr:col>5</xdr:col>
                <xdr:colOff>1365250</xdr:colOff>
                <xdr:row>7</xdr:row>
                <xdr:rowOff>1054100</xdr:rowOff>
              </to>
            </anchor>
          </objectPr>
        </oleObject>
      </mc:Choice>
      <mc:Fallback>
        <oleObject progId="Equation.3" shapeId="1032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6</xdr:col>
                <xdr:colOff>260350</xdr:colOff>
                <xdr:row>7</xdr:row>
                <xdr:rowOff>533400</xdr:rowOff>
              </from>
              <to>
                <xdr:col>6</xdr:col>
                <xdr:colOff>641350</xdr:colOff>
                <xdr:row>7</xdr:row>
                <xdr:rowOff>762000</xdr:rowOff>
              </to>
            </anchor>
          </objectPr>
        </oleObject>
      </mc:Choice>
      <mc:Fallback>
        <oleObject progId="Equation.3" shapeId="1031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 sizeWithCells="1">
              <from>
                <xdr:col>8</xdr:col>
                <xdr:colOff>25400</xdr:colOff>
                <xdr:row>7</xdr:row>
                <xdr:rowOff>755650</xdr:rowOff>
              </from>
              <to>
                <xdr:col>9</xdr:col>
                <xdr:colOff>6350</xdr:colOff>
                <xdr:row>7</xdr:row>
                <xdr:rowOff>1035050</xdr:rowOff>
              </to>
            </anchor>
          </objectPr>
        </oleObject>
      </mc:Choice>
      <mc:Fallback>
        <oleObject progId="Equation.3" shapeId="1030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Guevara Mastretta</dc:creator>
  <cp:lastModifiedBy>Andrés Guevara Mastretta</cp:lastModifiedBy>
  <dcterms:created xsi:type="dcterms:W3CDTF">2019-11-13T22:37:38Z</dcterms:created>
  <dcterms:modified xsi:type="dcterms:W3CDTF">2019-11-14T00:41:53Z</dcterms:modified>
</cp:coreProperties>
</file>